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9FF681BB-95CA-4520-9CA2-B329744AB88C}" xr6:coauthVersionLast="47" xr6:coauthVersionMax="47" xr10:uidLastSave="{00000000-0000-0000-0000-000000000000}"/>
  <bookViews>
    <workbookView xWindow="-120" yWindow="-120" windowWidth="29040" windowHeight="15720" tabRatio="735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4" i="13" l="1"/>
  <c r="J74" i="13"/>
  <c r="I74" i="13"/>
  <c r="H74" i="13"/>
  <c r="G74" i="13"/>
  <c r="F74" i="13"/>
  <c r="E74" i="13"/>
  <c r="D74" i="13"/>
  <c r="C74" i="13"/>
  <c r="B74" i="13"/>
  <c r="D56" i="13"/>
  <c r="C56" i="13"/>
  <c r="E51" i="13"/>
  <c r="C51" i="13" s="1"/>
  <c r="D51" i="13"/>
  <c r="E50" i="13"/>
  <c r="D50" i="13"/>
  <c r="C50" i="13" s="1"/>
  <c r="CN49" i="13"/>
  <c r="CM49" i="13"/>
  <c r="CJ49" i="13"/>
  <c r="E49" i="13"/>
  <c r="D49" i="13"/>
  <c r="C49" i="13"/>
  <c r="CN48" i="13"/>
  <c r="CM48" i="13"/>
  <c r="CJ48" i="13"/>
  <c r="CE48" i="13"/>
  <c r="CD48" i="13"/>
  <c r="CA48" i="13"/>
  <c r="BZ48" i="13" a="1"/>
  <c r="BZ48" i="13" s="1"/>
  <c r="AX48" i="13" s="1"/>
  <c r="BU48" i="13"/>
  <c r="E48" i="13"/>
  <c r="D48" i="13"/>
  <c r="C48" i="13"/>
  <c r="CI48" i="13" s="1" a="1"/>
  <c r="CI48" i="13" s="1"/>
  <c r="CM47" i="13"/>
  <c r="CJ47" i="13"/>
  <c r="CI47" i="13" a="1"/>
  <c r="CI47" i="13" s="1"/>
  <c r="CE47" i="13"/>
  <c r="CD47" i="13"/>
  <c r="CA47" i="13"/>
  <c r="E47" i="13"/>
  <c r="D47" i="13"/>
  <c r="C47" i="13"/>
  <c r="E46" i="13"/>
  <c r="D46" i="13"/>
  <c r="C46" i="13" s="1"/>
  <c r="CM45" i="13"/>
  <c r="CJ45" i="13"/>
  <c r="CI45" i="13" a="1"/>
  <c r="CI45" i="13" s="1"/>
  <c r="BU45" i="13" s="1"/>
  <c r="CE45" i="13"/>
  <c r="CD45" i="13"/>
  <c r="E45" i="13"/>
  <c r="D45" i="13"/>
  <c r="C45" i="13"/>
  <c r="CN44" i="13"/>
  <c r="CM44" i="13"/>
  <c r="CJ44" i="13"/>
  <c r="CI44" i="13" a="1"/>
  <c r="CI44" i="13" s="1"/>
  <c r="BU44" i="13" s="1"/>
  <c r="CD44" i="13"/>
  <c r="CA44" i="13"/>
  <c r="BZ44" i="13" a="1"/>
  <c r="BZ44" i="13" s="1"/>
  <c r="AX44" i="13" s="1"/>
  <c r="E44" i="13"/>
  <c r="D44" i="13"/>
  <c r="C44" i="13"/>
  <c r="CE44" i="13" s="1"/>
  <c r="CM43" i="13"/>
  <c r="E43" i="13"/>
  <c r="D43" i="13"/>
  <c r="C43" i="13"/>
  <c r="CN42" i="13"/>
  <c r="CM42" i="13"/>
  <c r="E42" i="13"/>
  <c r="C42" i="13" s="1"/>
  <c r="D42" i="13"/>
  <c r="E41" i="13"/>
  <c r="C41" i="13" s="1"/>
  <c r="D41" i="13"/>
  <c r="E40" i="13"/>
  <c r="D40" i="13"/>
  <c r="C40" i="13" s="1"/>
  <c r="CN39" i="13"/>
  <c r="CM39" i="13"/>
  <c r="CK39" i="13"/>
  <c r="CJ39" i="13"/>
  <c r="CI39" i="13" a="1"/>
  <c r="CI39" i="13" s="1"/>
  <c r="CE39" i="13"/>
  <c r="CD39" i="13"/>
  <c r="BZ39" i="13" a="1"/>
  <c r="BZ39" i="13" s="1"/>
  <c r="E39" i="13"/>
  <c r="D39" i="13"/>
  <c r="C39" i="13"/>
  <c r="F34" i="13"/>
  <c r="E34" i="13"/>
  <c r="D34" i="13" s="1"/>
  <c r="F33" i="13"/>
  <c r="D33" i="13" s="1"/>
  <c r="E33" i="13"/>
  <c r="CC32" i="13"/>
  <c r="CB32" i="13"/>
  <c r="F32" i="13"/>
  <c r="E32" i="13"/>
  <c r="D32" i="13"/>
  <c r="CM31" i="13"/>
  <c r="CL31" i="13"/>
  <c r="CK31" i="13"/>
  <c r="CJ31" i="13"/>
  <c r="CD31" i="13"/>
  <c r="CC31" i="13"/>
  <c r="CB31" i="13"/>
  <c r="F31" i="13"/>
  <c r="D31" i="13" s="1"/>
  <c r="CA31" i="13" s="1"/>
  <c r="AS31" i="13" s="1"/>
  <c r="E31" i="13"/>
  <c r="F30" i="13"/>
  <c r="E30" i="13"/>
  <c r="D30" i="13"/>
  <c r="CM29" i="13"/>
  <c r="CL29" i="13"/>
  <c r="CK29" i="13"/>
  <c r="CJ29" i="13"/>
  <c r="CC29" i="13"/>
  <c r="F29" i="13"/>
  <c r="E29" i="13"/>
  <c r="D29" i="13" s="1"/>
  <c r="CD29" i="13" s="1"/>
  <c r="F28" i="13"/>
  <c r="E28" i="13"/>
  <c r="D28" i="13"/>
  <c r="F27" i="13"/>
  <c r="E27" i="13"/>
  <c r="D27" i="13"/>
  <c r="F26" i="13"/>
  <c r="D26" i="13" s="1"/>
  <c r="E26" i="13"/>
  <c r="F25" i="13"/>
  <c r="D25" i="13" s="1"/>
  <c r="E25" i="13"/>
  <c r="F24" i="13"/>
  <c r="E24" i="13"/>
  <c r="D24" i="13" s="1"/>
  <c r="CJ23" i="13"/>
  <c r="CD23" i="13"/>
  <c r="CC23" i="13"/>
  <c r="CB23" i="13"/>
  <c r="CA23" i="13"/>
  <c r="AS23" i="13" s="1"/>
  <c r="F23" i="13"/>
  <c r="E23" i="13"/>
  <c r="D23" i="13"/>
  <c r="CL22" i="13"/>
  <c r="CK22" i="13"/>
  <c r="CJ22" i="13"/>
  <c r="CD22" i="13"/>
  <c r="F22" i="13"/>
  <c r="E22" i="13"/>
  <c r="D22" i="13"/>
  <c r="F21" i="13"/>
  <c r="E21" i="13"/>
  <c r="D21" i="13" s="1"/>
  <c r="CM20" i="13"/>
  <c r="CL20" i="13"/>
  <c r="CK20" i="13"/>
  <c r="CA20" i="13"/>
  <c r="F20" i="13"/>
  <c r="E20" i="13"/>
  <c r="D20" i="13"/>
  <c r="F19" i="13"/>
  <c r="E19" i="13"/>
  <c r="D19" i="13" s="1"/>
  <c r="CJ18" i="13"/>
  <c r="CD18" i="13"/>
  <c r="CC18" i="13"/>
  <c r="CB18" i="13"/>
  <c r="AS18" i="13" s="1"/>
  <c r="CA18" i="13"/>
  <c r="F18" i="13"/>
  <c r="E18" i="13"/>
  <c r="D18" i="13"/>
  <c r="CD17" i="13"/>
  <c r="CC17" i="13"/>
  <c r="CB17" i="13"/>
  <c r="F17" i="13"/>
  <c r="E17" i="13"/>
  <c r="D17" i="13"/>
  <c r="CM16" i="13"/>
  <c r="CL16" i="13"/>
  <c r="CK16" i="13"/>
  <c r="CJ16" i="13"/>
  <c r="CD16" i="13"/>
  <c r="CC16" i="13"/>
  <c r="CB16" i="13"/>
  <c r="CA16" i="13"/>
  <c r="AS16" i="13" s="1"/>
  <c r="F16" i="13"/>
  <c r="E16" i="13"/>
  <c r="D16" i="13"/>
  <c r="F15" i="13"/>
  <c r="E15" i="13"/>
  <c r="D15" i="13"/>
  <c r="F14" i="13"/>
  <c r="E14" i="13"/>
  <c r="F13" i="13"/>
  <c r="E13" i="13"/>
  <c r="D13" i="13" s="1"/>
  <c r="CL12" i="13"/>
  <c r="CK12" i="13"/>
  <c r="CJ12" i="13"/>
  <c r="CD12" i="13"/>
  <c r="CC12" i="13"/>
  <c r="CB12" i="13"/>
  <c r="F12" i="13"/>
  <c r="E12" i="13"/>
  <c r="D12" i="13"/>
  <c r="A5" i="13"/>
  <c r="A4" i="13"/>
  <c r="A3" i="13"/>
  <c r="A2" i="13"/>
  <c r="K74" i="12"/>
  <c r="J74" i="12"/>
  <c r="I74" i="12"/>
  <c r="H74" i="12"/>
  <c r="G74" i="12"/>
  <c r="F74" i="12"/>
  <c r="E74" i="12"/>
  <c r="D74" i="12"/>
  <c r="C74" i="12"/>
  <c r="B74" i="12"/>
  <c r="D56" i="12"/>
  <c r="C56" i="12"/>
  <c r="CN51" i="12"/>
  <c r="CM51" i="12"/>
  <c r="CJ51" i="12"/>
  <c r="CI51" i="12" a="1"/>
  <c r="CI51" i="12" s="1"/>
  <c r="BU51" i="12" s="1"/>
  <c r="CE51" i="12"/>
  <c r="E51" i="12"/>
  <c r="D51" i="12"/>
  <c r="C51" i="12"/>
  <c r="CD51" i="12" s="1"/>
  <c r="E50" i="12"/>
  <c r="D50" i="12"/>
  <c r="C50" i="12" s="1"/>
  <c r="BZ50" i="12" s="1" a="1"/>
  <c r="BZ50" i="12" s="1"/>
  <c r="E49" i="12"/>
  <c r="D49" i="12"/>
  <c r="C49" i="12"/>
  <c r="CN48" i="12"/>
  <c r="E48" i="12"/>
  <c r="D48" i="12"/>
  <c r="C48" i="12"/>
  <c r="CM48" i="12" s="1"/>
  <c r="CN47" i="12"/>
  <c r="CM47" i="12"/>
  <c r="CJ47" i="12"/>
  <c r="CI47" i="12" a="1"/>
  <c r="CI47" i="12" s="1"/>
  <c r="CE47" i="12"/>
  <c r="E47" i="12"/>
  <c r="D47" i="12"/>
  <c r="C47" i="12"/>
  <c r="CD47" i="12" s="1"/>
  <c r="E46" i="12"/>
  <c r="C46" i="12" s="1"/>
  <c r="D46" i="12"/>
  <c r="E45" i="12"/>
  <c r="D45" i="12"/>
  <c r="C45" i="12"/>
  <c r="CN44" i="12"/>
  <c r="CM44" i="12"/>
  <c r="E44" i="12"/>
  <c r="D44" i="12"/>
  <c r="C44" i="12"/>
  <c r="CJ44" i="12" s="1"/>
  <c r="CN43" i="12"/>
  <c r="CM43" i="12"/>
  <c r="CJ43" i="12"/>
  <c r="CI43" i="12" a="1"/>
  <c r="CI43" i="12" s="1"/>
  <c r="BU43" i="12" s="1"/>
  <c r="CE43" i="12"/>
  <c r="CD43" i="12"/>
  <c r="E43" i="12"/>
  <c r="D43" i="12"/>
  <c r="C43" i="12"/>
  <c r="CA43" i="12" s="1"/>
  <c r="CD42" i="12"/>
  <c r="CA42" i="12"/>
  <c r="BZ42" i="12" a="1"/>
  <c r="BZ42" i="12" s="1"/>
  <c r="E42" i="12"/>
  <c r="C42" i="12" s="1"/>
  <c r="D42" i="12"/>
  <c r="E41" i="12"/>
  <c r="D41" i="12"/>
  <c r="C41" i="12" s="1"/>
  <c r="E40" i="12"/>
  <c r="D40" i="12"/>
  <c r="C40" i="12" s="1"/>
  <c r="E39" i="12"/>
  <c r="D39" i="12"/>
  <c r="C39" i="12"/>
  <c r="CM34" i="12"/>
  <c r="F34" i="12"/>
  <c r="E34" i="12"/>
  <c r="D34" i="12"/>
  <c r="CL34" i="12" s="1"/>
  <c r="F33" i="12"/>
  <c r="D33" i="12" s="1"/>
  <c r="E33" i="12"/>
  <c r="F32" i="12"/>
  <c r="E32" i="12"/>
  <c r="D32" i="12"/>
  <c r="CM31" i="12"/>
  <c r="CL31" i="12"/>
  <c r="CK31" i="12"/>
  <c r="CJ31" i="12"/>
  <c r="CD31" i="12"/>
  <c r="F31" i="12"/>
  <c r="E31" i="12"/>
  <c r="D31" i="12"/>
  <c r="CC31" i="12" s="1"/>
  <c r="F30" i="12"/>
  <c r="E30" i="12"/>
  <c r="D30" i="12"/>
  <c r="CM29" i="12"/>
  <c r="F29" i="12"/>
  <c r="E29" i="12"/>
  <c r="D29" i="12"/>
  <c r="CL29" i="12" s="1"/>
  <c r="F28" i="12"/>
  <c r="D28" i="12" s="1"/>
  <c r="CA28" i="12" s="1"/>
  <c r="E28" i="12"/>
  <c r="F27" i="12"/>
  <c r="E27" i="12"/>
  <c r="D27" i="12"/>
  <c r="CM26" i="12"/>
  <c r="CL26" i="12"/>
  <c r="CK26" i="12"/>
  <c r="CJ26" i="12"/>
  <c r="CD26" i="12"/>
  <c r="F26" i="12"/>
  <c r="E26" i="12"/>
  <c r="D26" i="12"/>
  <c r="CC26" i="12" s="1"/>
  <c r="F25" i="12"/>
  <c r="E25" i="12"/>
  <c r="D25" i="12"/>
  <c r="CM24" i="12"/>
  <c r="F24" i="12"/>
  <c r="E24" i="12"/>
  <c r="D24" i="12"/>
  <c r="CL24" i="12" s="1"/>
  <c r="F23" i="12"/>
  <c r="D23" i="12" s="1"/>
  <c r="E23" i="12"/>
  <c r="F22" i="12"/>
  <c r="E22" i="12"/>
  <c r="D22" i="12"/>
  <c r="CM21" i="12"/>
  <c r="CL21" i="12"/>
  <c r="CK21" i="12"/>
  <c r="CJ21" i="12"/>
  <c r="CD21" i="12"/>
  <c r="F21" i="12"/>
  <c r="E21" i="12"/>
  <c r="D21" i="12"/>
  <c r="CC21" i="12" s="1"/>
  <c r="F20" i="12"/>
  <c r="E20" i="12"/>
  <c r="D20" i="12"/>
  <c r="CM19" i="12"/>
  <c r="F19" i="12"/>
  <c r="E19" i="12"/>
  <c r="D19" i="12"/>
  <c r="CL19" i="12" s="1"/>
  <c r="F18" i="12"/>
  <c r="D18" i="12" s="1"/>
  <c r="CC18" i="12" s="1"/>
  <c r="E18" i="12"/>
  <c r="F17" i="12"/>
  <c r="E17" i="12"/>
  <c r="D17" i="12"/>
  <c r="CM16" i="12"/>
  <c r="CL16" i="12"/>
  <c r="CK16" i="12"/>
  <c r="CJ16" i="12"/>
  <c r="CD16" i="12"/>
  <c r="F16" i="12"/>
  <c r="E16" i="12"/>
  <c r="D16" i="12"/>
  <c r="CC16" i="12" s="1"/>
  <c r="F15" i="12"/>
  <c r="E15" i="12"/>
  <c r="D15" i="12"/>
  <c r="CB15" i="12" s="1"/>
  <c r="CM14" i="12"/>
  <c r="F14" i="12"/>
  <c r="E14" i="12"/>
  <c r="D14" i="12"/>
  <c r="CL14" i="12" s="1"/>
  <c r="F13" i="12"/>
  <c r="D13" i="12" s="1"/>
  <c r="E13" i="12"/>
  <c r="F12" i="12"/>
  <c r="E12" i="12"/>
  <c r="D12" i="12"/>
  <c r="A5" i="12"/>
  <c r="A4" i="12"/>
  <c r="A3" i="12"/>
  <c r="A2" i="12"/>
  <c r="K74" i="11"/>
  <c r="J74" i="11"/>
  <c r="I74" i="11"/>
  <c r="H74" i="11"/>
  <c r="G74" i="11"/>
  <c r="F74" i="11"/>
  <c r="E74" i="11"/>
  <c r="D74" i="11"/>
  <c r="C74" i="11"/>
  <c r="B74" i="11"/>
  <c r="D56" i="11"/>
  <c r="C56" i="11"/>
  <c r="CJ51" i="11"/>
  <c r="CI51" i="11" a="1"/>
  <c r="CI51" i="11" s="1"/>
  <c r="BU51" i="11" s="1"/>
  <c r="CE51" i="11"/>
  <c r="CD51" i="11"/>
  <c r="CA51" i="11"/>
  <c r="E51" i="11"/>
  <c r="D51" i="11"/>
  <c r="C51" i="11" s="1"/>
  <c r="E50" i="11"/>
  <c r="D50" i="11"/>
  <c r="C50" i="11"/>
  <c r="E49" i="11"/>
  <c r="D49" i="11"/>
  <c r="C49" i="11" s="1"/>
  <c r="CN48" i="11"/>
  <c r="CM48" i="11"/>
  <c r="CJ48" i="11"/>
  <c r="CI48" i="11" a="1"/>
  <c r="CI48" i="11" s="1"/>
  <c r="BU48" i="11" s="1"/>
  <c r="CE48" i="11"/>
  <c r="CD48" i="11"/>
  <c r="CA48" i="11"/>
  <c r="BZ48" i="11"/>
  <c r="AX48" i="11" s="1"/>
  <c r="E48" i="11"/>
  <c r="D48" i="11"/>
  <c r="C48" i="11"/>
  <c r="BZ48" i="11" s="1" a="1"/>
  <c r="CJ47" i="11"/>
  <c r="CI47" i="11" a="1"/>
  <c r="CI47" i="11" s="1"/>
  <c r="CE47" i="11"/>
  <c r="CD47" i="11"/>
  <c r="CA47" i="11"/>
  <c r="E47" i="11"/>
  <c r="D47" i="11"/>
  <c r="C47" i="11"/>
  <c r="E46" i="11"/>
  <c r="C46" i="11" s="1"/>
  <c r="D46" i="11"/>
  <c r="E45" i="11"/>
  <c r="D45" i="11"/>
  <c r="C45" i="11"/>
  <c r="CN45" i="11" s="1"/>
  <c r="CN44" i="11"/>
  <c r="CM44" i="11"/>
  <c r="CJ44" i="11"/>
  <c r="CI44" i="11" a="1"/>
  <c r="CI44" i="11" s="1"/>
  <c r="BU44" i="11" s="1"/>
  <c r="CE44" i="11"/>
  <c r="CD44" i="11"/>
  <c r="CA44" i="11"/>
  <c r="BZ44" i="11" a="1"/>
  <c r="BZ44" i="11" s="1"/>
  <c r="AX44" i="11" s="1"/>
  <c r="E44" i="11"/>
  <c r="D44" i="11"/>
  <c r="C44" i="11"/>
  <c r="CI43" i="11" a="1"/>
  <c r="CI43" i="11" s="1"/>
  <c r="BU43" i="11" s="1"/>
  <c r="CE43" i="11"/>
  <c r="CD43" i="11"/>
  <c r="CA43" i="11"/>
  <c r="BZ43" i="11" a="1"/>
  <c r="BZ43" i="11" s="1"/>
  <c r="AX43" i="11" s="1"/>
  <c r="E43" i="11"/>
  <c r="D43" i="11"/>
  <c r="C43" i="11"/>
  <c r="E42" i="11"/>
  <c r="D42" i="11"/>
  <c r="C42" i="11"/>
  <c r="CN41" i="11"/>
  <c r="CM41" i="11"/>
  <c r="CL41" i="11"/>
  <c r="CK41" i="11"/>
  <c r="CJ41" i="11"/>
  <c r="BZ41" i="11" a="1"/>
  <c r="BZ41" i="11" s="1"/>
  <c r="E41" i="11"/>
  <c r="D41" i="11"/>
  <c r="C41" i="11"/>
  <c r="E40" i="11"/>
  <c r="D40" i="11"/>
  <c r="C40" i="11"/>
  <c r="BZ40" i="11" s="1" a="1"/>
  <c r="BZ40" i="11" s="1"/>
  <c r="CN39" i="11"/>
  <c r="CM39" i="11"/>
  <c r="CL39" i="11"/>
  <c r="E39" i="11"/>
  <c r="D39" i="11"/>
  <c r="C39" i="11"/>
  <c r="F34" i="11"/>
  <c r="E34" i="11"/>
  <c r="D34" i="11" s="1"/>
  <c r="CL34" i="11" s="1"/>
  <c r="CD33" i="11"/>
  <c r="F33" i="11"/>
  <c r="E33" i="11"/>
  <c r="D33" i="11"/>
  <c r="CM32" i="11"/>
  <c r="CL32" i="11"/>
  <c r="CK32" i="11"/>
  <c r="CJ32" i="11"/>
  <c r="CD32" i="11"/>
  <c r="F32" i="11"/>
  <c r="E32" i="11"/>
  <c r="D32" i="11"/>
  <c r="CC32" i="11" s="1"/>
  <c r="CM31" i="11"/>
  <c r="CL31" i="11"/>
  <c r="CK31" i="11"/>
  <c r="CJ31" i="11"/>
  <c r="CD31" i="11"/>
  <c r="F31" i="11"/>
  <c r="E31" i="11"/>
  <c r="D31" i="11"/>
  <c r="CC31" i="11" s="1"/>
  <c r="F30" i="11"/>
  <c r="D30" i="11" s="1"/>
  <c r="E30" i="11"/>
  <c r="CM29" i="11"/>
  <c r="CL29" i="11"/>
  <c r="CK29" i="11"/>
  <c r="CJ29" i="11"/>
  <c r="CD29" i="11"/>
  <c r="CC29" i="11"/>
  <c r="CB29" i="11"/>
  <c r="CA29" i="11"/>
  <c r="AS29" i="11" s="1"/>
  <c r="F29" i="11"/>
  <c r="E29" i="11"/>
  <c r="D29" i="11" s="1"/>
  <c r="F28" i="11"/>
  <c r="E28" i="11"/>
  <c r="D28" i="11" s="1"/>
  <c r="CM27" i="11"/>
  <c r="CL27" i="11"/>
  <c r="CK27" i="11"/>
  <c r="CJ27" i="11"/>
  <c r="CD27" i="11"/>
  <c r="F27" i="11"/>
  <c r="E27" i="11"/>
  <c r="D27" i="11"/>
  <c r="CC27" i="11" s="1"/>
  <c r="F26" i="11"/>
  <c r="E26" i="11"/>
  <c r="D26" i="11" s="1"/>
  <c r="F25" i="11"/>
  <c r="E25" i="11"/>
  <c r="D25" i="11"/>
  <c r="CM25" i="11" s="1"/>
  <c r="CM24" i="11"/>
  <c r="CL24" i="11"/>
  <c r="CK24" i="11"/>
  <c r="CJ24" i="11"/>
  <c r="F24" i="11"/>
  <c r="E24" i="11"/>
  <c r="D24" i="11" s="1"/>
  <c r="CD24" i="11" s="1"/>
  <c r="F23" i="11"/>
  <c r="E23" i="11"/>
  <c r="D23" i="11"/>
  <c r="CD23" i="11" s="1"/>
  <c r="CM22" i="11"/>
  <c r="CL22" i="11"/>
  <c r="CK22" i="11"/>
  <c r="CJ22" i="11"/>
  <c r="CD22" i="11"/>
  <c r="F22" i="11"/>
  <c r="E22" i="11"/>
  <c r="D22" i="11"/>
  <c r="CC22" i="11" s="1"/>
  <c r="F21" i="11"/>
  <c r="E21" i="11"/>
  <c r="D21" i="11"/>
  <c r="CL21" i="11" s="1"/>
  <c r="F20" i="11"/>
  <c r="E20" i="11"/>
  <c r="D20" i="11"/>
  <c r="CM20" i="11" s="1"/>
  <c r="CC19" i="11"/>
  <c r="CB19" i="11"/>
  <c r="CA19" i="11"/>
  <c r="F19" i="11"/>
  <c r="E19" i="11"/>
  <c r="D19" i="11" s="1"/>
  <c r="CM19" i="11" s="1"/>
  <c r="F18" i="11"/>
  <c r="E18" i="11"/>
  <c r="D18" i="11"/>
  <c r="CD18" i="11" s="1"/>
  <c r="CM17" i="11"/>
  <c r="CL17" i="11"/>
  <c r="CK17" i="11"/>
  <c r="CJ17" i="11"/>
  <c r="CD17" i="11"/>
  <c r="F17" i="11"/>
  <c r="E17" i="11"/>
  <c r="D17" i="11"/>
  <c r="CC17" i="11" s="1"/>
  <c r="F16" i="11"/>
  <c r="E16" i="11"/>
  <c r="D16" i="11"/>
  <c r="CL16" i="11" s="1"/>
  <c r="F15" i="11"/>
  <c r="D15" i="11" s="1"/>
  <c r="E15" i="11"/>
  <c r="F14" i="11"/>
  <c r="E14" i="11"/>
  <c r="D14" i="11" s="1"/>
  <c r="CM14" i="11" s="1"/>
  <c r="F13" i="11"/>
  <c r="E13" i="11"/>
  <c r="D13" i="11" s="1"/>
  <c r="CM12" i="11"/>
  <c r="CL12" i="11"/>
  <c r="CK12" i="11"/>
  <c r="CJ12" i="11"/>
  <c r="CD12" i="11"/>
  <c r="F12" i="11"/>
  <c r="E12" i="11"/>
  <c r="D12" i="11"/>
  <c r="CC12" i="11" s="1"/>
  <c r="A5" i="11"/>
  <c r="A4" i="11"/>
  <c r="A3" i="11"/>
  <c r="A2" i="11"/>
  <c r="K74" i="10"/>
  <c r="J74" i="10"/>
  <c r="I74" i="10"/>
  <c r="H74" i="10"/>
  <c r="G74" i="10"/>
  <c r="F74" i="10"/>
  <c r="E74" i="10"/>
  <c r="D74" i="10"/>
  <c r="C74" i="10"/>
  <c r="B74" i="10"/>
  <c r="D56" i="10"/>
  <c r="C56" i="10"/>
  <c r="CN51" i="10"/>
  <c r="CM51" i="10"/>
  <c r="CJ51" i="10"/>
  <c r="CI51" i="10" a="1"/>
  <c r="CI51" i="10" s="1"/>
  <c r="BU51" i="10" s="1"/>
  <c r="CE51" i="10"/>
  <c r="E51" i="10"/>
  <c r="D51" i="10"/>
  <c r="C51" i="10"/>
  <c r="CD51" i="10" s="1"/>
  <c r="CN50" i="10"/>
  <c r="CM50" i="10"/>
  <c r="CJ50" i="10"/>
  <c r="CI50" i="10" a="1"/>
  <c r="CI50" i="10" s="1"/>
  <c r="BU50" i="10" s="1"/>
  <c r="CE50" i="10"/>
  <c r="CD50" i="10"/>
  <c r="CA50" i="10"/>
  <c r="BZ50" i="10" a="1"/>
  <c r="BZ50" i="10" s="1"/>
  <c r="AX50" i="10" s="1"/>
  <c r="E50" i="10"/>
  <c r="D50" i="10"/>
  <c r="C50" i="10"/>
  <c r="CD49" i="10"/>
  <c r="CA49" i="10"/>
  <c r="BZ49" i="10" a="1"/>
  <c r="BZ49" i="10" s="1"/>
  <c r="E49" i="10"/>
  <c r="D49" i="10"/>
  <c r="C49" i="10"/>
  <c r="E48" i="10"/>
  <c r="D48" i="10"/>
  <c r="C48" i="10" s="1"/>
  <c r="CN47" i="10"/>
  <c r="CM47" i="10"/>
  <c r="CJ47" i="10"/>
  <c r="CI47" i="10" a="1"/>
  <c r="CI47" i="10" s="1"/>
  <c r="CE47" i="10"/>
  <c r="E47" i="10"/>
  <c r="D47" i="10"/>
  <c r="C47" i="10"/>
  <c r="CD47" i="10" s="1"/>
  <c r="CN46" i="10"/>
  <c r="CM46" i="10"/>
  <c r="CJ46" i="10"/>
  <c r="CI46" i="10" a="1"/>
  <c r="CI46" i="10" s="1"/>
  <c r="BU46" i="10" s="1"/>
  <c r="CE46" i="10"/>
  <c r="CD46" i="10"/>
  <c r="CA46" i="10"/>
  <c r="BZ46" i="10" a="1"/>
  <c r="BZ46" i="10" s="1"/>
  <c r="AX46" i="10" s="1"/>
  <c r="E46" i="10"/>
  <c r="D46" i="10"/>
  <c r="C46" i="10"/>
  <c r="E45" i="10"/>
  <c r="D45" i="10"/>
  <c r="C45" i="10" s="1"/>
  <c r="E44" i="10"/>
  <c r="D44" i="10"/>
  <c r="C44" i="10"/>
  <c r="CN44" i="10" s="1"/>
  <c r="CN43" i="10"/>
  <c r="CM43" i="10"/>
  <c r="CJ43" i="10"/>
  <c r="CI43" i="10" a="1"/>
  <c r="CI43" i="10" s="1"/>
  <c r="BU43" i="10" s="1"/>
  <c r="CE43" i="10"/>
  <c r="CD43" i="10"/>
  <c r="E43" i="10"/>
  <c r="D43" i="10"/>
  <c r="C43" i="10"/>
  <c r="CA43" i="10" s="1"/>
  <c r="CN42" i="10"/>
  <c r="CM42" i="10"/>
  <c r="CJ42" i="10"/>
  <c r="CI42" i="10"/>
  <c r="BU42" i="10" s="1"/>
  <c r="CI42" i="10" a="1"/>
  <c r="CE42" i="10"/>
  <c r="CD42" i="10"/>
  <c r="CA42" i="10"/>
  <c r="BZ42" i="10" a="1"/>
  <c r="BZ42" i="10" s="1"/>
  <c r="AX42" i="10" s="1"/>
  <c r="E42" i="10"/>
  <c r="D42" i="10"/>
  <c r="C42" i="10"/>
  <c r="CE41" i="10"/>
  <c r="CD41" i="10"/>
  <c r="CC41" i="10"/>
  <c r="CB41" i="10"/>
  <c r="CA41" i="10"/>
  <c r="BZ41" i="10" a="1"/>
  <c r="BZ41" i="10" s="1"/>
  <c r="AX41" i="10" s="1"/>
  <c r="E41" i="10"/>
  <c r="C41" i="10" s="1"/>
  <c r="D41" i="10"/>
  <c r="E40" i="10"/>
  <c r="D40" i="10"/>
  <c r="C40" i="10" s="1"/>
  <c r="CC40" i="10" s="1"/>
  <c r="E39" i="10"/>
  <c r="D39" i="10"/>
  <c r="C39" i="10" s="1"/>
  <c r="F34" i="10"/>
  <c r="E34" i="10"/>
  <c r="D34" i="10"/>
  <c r="CM33" i="10"/>
  <c r="CL33" i="10"/>
  <c r="CK33" i="10"/>
  <c r="CJ33" i="10"/>
  <c r="CD33" i="10"/>
  <c r="CC33" i="10"/>
  <c r="CB33" i="10"/>
  <c r="CA33" i="10"/>
  <c r="AS33" i="10"/>
  <c r="F33" i="10"/>
  <c r="E33" i="10"/>
  <c r="D33" i="10"/>
  <c r="F32" i="10"/>
  <c r="D32" i="10" s="1"/>
  <c r="E32" i="10"/>
  <c r="CM31" i="10"/>
  <c r="CL31" i="10"/>
  <c r="CK31" i="10"/>
  <c r="CJ31" i="10"/>
  <c r="CD31" i="10"/>
  <c r="F31" i="10"/>
  <c r="E31" i="10"/>
  <c r="D31" i="10"/>
  <c r="CC31" i="10" s="1"/>
  <c r="F30" i="10"/>
  <c r="E30" i="10"/>
  <c r="D30" i="10"/>
  <c r="CD30" i="10" s="1"/>
  <c r="CM29" i="10"/>
  <c r="F29" i="10"/>
  <c r="E29" i="10"/>
  <c r="D29" i="10"/>
  <c r="CM28" i="10"/>
  <c r="CL28" i="10"/>
  <c r="CK28" i="10"/>
  <c r="CJ28" i="10"/>
  <c r="CD28" i="10"/>
  <c r="CC28" i="10"/>
  <c r="CB28" i="10"/>
  <c r="CA28" i="10"/>
  <c r="AS28" i="10"/>
  <c r="F28" i="10"/>
  <c r="E28" i="10"/>
  <c r="D28" i="10"/>
  <c r="F27" i="10"/>
  <c r="E27" i="10"/>
  <c r="D27" i="10"/>
  <c r="CM26" i="10"/>
  <c r="CL26" i="10"/>
  <c r="CK26" i="10"/>
  <c r="CJ26" i="10"/>
  <c r="CD26" i="10"/>
  <c r="F26" i="10"/>
  <c r="E26" i="10"/>
  <c r="D26" i="10"/>
  <c r="CC26" i="10" s="1"/>
  <c r="F25" i="10"/>
  <c r="E25" i="10"/>
  <c r="D25" i="10"/>
  <c r="CM24" i="10"/>
  <c r="F24" i="10"/>
  <c r="E24" i="10"/>
  <c r="D24" i="10"/>
  <c r="CM23" i="10"/>
  <c r="CL23" i="10"/>
  <c r="CK23" i="10"/>
  <c r="CJ23" i="10"/>
  <c r="CD23" i="10"/>
  <c r="CC23" i="10"/>
  <c r="CB23" i="10"/>
  <c r="CA23" i="10"/>
  <c r="AS23" i="10"/>
  <c r="F23" i="10"/>
  <c r="E23" i="10"/>
  <c r="D23" i="10"/>
  <c r="F22" i="10"/>
  <c r="E22" i="10"/>
  <c r="D22" i="10"/>
  <c r="CM21" i="10"/>
  <c r="CL21" i="10"/>
  <c r="CK21" i="10"/>
  <c r="CJ21" i="10"/>
  <c r="CD21" i="10"/>
  <c r="F21" i="10"/>
  <c r="E21" i="10"/>
  <c r="D21" i="10"/>
  <c r="CC21" i="10" s="1"/>
  <c r="F20" i="10"/>
  <c r="E20" i="10"/>
  <c r="D20" i="10"/>
  <c r="F19" i="10"/>
  <c r="E19" i="10"/>
  <c r="D19" i="10"/>
  <c r="CM18" i="10"/>
  <c r="CL18" i="10"/>
  <c r="CK18" i="10"/>
  <c r="CJ18" i="10"/>
  <c r="CD18" i="10"/>
  <c r="CC18" i="10"/>
  <c r="CB18" i="10"/>
  <c r="CA18" i="10"/>
  <c r="AS18" i="10"/>
  <c r="F18" i="10"/>
  <c r="E18" i="10"/>
  <c r="D18" i="10"/>
  <c r="F17" i="10"/>
  <c r="E17" i="10"/>
  <c r="D17" i="10"/>
  <c r="CM16" i="10"/>
  <c r="CL16" i="10"/>
  <c r="CK16" i="10"/>
  <c r="CJ16" i="10"/>
  <c r="CD16" i="10"/>
  <c r="F16" i="10"/>
  <c r="E16" i="10"/>
  <c r="D16" i="10"/>
  <c r="CC16" i="10" s="1"/>
  <c r="F15" i="10"/>
  <c r="E15" i="10"/>
  <c r="D15" i="10"/>
  <c r="F14" i="10"/>
  <c r="E14" i="10"/>
  <c r="D14" i="10"/>
  <c r="CM13" i="10"/>
  <c r="CL13" i="10"/>
  <c r="CK13" i="10"/>
  <c r="CJ13" i="10"/>
  <c r="CD13" i="10"/>
  <c r="CC13" i="10"/>
  <c r="CB13" i="10"/>
  <c r="CA13" i="10"/>
  <c r="AS13" i="10"/>
  <c r="F13" i="10"/>
  <c r="E13" i="10"/>
  <c r="D13" i="10"/>
  <c r="CB12" i="10"/>
  <c r="F12" i="10"/>
  <c r="E12" i="10"/>
  <c r="D12" i="10"/>
  <c r="CA12" i="10" s="1"/>
  <c r="A5" i="10"/>
  <c r="A4" i="10"/>
  <c r="A3" i="10"/>
  <c r="A2" i="10"/>
  <c r="K74" i="9"/>
  <c r="J74" i="9"/>
  <c r="I74" i="9"/>
  <c r="H74" i="9"/>
  <c r="G74" i="9"/>
  <c r="F74" i="9"/>
  <c r="E74" i="9"/>
  <c r="D74" i="9"/>
  <c r="C74" i="9"/>
  <c r="B74" i="9"/>
  <c r="D56" i="9"/>
  <c r="C56" i="9"/>
  <c r="E51" i="9"/>
  <c r="D51" i="9"/>
  <c r="C51" i="9" s="1"/>
  <c r="E50" i="9"/>
  <c r="D50" i="9"/>
  <c r="C50" i="9" s="1"/>
  <c r="E49" i="9"/>
  <c r="D49" i="9"/>
  <c r="C49" i="9" s="1"/>
  <c r="E48" i="9"/>
  <c r="D48" i="9"/>
  <c r="E47" i="9"/>
  <c r="D47" i="9"/>
  <c r="C47" i="9" s="1"/>
  <c r="E46" i="9"/>
  <c r="D46" i="9"/>
  <c r="C46" i="9"/>
  <c r="E45" i="9"/>
  <c r="D45" i="9"/>
  <c r="C45" i="9" s="1"/>
  <c r="CN45" i="9" s="1"/>
  <c r="E44" i="9"/>
  <c r="D44" i="9"/>
  <c r="C44" i="9" s="1"/>
  <c r="CN44" i="9" s="1"/>
  <c r="E43" i="9"/>
  <c r="D43" i="9"/>
  <c r="C43" i="9" s="1"/>
  <c r="CJ43" i="9" s="1"/>
  <c r="E42" i="9"/>
  <c r="D42" i="9"/>
  <c r="C42" i="9"/>
  <c r="CD42" i="9" s="1"/>
  <c r="E41" i="9"/>
  <c r="D41" i="9"/>
  <c r="E40" i="9"/>
  <c r="D40" i="9"/>
  <c r="E39" i="9"/>
  <c r="D39" i="9"/>
  <c r="C39" i="9"/>
  <c r="F34" i="9"/>
  <c r="E34" i="9"/>
  <c r="F33" i="9"/>
  <c r="E33" i="9"/>
  <c r="D33" i="9" s="1"/>
  <c r="F32" i="9"/>
  <c r="E32" i="9"/>
  <c r="F31" i="9"/>
  <c r="E31" i="9"/>
  <c r="D31" i="9"/>
  <c r="F30" i="9"/>
  <c r="E30" i="9"/>
  <c r="F29" i="9"/>
  <c r="E29" i="9"/>
  <c r="D29" i="9"/>
  <c r="F28" i="9"/>
  <c r="E28" i="9"/>
  <c r="F27" i="9"/>
  <c r="E27" i="9"/>
  <c r="D27" i="9"/>
  <c r="F26" i="9"/>
  <c r="E26" i="9"/>
  <c r="F25" i="9"/>
  <c r="E25" i="9"/>
  <c r="D25" i="9" s="1"/>
  <c r="F24" i="9"/>
  <c r="D24" i="9" s="1"/>
  <c r="E24" i="9"/>
  <c r="F23" i="9"/>
  <c r="E23" i="9"/>
  <c r="D23" i="9"/>
  <c r="F22" i="9"/>
  <c r="E22" i="9"/>
  <c r="F21" i="9"/>
  <c r="E21" i="9"/>
  <c r="D21" i="9"/>
  <c r="F20" i="9"/>
  <c r="E20" i="9"/>
  <c r="F19" i="9"/>
  <c r="E19" i="9"/>
  <c r="D19" i="9"/>
  <c r="F18" i="9"/>
  <c r="E18" i="9"/>
  <c r="F17" i="9"/>
  <c r="E17" i="9"/>
  <c r="D17" i="9" s="1"/>
  <c r="F16" i="9"/>
  <c r="E16" i="9"/>
  <c r="F15" i="9"/>
  <c r="E15" i="9"/>
  <c r="D15" i="9"/>
  <c r="F14" i="9"/>
  <c r="D14" i="9" s="1"/>
  <c r="CA14" i="9" s="1"/>
  <c r="E14" i="9"/>
  <c r="F13" i="9"/>
  <c r="E13" i="9"/>
  <c r="D13" i="9"/>
  <c r="CK13" i="9" s="1"/>
  <c r="F12" i="9"/>
  <c r="E12" i="9"/>
  <c r="D12" i="9" s="1"/>
  <c r="A5" i="9"/>
  <c r="A4" i="9"/>
  <c r="A3" i="9"/>
  <c r="A2" i="9"/>
  <c r="CK26" i="13" l="1"/>
  <c r="CJ26" i="13"/>
  <c r="CD26" i="13"/>
  <c r="CC26" i="13"/>
  <c r="CB26" i="13"/>
  <c r="CA26" i="13"/>
  <c r="CL26" i="13"/>
  <c r="CM26" i="13"/>
  <c r="CM40" i="13"/>
  <c r="CD40" i="13"/>
  <c r="CC40" i="13"/>
  <c r="CB40" i="13"/>
  <c r="CA40" i="13"/>
  <c r="CI40" i="13" a="1"/>
  <c r="CI40" i="13" s="1"/>
  <c r="BU40" i="13" s="1"/>
  <c r="CE40" i="13"/>
  <c r="BZ40" i="13" a="1"/>
  <c r="BZ40" i="13" s="1"/>
  <c r="AX40" i="13" s="1"/>
  <c r="CN40" i="13"/>
  <c r="CK40" i="13"/>
  <c r="CJ40" i="13"/>
  <c r="CL40" i="13"/>
  <c r="BZ51" i="13" a="1"/>
  <c r="BZ51" i="13" s="1"/>
  <c r="CN51" i="13"/>
  <c r="CA51" i="13"/>
  <c r="CM51" i="13"/>
  <c r="CJ51" i="13"/>
  <c r="CI51" i="13" a="1"/>
  <c r="CI51" i="13" s="1"/>
  <c r="BU51" i="13" s="1"/>
  <c r="CE51" i="13"/>
  <c r="CD51" i="13"/>
  <c r="CN41" i="13"/>
  <c r="CE41" i="13"/>
  <c r="CD41" i="13"/>
  <c r="CC41" i="13"/>
  <c r="CB41" i="13"/>
  <c r="CM41" i="13"/>
  <c r="CL41" i="13"/>
  <c r="CK41" i="13"/>
  <c r="CJ41" i="13"/>
  <c r="CI41" i="13" a="1"/>
  <c r="CI41" i="13" s="1"/>
  <c r="BU41" i="13" s="1"/>
  <c r="CA41" i="13"/>
  <c r="BZ41" i="13" a="1"/>
  <c r="BZ41" i="13" s="1"/>
  <c r="AX41" i="13" s="1"/>
  <c r="CM13" i="13"/>
  <c r="CL13" i="13"/>
  <c r="CK13" i="13"/>
  <c r="CJ13" i="13"/>
  <c r="CD13" i="13"/>
  <c r="CC13" i="13"/>
  <c r="CB13" i="13"/>
  <c r="CA13" i="13"/>
  <c r="AS13" i="13" s="1"/>
  <c r="CM21" i="13"/>
  <c r="CL21" i="13"/>
  <c r="CK21" i="13"/>
  <c r="CJ21" i="13"/>
  <c r="CD21" i="13"/>
  <c r="CC21" i="13"/>
  <c r="CB21" i="13"/>
  <c r="CA21" i="13"/>
  <c r="AS21" i="13" s="1"/>
  <c r="CJ25" i="13"/>
  <c r="CD25" i="13"/>
  <c r="CC25" i="13"/>
  <c r="CB25" i="13"/>
  <c r="CM25" i="13"/>
  <c r="CL25" i="13"/>
  <c r="CA25" i="13"/>
  <c r="CK25" i="13"/>
  <c r="CJ46" i="13"/>
  <c r="CI46" i="13" a="1"/>
  <c r="CI46" i="13" s="1"/>
  <c r="BU46" i="13" s="1"/>
  <c r="CE46" i="13"/>
  <c r="CD46" i="13"/>
  <c r="CN46" i="13"/>
  <c r="CM46" i="13"/>
  <c r="CA46" i="13"/>
  <c r="CM27" i="13"/>
  <c r="CA27" i="13"/>
  <c r="CD19" i="13"/>
  <c r="CM19" i="13"/>
  <c r="CL19" i="13"/>
  <c r="CD24" i="13"/>
  <c r="CJ24" i="13"/>
  <c r="CC24" i="13"/>
  <c r="CB24" i="13"/>
  <c r="CA24" i="13"/>
  <c r="CJ30" i="13"/>
  <c r="CD30" i="13"/>
  <c r="CC30" i="13"/>
  <c r="CB30" i="13"/>
  <c r="CM30" i="13"/>
  <c r="CL30" i="13"/>
  <c r="CK30" i="13"/>
  <c r="CA30" i="13"/>
  <c r="CM33" i="13"/>
  <c r="CL33" i="13"/>
  <c r="CK33" i="13"/>
  <c r="CB27" i="13"/>
  <c r="BZ46" i="13" a="1"/>
  <c r="BZ46" i="13" s="1"/>
  <c r="AX46" i="13" s="1"/>
  <c r="CA19" i="13"/>
  <c r="CK24" i="13"/>
  <c r="CC27" i="13"/>
  <c r="CA33" i="13"/>
  <c r="AS33" i="13" s="1"/>
  <c r="CB19" i="13"/>
  <c r="CL24" i="13"/>
  <c r="CD27" i="13"/>
  <c r="CB33" i="13"/>
  <c r="CJ42" i="13"/>
  <c r="CI42" i="13" a="1"/>
  <c r="CI42" i="13" s="1"/>
  <c r="BU42" i="13" s="1"/>
  <c r="CE42" i="13"/>
  <c r="CD42" i="13"/>
  <c r="CA42" i="13"/>
  <c r="CM17" i="13"/>
  <c r="CA17" i="13"/>
  <c r="AS17" i="13" s="1"/>
  <c r="CL17" i="13"/>
  <c r="CK17" i="13"/>
  <c r="CJ17" i="13"/>
  <c r="CC19" i="13"/>
  <c r="CM24" i="13"/>
  <c r="CJ27" i="13"/>
  <c r="CC33" i="13"/>
  <c r="CD49" i="13"/>
  <c r="CA49" i="13"/>
  <c r="BZ49" i="13" a="1"/>
  <c r="BZ49" i="13" s="1"/>
  <c r="AX49" i="13" s="1"/>
  <c r="CI49" i="13" a="1"/>
  <c r="CI49" i="13" s="1"/>
  <c r="BU49" i="13" s="1"/>
  <c r="CE49" i="13"/>
  <c r="CM12" i="13"/>
  <c r="CA12" i="13"/>
  <c r="AS12" i="13" s="1"/>
  <c r="A101" i="13"/>
  <c r="CJ19" i="13"/>
  <c r="CK27" i="13"/>
  <c r="CD33" i="13"/>
  <c r="CK19" i="13"/>
  <c r="CL27" i="13"/>
  <c r="CJ33" i="13"/>
  <c r="BZ42" i="13" a="1"/>
  <c r="BZ42" i="13" s="1"/>
  <c r="AX42" i="13" s="1"/>
  <c r="CD34" i="13"/>
  <c r="CM34" i="13"/>
  <c r="CL34" i="13"/>
  <c r="CK34" i="13"/>
  <c r="CJ34" i="13"/>
  <c r="CM28" i="13"/>
  <c r="CL28" i="13"/>
  <c r="CK28" i="13"/>
  <c r="CJ28" i="13"/>
  <c r="CD28" i="13"/>
  <c r="CC28" i="13"/>
  <c r="CB28" i="13"/>
  <c r="CA28" i="13"/>
  <c r="AS28" i="13" s="1"/>
  <c r="CJ15" i="13"/>
  <c r="CD15" i="13"/>
  <c r="CC15" i="13"/>
  <c r="CB15" i="13"/>
  <c r="CM15" i="13"/>
  <c r="CL15" i="13"/>
  <c r="CK15" i="13"/>
  <c r="AS20" i="13"/>
  <c r="CA34" i="13"/>
  <c r="CN43" i="13"/>
  <c r="CI43" i="13" a="1"/>
  <c r="CI43" i="13" s="1"/>
  <c r="BU43" i="13" s="1"/>
  <c r="CE43" i="13"/>
  <c r="CD43" i="13"/>
  <c r="CA43" i="13"/>
  <c r="BZ43" i="13" a="1"/>
  <c r="BZ43" i="13" s="1"/>
  <c r="AX43" i="13" s="1"/>
  <c r="CM23" i="13"/>
  <c r="CL23" i="13"/>
  <c r="CK23" i="13"/>
  <c r="CB34" i="13"/>
  <c r="CM50" i="13"/>
  <c r="CJ50" i="13"/>
  <c r="CI50" i="13" a="1"/>
  <c r="CI50" i="13" s="1"/>
  <c r="BU50" i="13" s="1"/>
  <c r="CE50" i="13"/>
  <c r="CN50" i="13"/>
  <c r="CD50" i="13"/>
  <c r="CA50" i="13"/>
  <c r="BZ50" i="13" a="1"/>
  <c r="BZ50" i="13" s="1"/>
  <c r="AX50" i="13" s="1"/>
  <c r="CA15" i="13"/>
  <c r="AS15" i="13" s="1"/>
  <c r="CC34" i="13"/>
  <c r="CA29" i="13"/>
  <c r="CB29" i="13"/>
  <c r="CM32" i="13"/>
  <c r="CA32" i="13"/>
  <c r="AS32" i="13" s="1"/>
  <c r="CL32" i="13"/>
  <c r="CK32" i="13"/>
  <c r="CJ32" i="13"/>
  <c r="CD32" i="13"/>
  <c r="CJ43" i="13"/>
  <c r="CM22" i="13"/>
  <c r="CA22" i="13"/>
  <c r="CJ20" i="13"/>
  <c r="CD20" i="13"/>
  <c r="CC20" i="13"/>
  <c r="CB20" i="13"/>
  <c r="CN45" i="13"/>
  <c r="CA45" i="13"/>
  <c r="BZ45" i="13" a="1"/>
  <c r="BZ45" i="13" s="1"/>
  <c r="AX45" i="13" s="1"/>
  <c r="BZ47" i="13" a="1"/>
  <c r="BZ47" i="13" s="1"/>
  <c r="AX47" i="13" s="1"/>
  <c r="CN47" i="13"/>
  <c r="CM18" i="13"/>
  <c r="CL18" i="13"/>
  <c r="CK18" i="13"/>
  <c r="CL39" i="13"/>
  <c r="CC39" i="13"/>
  <c r="CB39" i="13"/>
  <c r="CA39" i="13"/>
  <c r="CB22" i="13"/>
  <c r="D14" i="13"/>
  <c r="CC22" i="13"/>
  <c r="CA18" i="12"/>
  <c r="CD40" i="12"/>
  <c r="CB40" i="12"/>
  <c r="CI40" i="12" a="1"/>
  <c r="CI40" i="12" s="1"/>
  <c r="BU40" i="12" s="1"/>
  <c r="CE40" i="12"/>
  <c r="CA40" i="12"/>
  <c r="CN40" i="12"/>
  <c r="CJ40" i="12"/>
  <c r="CC40" i="12"/>
  <c r="CM40" i="12"/>
  <c r="CL40" i="12"/>
  <c r="CK40" i="12"/>
  <c r="CA15" i="12"/>
  <c r="AS15" i="12" s="1"/>
  <c r="CD41" i="12"/>
  <c r="CI41" i="12" a="1"/>
  <c r="CI41" i="12" s="1"/>
  <c r="BU41" i="12" s="1"/>
  <c r="CM41" i="12"/>
  <c r="CL41" i="12"/>
  <c r="CK41" i="12"/>
  <c r="CJ41" i="12"/>
  <c r="CE41" i="12"/>
  <c r="CC41" i="12"/>
  <c r="CN41" i="12"/>
  <c r="CB41" i="12"/>
  <c r="CM28" i="12"/>
  <c r="CL28" i="12"/>
  <c r="CK28" i="12"/>
  <c r="CI39" i="12" a="1"/>
  <c r="CI39" i="12" s="1"/>
  <c r="CN39" i="12"/>
  <c r="CK39" i="12"/>
  <c r="CA39" i="12"/>
  <c r="CM39" i="12"/>
  <c r="CJ39" i="12"/>
  <c r="CE39" i="12"/>
  <c r="CD39" i="12"/>
  <c r="CL39" i="12"/>
  <c r="CC39" i="12"/>
  <c r="CB39" i="12"/>
  <c r="CM18" i="12"/>
  <c r="CL18" i="12"/>
  <c r="CA45" i="12"/>
  <c r="CE45" i="12"/>
  <c r="CD45" i="12"/>
  <c r="CM45" i="12"/>
  <c r="CJ45" i="12"/>
  <c r="CI45" i="12" a="1"/>
  <c r="CI45" i="12" s="1"/>
  <c r="BU45" i="12" s="1"/>
  <c r="CN45" i="12"/>
  <c r="BZ45" i="12" a="1"/>
  <c r="BZ45" i="12" s="1"/>
  <c r="AX45" i="12" s="1"/>
  <c r="CL25" i="12"/>
  <c r="CB25" i="12"/>
  <c r="CM25" i="12"/>
  <c r="CD25" i="12"/>
  <c r="CK25" i="12"/>
  <c r="CJ25" i="12"/>
  <c r="CC25" i="12"/>
  <c r="CD18" i="12"/>
  <c r="CM46" i="12"/>
  <c r="CI46" i="12" a="1"/>
  <c r="CI46" i="12" s="1"/>
  <c r="BU46" i="12" s="1"/>
  <c r="CN46" i="12"/>
  <c r="CJ46" i="12"/>
  <c r="CE46" i="12"/>
  <c r="CC12" i="12"/>
  <c r="A101" i="12"/>
  <c r="CK12" i="12"/>
  <c r="CB12" i="12"/>
  <c r="CL12" i="12"/>
  <c r="CJ12" i="12"/>
  <c r="CM12" i="12"/>
  <c r="CD12" i="12"/>
  <c r="CA12" i="12"/>
  <c r="AS12" i="12" s="1"/>
  <c r="CL22" i="12"/>
  <c r="CK22" i="12"/>
  <c r="CD22" i="12"/>
  <c r="CB22" i="12"/>
  <c r="CJ22" i="12"/>
  <c r="CA22" i="12"/>
  <c r="CM22" i="12"/>
  <c r="CC22" i="12"/>
  <c r="CA25" i="12"/>
  <c r="CL33" i="12"/>
  <c r="CM33" i="12"/>
  <c r="CK33" i="12"/>
  <c r="BZ40" i="12" a="1"/>
  <c r="BZ40" i="12" s="1"/>
  <c r="CA33" i="12"/>
  <c r="CC33" i="12"/>
  <c r="CJ33" i="12"/>
  <c r="CD15" i="12"/>
  <c r="CM15" i="12"/>
  <c r="CC15" i="12"/>
  <c r="CJ15" i="12"/>
  <c r="CL15" i="12"/>
  <c r="CK15" i="12"/>
  <c r="CB28" i="12"/>
  <c r="AS28" i="12" s="1"/>
  <c r="CA46" i="12"/>
  <c r="CB18" i="12"/>
  <c r="CC28" i="12"/>
  <c r="BZ39" i="12" a="1"/>
  <c r="BZ39" i="12" s="1"/>
  <c r="CD28" i="12"/>
  <c r="CC32" i="12"/>
  <c r="CA32" i="12"/>
  <c r="CL32" i="12"/>
  <c r="CJ32" i="12"/>
  <c r="CD32" i="12"/>
  <c r="CM32" i="12"/>
  <c r="CK32" i="12"/>
  <c r="CB32" i="12"/>
  <c r="CJ28" i="12"/>
  <c r="CE49" i="12"/>
  <c r="BZ49" i="12" a="1"/>
  <c r="BZ49" i="12" s="1"/>
  <c r="CD49" i="12"/>
  <c r="CA49" i="12"/>
  <c r="CN49" i="12"/>
  <c r="CJ49" i="12"/>
  <c r="CM49" i="12"/>
  <c r="CI49" i="12" a="1"/>
  <c r="CI49" i="12" s="1"/>
  <c r="BU49" i="12" s="1"/>
  <c r="CJ18" i="12"/>
  <c r="CK18" i="12"/>
  <c r="BZ46" i="12" a="1"/>
  <c r="BZ46" i="12" s="1"/>
  <c r="AX46" i="12" s="1"/>
  <c r="CM13" i="12"/>
  <c r="CL13" i="12"/>
  <c r="CM23" i="12"/>
  <c r="CL23" i="12"/>
  <c r="CK30" i="12"/>
  <c r="CD30" i="12"/>
  <c r="CM30" i="12"/>
  <c r="CL30" i="12"/>
  <c r="CC30" i="12"/>
  <c r="CJ30" i="12"/>
  <c r="CM50" i="12"/>
  <c r="CJ50" i="12"/>
  <c r="CI50" i="12" a="1"/>
  <c r="CI50" i="12" s="1"/>
  <c r="BU50" i="12" s="1"/>
  <c r="CN50" i="12"/>
  <c r="CB33" i="12"/>
  <c r="CD46" i="12"/>
  <c r="CA13" i="12"/>
  <c r="AS13" i="12" s="1"/>
  <c r="CM20" i="12"/>
  <c r="CL20" i="12"/>
  <c r="CC20" i="12"/>
  <c r="CD20" i="12"/>
  <c r="CK20" i="12"/>
  <c r="CJ20" i="12"/>
  <c r="CA23" i="12"/>
  <c r="CB13" i="12"/>
  <c r="CB23" i="12"/>
  <c r="CD33" i="12"/>
  <c r="CC13" i="12"/>
  <c r="CC23" i="12"/>
  <c r="CA30" i="12"/>
  <c r="AS30" i="12" s="1"/>
  <c r="BZ41" i="12" a="1"/>
  <c r="BZ41" i="12" s="1"/>
  <c r="CD13" i="12"/>
  <c r="CD23" i="12"/>
  <c r="CC27" i="12"/>
  <c r="CL27" i="12"/>
  <c r="CK27" i="12"/>
  <c r="CB27" i="12"/>
  <c r="CJ27" i="12"/>
  <c r="CA27" i="12"/>
  <c r="AS27" i="12" s="1"/>
  <c r="CM27" i="12"/>
  <c r="CD27" i="12"/>
  <c r="CB30" i="12"/>
  <c r="CA50" i="12"/>
  <c r="AX50" i="12" s="1"/>
  <c r="CJ13" i="12"/>
  <c r="CL17" i="12"/>
  <c r="CK17" i="12"/>
  <c r="CB17" i="12"/>
  <c r="CA17" i="12"/>
  <c r="CJ17" i="12"/>
  <c r="CC17" i="12"/>
  <c r="CM17" i="12"/>
  <c r="CD17" i="12"/>
  <c r="CA20" i="12"/>
  <c r="CJ23" i="12"/>
  <c r="CA41" i="12"/>
  <c r="CD50" i="12"/>
  <c r="CK13" i="12"/>
  <c r="CB20" i="12"/>
  <c r="CK23" i="12"/>
  <c r="CE50" i="12"/>
  <c r="CN42" i="12"/>
  <c r="CM42" i="12"/>
  <c r="CI42" i="12" a="1"/>
  <c r="CI42" i="12" s="1"/>
  <c r="BU42" i="12" s="1"/>
  <c r="CE42" i="12"/>
  <c r="AX42" i="12" s="1"/>
  <c r="CJ42" i="12"/>
  <c r="CA14" i="12"/>
  <c r="CA19" i="12"/>
  <c r="CA24" i="12"/>
  <c r="CA29" i="12"/>
  <c r="CA34" i="12"/>
  <c r="CB14" i="12"/>
  <c r="CB29" i="12"/>
  <c r="CA44" i="12"/>
  <c r="CC24" i="12"/>
  <c r="CC29" i="12"/>
  <c r="CD14" i="12"/>
  <c r="CD19" i="12"/>
  <c r="CD24" i="12"/>
  <c r="CD29" i="12"/>
  <c r="CD34" i="12"/>
  <c r="CE44" i="12"/>
  <c r="BZ47" i="12" a="1"/>
  <c r="BZ47" i="12" s="1"/>
  <c r="CI48" i="12" a="1"/>
  <c r="CI48" i="12" s="1"/>
  <c r="BU48" i="12" s="1"/>
  <c r="BZ51" i="12" a="1"/>
  <c r="BZ51" i="12" s="1"/>
  <c r="CA48" i="12"/>
  <c r="CD48" i="12"/>
  <c r="CC14" i="12"/>
  <c r="CC19" i="12"/>
  <c r="CC34" i="12"/>
  <c r="CD44" i="12"/>
  <c r="CE48" i="12"/>
  <c r="CJ14" i="12"/>
  <c r="CA16" i="12"/>
  <c r="AS16" i="12" s="1"/>
  <c r="CJ19" i="12"/>
  <c r="CA21" i="12"/>
  <c r="AS21" i="12" s="1"/>
  <c r="CJ24" i="12"/>
  <c r="CA26" i="12"/>
  <c r="AS26" i="12" s="1"/>
  <c r="CJ29" i="12"/>
  <c r="CA31" i="12"/>
  <c r="AS31" i="12" s="1"/>
  <c r="CJ34" i="12"/>
  <c r="BZ43" i="12" a="1"/>
  <c r="BZ43" i="12" s="1"/>
  <c r="AX43" i="12" s="1"/>
  <c r="CI44" i="12" a="1"/>
  <c r="CI44" i="12" s="1"/>
  <c r="BU44" i="12" s="1"/>
  <c r="BZ44" i="12" a="1"/>
  <c r="BZ44" i="12" s="1"/>
  <c r="CB19" i="12"/>
  <c r="CB24" i="12"/>
  <c r="CB34" i="12"/>
  <c r="CK14" i="12"/>
  <c r="CB16" i="12"/>
  <c r="CK19" i="12"/>
  <c r="CB21" i="12"/>
  <c r="CK24" i="12"/>
  <c r="CB26" i="12"/>
  <c r="CK29" i="12"/>
  <c r="CB31" i="12"/>
  <c r="CK34" i="12"/>
  <c r="CA47" i="12"/>
  <c r="CJ48" i="12"/>
  <c r="CA51" i="12"/>
  <c r="BZ48" i="12" a="1"/>
  <c r="BZ48" i="12" s="1"/>
  <c r="AX48" i="12" s="1"/>
  <c r="CL15" i="11"/>
  <c r="CK15" i="11"/>
  <c r="CB15" i="11"/>
  <c r="CJ15" i="11"/>
  <c r="CD15" i="11"/>
  <c r="CC15" i="11"/>
  <c r="CA15" i="11"/>
  <c r="AS15" i="11" s="1"/>
  <c r="CM15" i="11"/>
  <c r="CL26" i="11"/>
  <c r="CK26" i="11"/>
  <c r="CC26" i="11"/>
  <c r="CJ26" i="11"/>
  <c r="CD26" i="11"/>
  <c r="CB26" i="11"/>
  <c r="CA26" i="11"/>
  <c r="AS26" i="11" s="1"/>
  <c r="CM26" i="11"/>
  <c r="CL30" i="11"/>
  <c r="CK30" i="11"/>
  <c r="CB30" i="11"/>
  <c r="CJ30" i="11"/>
  <c r="CD30" i="11"/>
  <c r="CC30" i="11"/>
  <c r="CA30" i="11"/>
  <c r="CM30" i="11"/>
  <c r="CK13" i="11"/>
  <c r="CJ13" i="11"/>
  <c r="B101" i="11" s="1"/>
  <c r="CM13" i="11"/>
  <c r="CL13" i="11"/>
  <c r="A101" i="11"/>
  <c r="CD13" i="11"/>
  <c r="CA13" i="11"/>
  <c r="CC13" i="11"/>
  <c r="CB13" i="11"/>
  <c r="CL28" i="11"/>
  <c r="CK28" i="11"/>
  <c r="CM28" i="11"/>
  <c r="CJ28" i="11"/>
  <c r="CC28" i="11"/>
  <c r="CD28" i="11"/>
  <c r="CA28" i="11"/>
  <c r="CB28" i="11"/>
  <c r="CN46" i="11"/>
  <c r="CM46" i="11"/>
  <c r="CJ46" i="11"/>
  <c r="CI46" i="11" a="1"/>
  <c r="CI46" i="11" s="1"/>
  <c r="BU46" i="11" s="1"/>
  <c r="CE46" i="11"/>
  <c r="CD46" i="11"/>
  <c r="CA46" i="11"/>
  <c r="BZ46" i="11" a="1"/>
  <c r="BZ46" i="11" s="1"/>
  <c r="CI49" i="11" a="1"/>
  <c r="CI49" i="11" s="1"/>
  <c r="BU49" i="11" s="1"/>
  <c r="CE49" i="11"/>
  <c r="CD49" i="11"/>
  <c r="CA49" i="11"/>
  <c r="BZ49" i="11" a="1"/>
  <c r="BZ49" i="11" s="1"/>
  <c r="AX49" i="11" s="1"/>
  <c r="CN49" i="11"/>
  <c r="CJ49" i="11"/>
  <c r="CM49" i="11"/>
  <c r="AX40" i="11"/>
  <c r="CA34" i="11"/>
  <c r="AS34" i="11" s="1"/>
  <c r="CJ45" i="11"/>
  <c r="CB16" i="11"/>
  <c r="CB18" i="11"/>
  <c r="CC34" i="11"/>
  <c r="CM45" i="11"/>
  <c r="CN50" i="11"/>
  <c r="CI50" i="11" a="1"/>
  <c r="CI50" i="11" s="1"/>
  <c r="BU50" i="11" s="1"/>
  <c r="CD50" i="11"/>
  <c r="CM50" i="11"/>
  <c r="CJ50" i="11"/>
  <c r="CE50" i="11"/>
  <c r="CC16" i="11"/>
  <c r="CC18" i="11"/>
  <c r="CD34" i="11"/>
  <c r="CN42" i="11"/>
  <c r="CM42" i="11"/>
  <c r="CJ42" i="11"/>
  <c r="CI42" i="11" a="1"/>
  <c r="CI42" i="11" s="1"/>
  <c r="BU42" i="11" s="1"/>
  <c r="CE42" i="11"/>
  <c r="CD42" i="11"/>
  <c r="CA14" i="11"/>
  <c r="CD16" i="11"/>
  <c r="CJ34" i="11"/>
  <c r="CB14" i="11"/>
  <c r="CJ16" i="11"/>
  <c r="CA21" i="11"/>
  <c r="CA23" i="11"/>
  <c r="CK34" i="11"/>
  <c r="CJ18" i="11"/>
  <c r="CM18" i="11"/>
  <c r="CL18" i="11"/>
  <c r="CK18" i="11"/>
  <c r="CI40" i="11" a="1"/>
  <c r="CI40" i="11" s="1"/>
  <c r="BU40" i="11" s="1"/>
  <c r="CE40" i="11"/>
  <c r="CD40" i="11"/>
  <c r="CC40" i="11"/>
  <c r="CB40" i="11"/>
  <c r="CA40" i="11"/>
  <c r="CL25" i="11"/>
  <c r="CK25" i="11"/>
  <c r="CC25" i="11"/>
  <c r="CJ25" i="11"/>
  <c r="CD25" i="11"/>
  <c r="CB25" i="11"/>
  <c r="CA25" i="11"/>
  <c r="AS25" i="11" s="1"/>
  <c r="CA18" i="11"/>
  <c r="CD14" i="11"/>
  <c r="CC21" i="11"/>
  <c r="CC23" i="11"/>
  <c r="CM34" i="11"/>
  <c r="CK40" i="11"/>
  <c r="BZ50" i="11" a="1"/>
  <c r="BZ50" i="11" s="1"/>
  <c r="AX50" i="11" s="1"/>
  <c r="CM16" i="11"/>
  <c r="CE39" i="11"/>
  <c r="CD39" i="11"/>
  <c r="CA39" i="11"/>
  <c r="CC39" i="11"/>
  <c r="CB39" i="11"/>
  <c r="BZ39" i="11" a="1"/>
  <c r="BZ39" i="11" s="1"/>
  <c r="AX39" i="11" s="1"/>
  <c r="CM40" i="11"/>
  <c r="CA50" i="11"/>
  <c r="CK21" i="11"/>
  <c r="CN40" i="11"/>
  <c r="CA42" i="11"/>
  <c r="CL20" i="11"/>
  <c r="CK20" i="11"/>
  <c r="CJ20" i="11"/>
  <c r="CD20" i="11"/>
  <c r="CC20" i="11"/>
  <c r="CB20" i="11"/>
  <c r="CA20" i="11"/>
  <c r="CA16" i="11"/>
  <c r="AS16" i="11" s="1"/>
  <c r="CB34" i="11"/>
  <c r="CC14" i="11"/>
  <c r="CK16" i="11"/>
  <c r="CB21" i="11"/>
  <c r="CB23" i="11"/>
  <c r="CJ40" i="11"/>
  <c r="CJ14" i="11"/>
  <c r="CD21" i="11"/>
  <c r="CL40" i="11"/>
  <c r="BZ42" i="11" a="1"/>
  <c r="BZ42" i="11" s="1"/>
  <c r="CK14" i="11"/>
  <c r="CJ21" i="11"/>
  <c r="CM33" i="11"/>
  <c r="CL33" i="11"/>
  <c r="CK33" i="11"/>
  <c r="CJ33" i="11"/>
  <c r="CL14" i="11"/>
  <c r="CN47" i="11"/>
  <c r="CM47" i="11"/>
  <c r="CJ19" i="11"/>
  <c r="CM21" i="11"/>
  <c r="CA24" i="11"/>
  <c r="CI39" i="11" a="1"/>
  <c r="CI39" i="11" s="1"/>
  <c r="CK19" i="11"/>
  <c r="CB24" i="11"/>
  <c r="CA31" i="11"/>
  <c r="AS31" i="11" s="1"/>
  <c r="CA33" i="11"/>
  <c r="AS33" i="11" s="1"/>
  <c r="CE45" i="11"/>
  <c r="CD45" i="11"/>
  <c r="CA45" i="11"/>
  <c r="BZ45" i="11" a="1"/>
  <c r="BZ45" i="11" s="1"/>
  <c r="CI45" i="11" a="1"/>
  <c r="CI45" i="11" s="1"/>
  <c r="BU45" i="11" s="1"/>
  <c r="CL23" i="11"/>
  <c r="CK23" i="11"/>
  <c r="CJ23" i="11"/>
  <c r="CM23" i="11"/>
  <c r="CN51" i="11"/>
  <c r="CM51" i="11"/>
  <c r="CD19" i="11"/>
  <c r="AS19" i="11" s="1"/>
  <c r="CI41" i="11" a="1"/>
  <c r="CI41" i="11" s="1"/>
  <c r="BU41" i="11" s="1"/>
  <c r="CA41" i="11"/>
  <c r="AX41" i="11" s="1"/>
  <c r="CE41" i="11"/>
  <c r="CD41" i="11"/>
  <c r="CC41" i="11"/>
  <c r="CB41" i="11"/>
  <c r="CN43" i="11"/>
  <c r="CJ43" i="11"/>
  <c r="CM43" i="11"/>
  <c r="CL19" i="11"/>
  <c r="CC24" i="11"/>
  <c r="CB31" i="11"/>
  <c r="CB33" i="11"/>
  <c r="CJ39" i="11"/>
  <c r="BZ51" i="11" a="1"/>
  <c r="BZ51" i="11" s="1"/>
  <c r="AX51" i="11" s="1"/>
  <c r="CC33" i="11"/>
  <c r="CK39" i="11"/>
  <c r="BZ47" i="11" a="1"/>
  <c r="BZ47" i="11" s="1"/>
  <c r="AX47" i="11" s="1"/>
  <c r="CA12" i="11"/>
  <c r="CA17" i="11"/>
  <c r="CA22" i="11"/>
  <c r="CA27" i="11"/>
  <c r="CA32" i="11"/>
  <c r="CB12" i="11"/>
  <c r="CB17" i="11"/>
  <c r="CB22" i="11"/>
  <c r="CB27" i="11"/>
  <c r="CB32" i="11"/>
  <c r="CM45" i="10"/>
  <c r="CI45" i="10" a="1"/>
  <c r="CI45" i="10" s="1"/>
  <c r="BU45" i="10" s="1"/>
  <c r="CE45" i="10"/>
  <c r="CN45" i="10"/>
  <c r="CJ45" i="10"/>
  <c r="CD45" i="10"/>
  <c r="CA45" i="10"/>
  <c r="BZ45" i="10" a="1"/>
  <c r="BZ45" i="10" s="1"/>
  <c r="AX45" i="10" s="1"/>
  <c r="CM48" i="10"/>
  <c r="CE48" i="10"/>
  <c r="CA48" i="10"/>
  <c r="CJ48" i="10"/>
  <c r="CI48" i="10" a="1"/>
  <c r="CI48" i="10" s="1"/>
  <c r="BU48" i="10" s="1"/>
  <c r="CD48" i="10"/>
  <c r="BZ48" i="10" a="1"/>
  <c r="BZ48" i="10" s="1"/>
  <c r="CN48" i="10"/>
  <c r="CK39" i="10"/>
  <c r="CJ39" i="10"/>
  <c r="CI39" i="10" a="1"/>
  <c r="CI39" i="10" s="1"/>
  <c r="CD39" i="10"/>
  <c r="CN39" i="10"/>
  <c r="CM39" i="10"/>
  <c r="CL39" i="10"/>
  <c r="CE39" i="10"/>
  <c r="CC39" i="10"/>
  <c r="CB39" i="10"/>
  <c r="CA39" i="10"/>
  <c r="BZ39" i="10" a="1"/>
  <c r="BZ39" i="10" s="1"/>
  <c r="AX49" i="10"/>
  <c r="CL32" i="10"/>
  <c r="CD32" i="10"/>
  <c r="CM32" i="10"/>
  <c r="CK32" i="10"/>
  <c r="CJ32" i="10"/>
  <c r="CB32" i="10"/>
  <c r="CC32" i="10"/>
  <c r="CA32" i="10"/>
  <c r="CL14" i="10"/>
  <c r="CD14" i="10"/>
  <c r="CC14" i="10"/>
  <c r="CK14" i="10"/>
  <c r="CJ14" i="10"/>
  <c r="CB14" i="10"/>
  <c r="CA14" i="10"/>
  <c r="CM25" i="10"/>
  <c r="CK25" i="10"/>
  <c r="CL25" i="10"/>
  <c r="CL17" i="10"/>
  <c r="CK17" i="10"/>
  <c r="CD17" i="10"/>
  <c r="CB17" i="10"/>
  <c r="CM17" i="10"/>
  <c r="CJ17" i="10"/>
  <c r="CC17" i="10"/>
  <c r="CM20" i="10"/>
  <c r="CK20" i="10"/>
  <c r="CL20" i="10"/>
  <c r="CM15" i="10"/>
  <c r="CK15" i="10"/>
  <c r="CL15" i="10"/>
  <c r="CA25" i="10"/>
  <c r="CB25" i="10"/>
  <c r="CD25" i="10"/>
  <c r="CA15" i="10"/>
  <c r="CC20" i="10"/>
  <c r="CJ25" i="10"/>
  <c r="CM27" i="10"/>
  <c r="CL27" i="10"/>
  <c r="CJ27" i="10"/>
  <c r="CK27" i="10"/>
  <c r="CD27" i="10"/>
  <c r="CB27" i="10"/>
  <c r="CC27" i="10"/>
  <c r="CA27" i="10"/>
  <c r="CM14" i="10"/>
  <c r="CC30" i="10"/>
  <c r="CA20" i="10"/>
  <c r="AS20" i="10" s="1"/>
  <c r="CC25" i="10"/>
  <c r="CJ30" i="10"/>
  <c r="CA40" i="10"/>
  <c r="CD22" i="10"/>
  <c r="CC22" i="10"/>
  <c r="CM22" i="10"/>
  <c r="CL22" i="10"/>
  <c r="CK22" i="10"/>
  <c r="CJ22" i="10"/>
  <c r="CB22" i="10"/>
  <c r="CB20" i="10"/>
  <c r="CB15" i="10"/>
  <c r="CD20" i="10"/>
  <c r="CC15" i="10"/>
  <c r="CL34" i="10"/>
  <c r="CA34" i="10"/>
  <c r="CK34" i="10"/>
  <c r="CJ34" i="10"/>
  <c r="CD34" i="10"/>
  <c r="CC34" i="10"/>
  <c r="CB34" i="10"/>
  <c r="CM44" i="10"/>
  <c r="CM34" i="10"/>
  <c r="CL19" i="10"/>
  <c r="CD19" i="10"/>
  <c r="CC19" i="10"/>
  <c r="CB19" i="10"/>
  <c r="CA19" i="10"/>
  <c r="AS19" i="10" s="1"/>
  <c r="CK19" i="10"/>
  <c r="CJ19" i="10"/>
  <c r="CK30" i="10"/>
  <c r="CM30" i="10"/>
  <c r="CL30" i="10"/>
  <c r="CM19" i="10"/>
  <c r="CL12" i="10"/>
  <c r="CJ12" i="10"/>
  <c r="CD12" i="10"/>
  <c r="A101" i="10"/>
  <c r="CM12" i="10"/>
  <c r="CK12" i="10"/>
  <c r="CC12" i="10"/>
  <c r="AS12" i="10" s="1"/>
  <c r="CA30" i="10"/>
  <c r="AS30" i="10" s="1"/>
  <c r="CA22" i="10"/>
  <c r="CB30" i="10"/>
  <c r="CA17" i="10"/>
  <c r="CM40" i="10"/>
  <c r="CL40" i="10"/>
  <c r="CJ40" i="10"/>
  <c r="CN40" i="10"/>
  <c r="CK40" i="10"/>
  <c r="CE40" i="10"/>
  <c r="CI40" i="10" a="1"/>
  <c r="CI40" i="10" s="1"/>
  <c r="BU40" i="10" s="1"/>
  <c r="BZ40" i="10" a="1"/>
  <c r="BZ40" i="10" s="1"/>
  <c r="CJ20" i="10"/>
  <c r="CD15" i="10"/>
  <c r="CJ44" i="10"/>
  <c r="CI44" i="10" a="1"/>
  <c r="CI44" i="10" s="1"/>
  <c r="BU44" i="10" s="1"/>
  <c r="CE44" i="10"/>
  <c r="CD44" i="10"/>
  <c r="CA44" i="10"/>
  <c r="BZ44" i="10" a="1"/>
  <c r="BZ44" i="10" s="1"/>
  <c r="AX44" i="10" s="1"/>
  <c r="CJ15" i="10"/>
  <c r="CB40" i="10"/>
  <c r="CN49" i="10"/>
  <c r="CJ49" i="10"/>
  <c r="CI49" i="10" a="1"/>
  <c r="CI49" i="10" s="1"/>
  <c r="BU49" i="10" s="1"/>
  <c r="CM49" i="10"/>
  <c r="CE49" i="10"/>
  <c r="CL29" i="10"/>
  <c r="CC29" i="10"/>
  <c r="CK29" i="10"/>
  <c r="CJ29" i="10"/>
  <c r="CD29" i="10"/>
  <c r="CB29" i="10"/>
  <c r="CA29" i="10"/>
  <c r="CD40" i="10"/>
  <c r="CL24" i="10"/>
  <c r="CB24" i="10"/>
  <c r="CA24" i="10"/>
  <c r="CK24" i="10"/>
  <c r="CJ24" i="10"/>
  <c r="CD24" i="10"/>
  <c r="CC24" i="10"/>
  <c r="CM41" i="10"/>
  <c r="CL41" i="10"/>
  <c r="CK41" i="10"/>
  <c r="CN41" i="10"/>
  <c r="CJ41" i="10"/>
  <c r="CI41" i="10" a="1"/>
  <c r="CI41" i="10" s="1"/>
  <c r="BU41" i="10" s="1"/>
  <c r="BZ51" i="10" a="1"/>
  <c r="BZ51" i="10" s="1"/>
  <c r="CA21" i="10"/>
  <c r="CA26" i="10"/>
  <c r="BZ43" i="10" a="1"/>
  <c r="BZ43" i="10" s="1"/>
  <c r="AX43" i="10" s="1"/>
  <c r="CB16" i="10"/>
  <c r="CB21" i="10"/>
  <c r="CB26" i="10"/>
  <c r="CB31" i="10"/>
  <c r="CA47" i="10"/>
  <c r="CA51" i="10"/>
  <c r="BZ47" i="10" a="1"/>
  <c r="BZ47" i="10" s="1"/>
  <c r="CA16" i="10"/>
  <c r="AS16" i="10" s="1"/>
  <c r="CA31" i="10"/>
  <c r="AS31" i="10" s="1"/>
  <c r="CA49" i="9"/>
  <c r="CD49" i="9"/>
  <c r="CI47" i="9" a="1"/>
  <c r="CI47" i="9" s="1"/>
  <c r="BZ47" i="9" a="1"/>
  <c r="BZ47" i="9" s="1"/>
  <c r="CM47" i="9"/>
  <c r="D26" i="9"/>
  <c r="CA13" i="9"/>
  <c r="D20" i="9"/>
  <c r="CD20" i="9" s="1"/>
  <c r="D28" i="9"/>
  <c r="CC28" i="9" s="1"/>
  <c r="C40" i="9"/>
  <c r="C41" i="9"/>
  <c r="CJ41" i="9" s="1"/>
  <c r="D34" i="9"/>
  <c r="D18" i="9"/>
  <c r="CJ18" i="9" s="1"/>
  <c r="D22" i="9"/>
  <c r="CK22" i="9" s="1"/>
  <c r="D30" i="9"/>
  <c r="CD30" i="9" s="1"/>
  <c r="CA42" i="9"/>
  <c r="D16" i="9"/>
  <c r="CK16" i="9" s="1"/>
  <c r="D32" i="9"/>
  <c r="CK32" i="9" s="1"/>
  <c r="CM12" i="9"/>
  <c r="CD12" i="9"/>
  <c r="CL12" i="9"/>
  <c r="CC12" i="9"/>
  <c r="CB12" i="9"/>
  <c r="CA12" i="9"/>
  <c r="CK12" i="9"/>
  <c r="CJ12" i="9"/>
  <c r="CK15" i="9"/>
  <c r="CB15" i="9"/>
  <c r="CJ15" i="9"/>
  <c r="CD15" i="9"/>
  <c r="CC15" i="9"/>
  <c r="CM16" i="9"/>
  <c r="CA16" i="9"/>
  <c r="CK17" i="9"/>
  <c r="CB17" i="9"/>
  <c r="CJ17" i="9"/>
  <c r="CD17" i="9"/>
  <c r="CC17" i="9"/>
  <c r="CK18" i="9"/>
  <c r="CB18" i="9"/>
  <c r="CA18" i="9"/>
  <c r="CK19" i="9"/>
  <c r="CB19" i="9"/>
  <c r="CJ19" i="9"/>
  <c r="CD19" i="9"/>
  <c r="CC19" i="9"/>
  <c r="CK20" i="9"/>
  <c r="CC20" i="9"/>
  <c r="CL20" i="9"/>
  <c r="CA20" i="9"/>
  <c r="CK21" i="9"/>
  <c r="CB21" i="9"/>
  <c r="CJ21" i="9"/>
  <c r="CD21" i="9"/>
  <c r="CC21" i="9"/>
  <c r="CK23" i="9"/>
  <c r="CB23" i="9"/>
  <c r="CJ23" i="9"/>
  <c r="CD23" i="9"/>
  <c r="CC23" i="9"/>
  <c r="CK24" i="9"/>
  <c r="CB24" i="9"/>
  <c r="CM24" i="9"/>
  <c r="CC24" i="9"/>
  <c r="CL24" i="9"/>
  <c r="CA24" i="9"/>
  <c r="CK25" i="9"/>
  <c r="CB25" i="9"/>
  <c r="CJ25" i="9"/>
  <c r="CD25" i="9"/>
  <c r="CC25" i="9"/>
  <c r="CK26" i="9"/>
  <c r="CB26" i="9"/>
  <c r="CM26" i="9"/>
  <c r="CC26" i="9"/>
  <c r="CL26" i="9"/>
  <c r="CA26" i="9"/>
  <c r="CK27" i="9"/>
  <c r="CB27" i="9"/>
  <c r="CJ27" i="9"/>
  <c r="CD27" i="9"/>
  <c r="CC27" i="9"/>
  <c r="CK28" i="9"/>
  <c r="CB28" i="9"/>
  <c r="CM28" i="9"/>
  <c r="CA28" i="9"/>
  <c r="CK29" i="9"/>
  <c r="CB29" i="9"/>
  <c r="CJ29" i="9"/>
  <c r="CD29" i="9"/>
  <c r="CC29" i="9"/>
  <c r="CK30" i="9"/>
  <c r="CB30" i="9"/>
  <c r="CM30" i="9"/>
  <c r="CL30" i="9"/>
  <c r="CA30" i="9"/>
  <c r="CK31" i="9"/>
  <c r="CB31" i="9"/>
  <c r="CJ31" i="9"/>
  <c r="CD31" i="9"/>
  <c r="CM31" i="9"/>
  <c r="CC31" i="9"/>
  <c r="CL31" i="9"/>
  <c r="CK33" i="9"/>
  <c r="CB33" i="9"/>
  <c r="CJ33" i="9"/>
  <c r="CD33" i="9"/>
  <c r="CM33" i="9"/>
  <c r="CC33" i="9"/>
  <c r="CL33" i="9"/>
  <c r="CN39" i="9"/>
  <c r="CJ39" i="9"/>
  <c r="CD39" i="9"/>
  <c r="CK39" i="9"/>
  <c r="CC39" i="9"/>
  <c r="CB39" i="9"/>
  <c r="CM39" i="9"/>
  <c r="CI39" i="9" a="1"/>
  <c r="CI39" i="9" s="1"/>
  <c r="CA39" i="9"/>
  <c r="CE39" i="9"/>
  <c r="CM14" i="9"/>
  <c r="CD14" i="9"/>
  <c r="CL14" i="9"/>
  <c r="CC14" i="9"/>
  <c r="CB14" i="9"/>
  <c r="CL15" i="9"/>
  <c r="CL17" i="9"/>
  <c r="CL19" i="9"/>
  <c r="CL21" i="9"/>
  <c r="CL23" i="9"/>
  <c r="CL25" i="9"/>
  <c r="CL27" i="9"/>
  <c r="CL29" i="9"/>
  <c r="CL39" i="9"/>
  <c r="CA50" i="9"/>
  <c r="CN50" i="9"/>
  <c r="CI50" i="9" a="1"/>
  <c r="CI50" i="9" s="1"/>
  <c r="BU50" i="9" s="1"/>
  <c r="CM50" i="9"/>
  <c r="BZ50" i="9" a="1"/>
  <c r="BZ50" i="9" s="1"/>
  <c r="CJ50" i="9"/>
  <c r="CE50" i="9"/>
  <c r="CD50" i="9"/>
  <c r="CM13" i="9"/>
  <c r="CD13" i="9"/>
  <c r="CL13" i="9"/>
  <c r="CC13" i="9"/>
  <c r="CB13" i="9"/>
  <c r="CJ14" i="9"/>
  <c r="CM15" i="9"/>
  <c r="CD16" i="9"/>
  <c r="CM17" i="9"/>
  <c r="CD18" i="9"/>
  <c r="CM19" i="9"/>
  <c r="CM21" i="9"/>
  <c r="CD22" i="9"/>
  <c r="CM23" i="9"/>
  <c r="CD24" i="9"/>
  <c r="CM25" i="9"/>
  <c r="CD26" i="9"/>
  <c r="CM27" i="9"/>
  <c r="CD28" i="9"/>
  <c r="CM29" i="9"/>
  <c r="CK34" i="9"/>
  <c r="CB34" i="9"/>
  <c r="CM34" i="9"/>
  <c r="CC34" i="9"/>
  <c r="CL34" i="9"/>
  <c r="CA34" i="9"/>
  <c r="CJ34" i="9"/>
  <c r="CJ13" i="9"/>
  <c r="CK14" i="9"/>
  <c r="CA15" i="9"/>
  <c r="AS15" i="9" s="1"/>
  <c r="CJ16" i="9"/>
  <c r="CA17" i="9"/>
  <c r="CA19" i="9"/>
  <c r="AS19" i="9" s="1"/>
  <c r="CJ20" i="9"/>
  <c r="CA21" i="9"/>
  <c r="CA23" i="9"/>
  <c r="CJ24" i="9"/>
  <c r="CA25" i="9"/>
  <c r="CJ26" i="9"/>
  <c r="CA27" i="9"/>
  <c r="AS27" i="9" s="1"/>
  <c r="CJ28" i="9"/>
  <c r="CA29" i="9"/>
  <c r="CJ30" i="9"/>
  <c r="CA31" i="9"/>
  <c r="CA33" i="9"/>
  <c r="CD34" i="9"/>
  <c r="BZ39" i="9" a="1"/>
  <c r="BZ39" i="9" s="1"/>
  <c r="AX39" i="9" s="1"/>
  <c r="CK40" i="9"/>
  <c r="CM40" i="9"/>
  <c r="CI40" i="9" a="1"/>
  <c r="CI40" i="9" s="1"/>
  <c r="BU40" i="9" s="1"/>
  <c r="BZ40" i="9" a="1"/>
  <c r="BZ40" i="9" s="1"/>
  <c r="CJ40" i="9"/>
  <c r="CC40" i="9"/>
  <c r="CC41" i="9"/>
  <c r="CI41" i="9" a="1"/>
  <c r="CI41" i="9" s="1"/>
  <c r="BU41" i="9" s="1"/>
  <c r="CB41" i="9"/>
  <c r="CK41" i="9"/>
  <c r="CD43" i="9"/>
  <c r="CJ44" i="9"/>
  <c r="CD44" i="9"/>
  <c r="CA44" i="9"/>
  <c r="CE44" i="9"/>
  <c r="CM45" i="9"/>
  <c r="CE45" i="9"/>
  <c r="BZ45" i="9" a="1"/>
  <c r="BZ45" i="9" s="1"/>
  <c r="AX45" i="9" s="1"/>
  <c r="CJ45" i="9"/>
  <c r="CD45" i="9"/>
  <c r="CA45" i="9"/>
  <c r="CN46" i="9"/>
  <c r="CI46" i="9" a="1"/>
  <c r="CI46" i="9" s="1"/>
  <c r="BU46" i="9" s="1"/>
  <c r="CM46" i="9"/>
  <c r="CE46" i="9"/>
  <c r="BZ46" i="9" a="1"/>
  <c r="BZ46" i="9" s="1"/>
  <c r="CJ46" i="9"/>
  <c r="CJ51" i="9"/>
  <c r="CD51" i="9"/>
  <c r="CA51" i="9"/>
  <c r="CE51" i="9"/>
  <c r="CD41" i="9"/>
  <c r="CN41" i="9"/>
  <c r="CE43" i="9"/>
  <c r="CI44" i="9" a="1"/>
  <c r="CI44" i="9" s="1"/>
  <c r="BU44" i="9" s="1"/>
  <c r="CI45" i="9" a="1"/>
  <c r="CI45" i="9" s="1"/>
  <c r="BU45" i="9" s="1"/>
  <c r="CA46" i="9"/>
  <c r="CJ47" i="9"/>
  <c r="CD47" i="9"/>
  <c r="CA47" i="9"/>
  <c r="CN47" i="9"/>
  <c r="CI51" i="9" a="1"/>
  <c r="CI51" i="9" s="1"/>
  <c r="BU51" i="9" s="1"/>
  <c r="CN42" i="9"/>
  <c r="CI42" i="9" a="1"/>
  <c r="CI42" i="9" s="1"/>
  <c r="BU42" i="9" s="1"/>
  <c r="CM42" i="9"/>
  <c r="CE42" i="9"/>
  <c r="BZ42" i="9" a="1"/>
  <c r="BZ42" i="9" s="1"/>
  <c r="CJ42" i="9"/>
  <c r="BZ44" i="9" a="1"/>
  <c r="BZ44" i="9" s="1"/>
  <c r="CM44" i="9"/>
  <c r="CD46" i="9"/>
  <c r="CE47" i="9"/>
  <c r="C48" i="9"/>
  <c r="CN49" i="9"/>
  <c r="CI49" i="9" a="1"/>
  <c r="CI49" i="9" s="1"/>
  <c r="BU49" i="9" s="1"/>
  <c r="CM49" i="9"/>
  <c r="CE49" i="9"/>
  <c r="BZ49" i="9" a="1"/>
  <c r="BZ49" i="9" s="1"/>
  <c r="CJ49" i="9"/>
  <c r="BZ51" i="9" a="1"/>
  <c r="BZ51" i="9" s="1"/>
  <c r="CM51" i="9"/>
  <c r="CA43" i="9"/>
  <c r="CN43" i="9"/>
  <c r="CI43" i="9" a="1"/>
  <c r="CI43" i="9" s="1"/>
  <c r="BU43" i="9" s="1"/>
  <c r="BZ43" i="9" a="1"/>
  <c r="BZ43" i="9" s="1"/>
  <c r="CM43" i="9"/>
  <c r="CN51" i="9"/>
  <c r="K74" i="8"/>
  <c r="J74" i="8"/>
  <c r="I74" i="8"/>
  <c r="H74" i="8"/>
  <c r="G74" i="8"/>
  <c r="F74" i="8"/>
  <c r="E74" i="8"/>
  <c r="D74" i="8"/>
  <c r="C74" i="8"/>
  <c r="B74" i="8"/>
  <c r="D56" i="8"/>
  <c r="C56" i="8"/>
  <c r="E51" i="8"/>
  <c r="D51" i="8"/>
  <c r="C51" i="8" s="1"/>
  <c r="E50" i="8"/>
  <c r="C50" i="8" s="1"/>
  <c r="D50" i="8"/>
  <c r="E49" i="8"/>
  <c r="D49" i="8"/>
  <c r="E48" i="8"/>
  <c r="D48" i="8"/>
  <c r="C48" i="8" s="1"/>
  <c r="CE48" i="8" s="1"/>
  <c r="E47" i="8"/>
  <c r="D47" i="8"/>
  <c r="E46" i="8"/>
  <c r="D46" i="8"/>
  <c r="E45" i="8"/>
  <c r="D45" i="8"/>
  <c r="C45" i="8" s="1"/>
  <c r="CJ45" i="8" s="1"/>
  <c r="E44" i="8"/>
  <c r="D44" i="8"/>
  <c r="E43" i="8"/>
  <c r="D43" i="8"/>
  <c r="E42" i="8"/>
  <c r="D42" i="8"/>
  <c r="CC41" i="8"/>
  <c r="E41" i="8"/>
  <c r="D41" i="8"/>
  <c r="C41" i="8" s="1"/>
  <c r="E40" i="8"/>
  <c r="D40" i="8"/>
  <c r="C40" i="8"/>
  <c r="CI40" i="8" s="1" a="1"/>
  <c r="CI40" i="8" s="1"/>
  <c r="BU40" i="8" s="1"/>
  <c r="E39" i="8"/>
  <c r="D39" i="8"/>
  <c r="F34" i="8"/>
  <c r="E34" i="8"/>
  <c r="D34" i="8" s="1"/>
  <c r="F33" i="8"/>
  <c r="E33" i="8"/>
  <c r="F32" i="8"/>
  <c r="E32" i="8"/>
  <c r="D32" i="8" s="1"/>
  <c r="CK32" i="8" s="1"/>
  <c r="F31" i="8"/>
  <c r="E31" i="8"/>
  <c r="CM30" i="8"/>
  <c r="F30" i="8"/>
  <c r="E30" i="8"/>
  <c r="D30" i="8" s="1"/>
  <c r="CC30" i="8" s="1"/>
  <c r="F29" i="8"/>
  <c r="E29" i="8"/>
  <c r="F28" i="8"/>
  <c r="E28" i="8"/>
  <c r="D28" i="8" s="1"/>
  <c r="CK28" i="8" s="1"/>
  <c r="F27" i="8"/>
  <c r="E27" i="8"/>
  <c r="F26" i="8"/>
  <c r="E26" i="8"/>
  <c r="D26" i="8" s="1"/>
  <c r="CM26" i="8" s="1"/>
  <c r="F25" i="8"/>
  <c r="E25" i="8"/>
  <c r="F24" i="8"/>
  <c r="E24" i="8"/>
  <c r="D24" i="8" s="1"/>
  <c r="CK24" i="8" s="1"/>
  <c r="F23" i="8"/>
  <c r="E23" i="8"/>
  <c r="F22" i="8"/>
  <c r="E22" i="8"/>
  <c r="D22" i="8" s="1"/>
  <c r="CM22" i="8" s="1"/>
  <c r="F21" i="8"/>
  <c r="E21" i="8"/>
  <c r="D21" i="8"/>
  <c r="CA21" i="8" s="1"/>
  <c r="CA20" i="8"/>
  <c r="F20" i="8"/>
  <c r="E20" i="8"/>
  <c r="D20" i="8"/>
  <c r="F19" i="8"/>
  <c r="E19" i="8"/>
  <c r="D19" i="8" s="1"/>
  <c r="F18" i="8"/>
  <c r="E18" i="8"/>
  <c r="D18" i="8" s="1"/>
  <c r="CA18" i="8" s="1"/>
  <c r="CA17" i="8"/>
  <c r="F17" i="8"/>
  <c r="E17" i="8"/>
  <c r="D17" i="8"/>
  <c r="F16" i="8"/>
  <c r="E16" i="8"/>
  <c r="D16" i="8"/>
  <c r="CA16" i="8" s="1"/>
  <c r="F15" i="8"/>
  <c r="E15" i="8"/>
  <c r="D15" i="8" s="1"/>
  <c r="CA15" i="8" s="1"/>
  <c r="F14" i="8"/>
  <c r="E14" i="8"/>
  <c r="D14" i="8"/>
  <c r="CA14" i="8" s="1"/>
  <c r="F13" i="8"/>
  <c r="E13" i="8"/>
  <c r="D13" i="8"/>
  <c r="CA13" i="8" s="1"/>
  <c r="F12" i="8"/>
  <c r="D12" i="8" s="1"/>
  <c r="E12" i="8"/>
  <c r="A5" i="8"/>
  <c r="A4" i="8"/>
  <c r="A3" i="8"/>
  <c r="A2" i="8"/>
  <c r="AS29" i="13" l="1"/>
  <c r="AS19" i="13"/>
  <c r="AS34" i="13"/>
  <c r="AS27" i="13"/>
  <c r="AS30" i="13"/>
  <c r="AS26" i="13"/>
  <c r="AS22" i="13"/>
  <c r="AS25" i="13"/>
  <c r="CD14" i="13"/>
  <c r="CM14" i="13"/>
  <c r="CL14" i="13"/>
  <c r="CK14" i="13"/>
  <c r="CJ14" i="13"/>
  <c r="B101" i="13" s="1"/>
  <c r="CC14" i="13"/>
  <c r="CB14" i="13"/>
  <c r="CA14" i="13"/>
  <c r="AS14" i="13" s="1"/>
  <c r="AX39" i="13"/>
  <c r="AS24" i="13"/>
  <c r="AX51" i="13"/>
  <c r="AX39" i="12"/>
  <c r="AS22" i="12"/>
  <c r="AS20" i="12"/>
  <c r="AX49" i="12"/>
  <c r="AS34" i="12"/>
  <c r="AS29" i="12"/>
  <c r="AS24" i="12"/>
  <c r="AS19" i="12"/>
  <c r="AX51" i="12"/>
  <c r="AS23" i="12"/>
  <c r="AS18" i="12"/>
  <c r="AX44" i="12"/>
  <c r="AX41" i="12"/>
  <c r="B101" i="12"/>
  <c r="AS17" i="12"/>
  <c r="AS14" i="12"/>
  <c r="AS33" i="12"/>
  <c r="AX40" i="12"/>
  <c r="AX47" i="12"/>
  <c r="AS32" i="12"/>
  <c r="AS25" i="12"/>
  <c r="AS27" i="11"/>
  <c r="AS17" i="11"/>
  <c r="AS20" i="11"/>
  <c r="AS12" i="11"/>
  <c r="AX46" i="11"/>
  <c r="AS24" i="11"/>
  <c r="AS22" i="11"/>
  <c r="AS13" i="11"/>
  <c r="AS30" i="11"/>
  <c r="AS23" i="11"/>
  <c r="AS32" i="11"/>
  <c r="AS18" i="11"/>
  <c r="AS21" i="11"/>
  <c r="AX45" i="11"/>
  <c r="AX42" i="11"/>
  <c r="AS14" i="11"/>
  <c r="AS28" i="11"/>
  <c r="AX47" i="10"/>
  <c r="AS32" i="10"/>
  <c r="AS24" i="10"/>
  <c r="AS27" i="10"/>
  <c r="AX48" i="10"/>
  <c r="AS29" i="10"/>
  <c r="AS34" i="10"/>
  <c r="AX40" i="10"/>
  <c r="AS26" i="10"/>
  <c r="AX39" i="10"/>
  <c r="B101" i="10"/>
  <c r="AS21" i="10"/>
  <c r="AX51" i="10"/>
  <c r="AS15" i="10"/>
  <c r="AS14" i="10"/>
  <c r="AS17" i="10"/>
  <c r="AS25" i="10"/>
  <c r="AS22" i="10"/>
  <c r="CJ12" i="8"/>
  <c r="CA12" i="8"/>
  <c r="CA40" i="8"/>
  <c r="CN48" i="8"/>
  <c r="CA41" i="9"/>
  <c r="CD32" i="9"/>
  <c r="CM20" i="9"/>
  <c r="CL16" i="9"/>
  <c r="AS34" i="9"/>
  <c r="CB20" i="9"/>
  <c r="AS20" i="9" s="1"/>
  <c r="CC16" i="9"/>
  <c r="C47" i="8"/>
  <c r="CJ47" i="8" s="1"/>
  <c r="CC22" i="8"/>
  <c r="AX46" i="9"/>
  <c r="CL41" i="9"/>
  <c r="CB16" i="9"/>
  <c r="AS16" i="9" s="1"/>
  <c r="AS31" i="9"/>
  <c r="CM40" i="8"/>
  <c r="BZ41" i="9" a="1"/>
  <c r="BZ41" i="9" s="1"/>
  <c r="AX41" i="9" s="1"/>
  <c r="CC30" i="9"/>
  <c r="AS26" i="9"/>
  <c r="C42" i="8"/>
  <c r="CE41" i="9"/>
  <c r="CM41" i="9"/>
  <c r="CA22" i="9"/>
  <c r="CN40" i="9"/>
  <c r="CB40" i="9"/>
  <c r="CJ32" i="9"/>
  <c r="CL22" i="9"/>
  <c r="CA32" i="9"/>
  <c r="AS32" i="9" s="1"/>
  <c r="CC22" i="9"/>
  <c r="C43" i="8"/>
  <c r="BZ43" i="8" s="1" a="1"/>
  <c r="BZ43" i="8" s="1"/>
  <c r="AS23" i="9"/>
  <c r="CL32" i="9"/>
  <c r="CM22" i="9"/>
  <c r="CL18" i="9"/>
  <c r="AS18" i="9"/>
  <c r="C44" i="8"/>
  <c r="CA44" i="8" s="1"/>
  <c r="AX49" i="9"/>
  <c r="AX47" i="9"/>
  <c r="CD40" i="9"/>
  <c r="CJ22" i="9"/>
  <c r="CC32" i="9"/>
  <c r="CB22" i="9"/>
  <c r="CC18" i="9"/>
  <c r="CL40" i="9"/>
  <c r="CM32" i="9"/>
  <c r="CM18" i="9"/>
  <c r="CA40" i="9"/>
  <c r="AS13" i="9"/>
  <c r="CL28" i="9"/>
  <c r="CB32" i="9"/>
  <c r="AS12" i="9"/>
  <c r="AS14" i="9"/>
  <c r="AS28" i="9"/>
  <c r="CC26" i="8"/>
  <c r="CE40" i="9"/>
  <c r="AX40" i="9" s="1"/>
  <c r="AX43" i="9"/>
  <c r="AX44" i="9"/>
  <c r="AX51" i="9"/>
  <c r="AS33" i="9"/>
  <c r="AS29" i="9"/>
  <c r="AS25" i="9"/>
  <c r="AS21" i="9"/>
  <c r="AS17" i="9"/>
  <c r="AX50" i="9"/>
  <c r="AS30" i="9"/>
  <c r="AS22" i="9"/>
  <c r="CM48" i="9"/>
  <c r="CE48" i="9"/>
  <c r="BZ48" i="9" a="1"/>
  <c r="BZ48" i="9" s="1"/>
  <c r="CJ48" i="9"/>
  <c r="CD48" i="9"/>
  <c r="CI48" i="9" a="1"/>
  <c r="CI48" i="9" s="1"/>
  <c r="BU48" i="9" s="1"/>
  <c r="CA48" i="9"/>
  <c r="CN48" i="9"/>
  <c r="AX42" i="9"/>
  <c r="AS24" i="9"/>
  <c r="A101" i="9"/>
  <c r="CK19" i="8"/>
  <c r="CB19" i="8"/>
  <c r="CM19" i="8"/>
  <c r="CD19" i="8"/>
  <c r="CL19" i="8"/>
  <c r="CC19" i="8"/>
  <c r="CJ34" i="8"/>
  <c r="CA34" i="8"/>
  <c r="CD34" i="8"/>
  <c r="CL34" i="8"/>
  <c r="CB34" i="8"/>
  <c r="CK34" i="8"/>
  <c r="CK16" i="8"/>
  <c r="CB16" i="8"/>
  <c r="CM16" i="8"/>
  <c r="CD16" i="8"/>
  <c r="CL16" i="8"/>
  <c r="CC16" i="8"/>
  <c r="CJ16" i="8"/>
  <c r="CK20" i="8"/>
  <c r="CB20" i="8"/>
  <c r="CM20" i="8"/>
  <c r="CD20" i="8"/>
  <c r="CL20" i="8"/>
  <c r="CC20" i="8"/>
  <c r="CJ20" i="8"/>
  <c r="CM43" i="8"/>
  <c r="CE43" i="8"/>
  <c r="CM50" i="8"/>
  <c r="CE50" i="8"/>
  <c r="BZ50" i="8" a="1"/>
  <c r="BZ50" i="8" s="1"/>
  <c r="CI50" i="8" a="1"/>
  <c r="CI50" i="8" s="1"/>
  <c r="BU50" i="8" s="1"/>
  <c r="CN50" i="8"/>
  <c r="CD50" i="8"/>
  <c r="CJ50" i="8"/>
  <c r="CA50" i="8"/>
  <c r="CK13" i="8"/>
  <c r="CB13" i="8"/>
  <c r="CM13" i="8"/>
  <c r="CD13" i="8"/>
  <c r="CL13" i="8"/>
  <c r="CC13" i="8"/>
  <c r="CJ13" i="8"/>
  <c r="CK17" i="8"/>
  <c r="CB17" i="8"/>
  <c r="CM17" i="8"/>
  <c r="CD17" i="8"/>
  <c r="CL17" i="8"/>
  <c r="CC17" i="8"/>
  <c r="CJ17" i="8"/>
  <c r="CK21" i="8"/>
  <c r="CB21" i="8"/>
  <c r="CM21" i="8"/>
  <c r="CD21" i="8"/>
  <c r="CL21" i="8"/>
  <c r="CC21" i="8"/>
  <c r="CJ21" i="8"/>
  <c r="CJ26" i="8"/>
  <c r="CA26" i="8"/>
  <c r="CD26" i="8"/>
  <c r="CL26" i="8"/>
  <c r="CB26" i="8"/>
  <c r="CK26" i="8"/>
  <c r="CC34" i="8"/>
  <c r="CK14" i="8"/>
  <c r="CB14" i="8"/>
  <c r="CM14" i="8"/>
  <c r="CD14" i="8"/>
  <c r="CL14" i="8"/>
  <c r="CC14" i="8"/>
  <c r="CJ14" i="8"/>
  <c r="CK18" i="8"/>
  <c r="CB18" i="8"/>
  <c r="AS18" i="8" s="1"/>
  <c r="CM18" i="8"/>
  <c r="CD18" i="8"/>
  <c r="CL18" i="8"/>
  <c r="CC18" i="8"/>
  <c r="CJ18" i="8"/>
  <c r="CA19" i="8"/>
  <c r="CJ22" i="8"/>
  <c r="CA22" i="8"/>
  <c r="CD22" i="8"/>
  <c r="CL22" i="8"/>
  <c r="CB22" i="8"/>
  <c r="CK22" i="8"/>
  <c r="CM34" i="8"/>
  <c r="CK41" i="8"/>
  <c r="CE41" i="8"/>
  <c r="CA41" i="8"/>
  <c r="CL41" i="8"/>
  <c r="CD41" i="8"/>
  <c r="BZ41" i="8" a="1"/>
  <c r="BZ41" i="8" s="1"/>
  <c r="CN41" i="8"/>
  <c r="CB41" i="8"/>
  <c r="CM41" i="8"/>
  <c r="CI41" i="8" a="1"/>
  <c r="CI41" i="8" s="1"/>
  <c r="BU41" i="8" s="1"/>
  <c r="CJ41" i="8"/>
  <c r="CK15" i="8"/>
  <c r="CB15" i="8"/>
  <c r="AS15" i="8" s="1"/>
  <c r="CM15" i="8"/>
  <c r="CD15" i="8"/>
  <c r="CL15" i="8"/>
  <c r="CC15" i="8"/>
  <c r="CJ15" i="8"/>
  <c r="CJ19" i="8"/>
  <c r="CJ42" i="8"/>
  <c r="CD42" i="8"/>
  <c r="CM42" i="8"/>
  <c r="CA42" i="8"/>
  <c r="CI42" i="8" a="1"/>
  <c r="CI42" i="8" s="1"/>
  <c r="BU42" i="8" s="1"/>
  <c r="BZ42" i="8" a="1"/>
  <c r="BZ42" i="8" s="1"/>
  <c r="AX42" i="8" s="1"/>
  <c r="CN42" i="8"/>
  <c r="CE42" i="8"/>
  <c r="CA45" i="8"/>
  <c r="CM45" i="8"/>
  <c r="CD45" i="8"/>
  <c r="CI45" i="8" a="1"/>
  <c r="CI45" i="8" s="1"/>
  <c r="BU45" i="8" s="1"/>
  <c r="BZ45" i="8" a="1"/>
  <c r="BZ45" i="8" s="1"/>
  <c r="CN45" i="8"/>
  <c r="CE45" i="8"/>
  <c r="CA48" i="8"/>
  <c r="CI48" i="8" a="1"/>
  <c r="CI48" i="8" s="1"/>
  <c r="BU48" i="8" s="1"/>
  <c r="BZ48" i="8" a="1"/>
  <c r="BZ48" i="8" s="1"/>
  <c r="AX48" i="8" s="1"/>
  <c r="CM48" i="8"/>
  <c r="CD48" i="8"/>
  <c r="CJ48" i="8"/>
  <c r="CN51" i="8"/>
  <c r="CI51" i="8" a="1"/>
  <c r="CI51" i="8" s="1"/>
  <c r="BU51" i="8" s="1"/>
  <c r="BZ51" i="8" a="1"/>
  <c r="BZ51" i="8" s="1"/>
  <c r="CE51" i="8"/>
  <c r="CM51" i="8"/>
  <c r="CD51" i="8"/>
  <c r="CJ51" i="8"/>
  <c r="CA51" i="8"/>
  <c r="CK12" i="8"/>
  <c r="CB12" i="8"/>
  <c r="CM12" i="8"/>
  <c r="CD12" i="8"/>
  <c r="CL12" i="8"/>
  <c r="CC12" i="8"/>
  <c r="CJ30" i="8"/>
  <c r="CA30" i="8"/>
  <c r="CD30" i="8"/>
  <c r="CL30" i="8"/>
  <c r="CB30" i="8"/>
  <c r="CK30" i="8"/>
  <c r="CJ24" i="8"/>
  <c r="CA24" i="8"/>
  <c r="CC24" i="8"/>
  <c r="CM24" i="8"/>
  <c r="CJ28" i="8"/>
  <c r="CA28" i="8"/>
  <c r="CC28" i="8"/>
  <c r="CM28" i="8"/>
  <c r="CJ32" i="8"/>
  <c r="CA32" i="8"/>
  <c r="CC32" i="8"/>
  <c r="CM32" i="8"/>
  <c r="CN40" i="8"/>
  <c r="CJ40" i="8"/>
  <c r="CD40" i="8"/>
  <c r="CC40" i="8"/>
  <c r="CK40" i="8"/>
  <c r="CD24" i="8"/>
  <c r="D25" i="8"/>
  <c r="CD28" i="8"/>
  <c r="D29" i="8"/>
  <c r="CD32" i="8"/>
  <c r="D33" i="8"/>
  <c r="BZ40" i="8" a="1"/>
  <c r="BZ40" i="8" s="1"/>
  <c r="CE40" i="8"/>
  <c r="CL40" i="8"/>
  <c r="C46" i="8"/>
  <c r="D23" i="8"/>
  <c r="CB24" i="8"/>
  <c r="CL24" i="8"/>
  <c r="D27" i="8"/>
  <c r="CB28" i="8"/>
  <c r="CL28" i="8"/>
  <c r="D31" i="8"/>
  <c r="CB32" i="8"/>
  <c r="CL32" i="8"/>
  <c r="C39" i="8"/>
  <c r="CB40" i="8"/>
  <c r="C49" i="8"/>
  <c r="K74" i="7"/>
  <c r="J74" i="7"/>
  <c r="I74" i="7"/>
  <c r="H74" i="7"/>
  <c r="G74" i="7"/>
  <c r="F74" i="7"/>
  <c r="E74" i="7"/>
  <c r="D74" i="7"/>
  <c r="C74" i="7"/>
  <c r="B74" i="7"/>
  <c r="D56" i="7"/>
  <c r="C56" i="7"/>
  <c r="E51" i="7"/>
  <c r="D51" i="7"/>
  <c r="C51" i="7" s="1"/>
  <c r="CM51" i="7" s="1"/>
  <c r="E50" i="7"/>
  <c r="D50" i="7"/>
  <c r="C50" i="7"/>
  <c r="CJ50" i="7" s="1"/>
  <c r="E49" i="7"/>
  <c r="D49" i="7"/>
  <c r="C49" i="7" s="1"/>
  <c r="E48" i="7"/>
  <c r="D48" i="7"/>
  <c r="C48" i="7"/>
  <c r="BZ48" i="7" s="1" a="1"/>
  <c r="BZ48" i="7" s="1"/>
  <c r="E47" i="7"/>
  <c r="C47" i="7" s="1"/>
  <c r="D47" i="7"/>
  <c r="E46" i="7"/>
  <c r="D46" i="7"/>
  <c r="C46" i="7" s="1"/>
  <c r="E45" i="7"/>
  <c r="D45" i="7"/>
  <c r="C45" i="7"/>
  <c r="BZ45" i="7" s="1" a="1"/>
  <c r="BZ45" i="7" s="1"/>
  <c r="E44" i="7"/>
  <c r="D44" i="7"/>
  <c r="C44" i="7" s="1"/>
  <c r="CJ44" i="7" s="1"/>
  <c r="E43" i="7"/>
  <c r="D43" i="7"/>
  <c r="E42" i="7"/>
  <c r="D42" i="7"/>
  <c r="E41" i="7"/>
  <c r="D41" i="7"/>
  <c r="C41" i="7"/>
  <c r="E40" i="7"/>
  <c r="D40" i="7"/>
  <c r="E39" i="7"/>
  <c r="D39" i="7"/>
  <c r="C39" i="7" s="1"/>
  <c r="F34" i="7"/>
  <c r="E34" i="7"/>
  <c r="F33" i="7"/>
  <c r="E33" i="7"/>
  <c r="D33" i="7" s="1"/>
  <c r="CC33" i="7" s="1"/>
  <c r="F32" i="7"/>
  <c r="E32" i="7"/>
  <c r="F31" i="7"/>
  <c r="E31" i="7"/>
  <c r="D31" i="7" s="1"/>
  <c r="CC31" i="7" s="1"/>
  <c r="F30" i="7"/>
  <c r="E30" i="7"/>
  <c r="F29" i="7"/>
  <c r="E29" i="7"/>
  <c r="D29" i="7" s="1"/>
  <c r="CM29" i="7" s="1"/>
  <c r="F28" i="7"/>
  <c r="E28" i="7"/>
  <c r="F27" i="7"/>
  <c r="E27" i="7"/>
  <c r="D27" i="7" s="1"/>
  <c r="F26" i="7"/>
  <c r="E26" i="7"/>
  <c r="F25" i="7"/>
  <c r="E25" i="7"/>
  <c r="D25" i="7" s="1"/>
  <c r="CK25" i="7" s="1"/>
  <c r="F24" i="7"/>
  <c r="E24" i="7"/>
  <c r="F23" i="7"/>
  <c r="E23" i="7"/>
  <c r="D23" i="7" s="1"/>
  <c r="CC23" i="7" s="1"/>
  <c r="F22" i="7"/>
  <c r="E22" i="7"/>
  <c r="F21" i="7"/>
  <c r="E21" i="7"/>
  <c r="D21" i="7" s="1"/>
  <c r="CB21" i="7" s="1"/>
  <c r="F20" i="7"/>
  <c r="E20" i="7"/>
  <c r="D20" i="7" s="1"/>
  <c r="CM20" i="7" s="1"/>
  <c r="F19" i="7"/>
  <c r="E19" i="7"/>
  <c r="F18" i="7"/>
  <c r="E18" i="7"/>
  <c r="D18" i="7" s="1"/>
  <c r="CB18" i="7" s="1"/>
  <c r="F17" i="7"/>
  <c r="E17" i="7"/>
  <c r="D17" i="7" s="1"/>
  <c r="CB17" i="7" s="1"/>
  <c r="F16" i="7"/>
  <c r="E16" i="7"/>
  <c r="D16" i="7" s="1"/>
  <c r="CB16" i="7" s="1"/>
  <c r="F15" i="7"/>
  <c r="E15" i="7"/>
  <c r="F14" i="7"/>
  <c r="E14" i="7"/>
  <c r="D14" i="7" s="1"/>
  <c r="CB14" i="7" s="1"/>
  <c r="F13" i="7"/>
  <c r="E13" i="7"/>
  <c r="D13" i="7" s="1"/>
  <c r="CK13" i="7" s="1"/>
  <c r="F12" i="7"/>
  <c r="E12" i="7"/>
  <c r="D12" i="7"/>
  <c r="CJ12" i="7" s="1"/>
  <c r="A5" i="7"/>
  <c r="A4" i="7"/>
  <c r="A3" i="7"/>
  <c r="A2" i="7"/>
  <c r="AS20" i="8" l="1"/>
  <c r="BZ47" i="8" a="1"/>
  <c r="BZ47" i="8" s="1"/>
  <c r="CJ44" i="8"/>
  <c r="CI44" i="8" a="1"/>
  <c r="CI44" i="8" s="1"/>
  <c r="BU44" i="8" s="1"/>
  <c r="CC29" i="7"/>
  <c r="CK16" i="7"/>
  <c r="AS17" i="8"/>
  <c r="CE47" i="8"/>
  <c r="CD12" i="7"/>
  <c r="D19" i="7"/>
  <c r="CM19" i="7" s="1"/>
  <c r="CC25" i="7"/>
  <c r="BZ51" i="7" a="1"/>
  <c r="BZ51" i="7" s="1"/>
  <c r="CN47" i="8"/>
  <c r="BZ44" i="8" a="1"/>
  <c r="BZ44" i="8" s="1"/>
  <c r="CM16" i="7"/>
  <c r="AS16" i="8"/>
  <c r="CM47" i="8"/>
  <c r="CN43" i="8"/>
  <c r="C43" i="7"/>
  <c r="CN43" i="7" s="1"/>
  <c r="CM17" i="7"/>
  <c r="AS12" i="8"/>
  <c r="CI43" i="8" a="1"/>
  <c r="CI43" i="8" s="1"/>
  <c r="BU43" i="8" s="1"/>
  <c r="CD44" i="8"/>
  <c r="AS14" i="8"/>
  <c r="CA47" i="8"/>
  <c r="AX47" i="8" s="1"/>
  <c r="CI47" i="8" a="1"/>
  <c r="CI47" i="8" s="1"/>
  <c r="AX45" i="8"/>
  <c r="AS19" i="8"/>
  <c r="CB20" i="7"/>
  <c r="CA43" i="8"/>
  <c r="CM44" i="8"/>
  <c r="CM21" i="7"/>
  <c r="B101" i="9"/>
  <c r="CN50" i="7"/>
  <c r="CD43" i="8"/>
  <c r="CK20" i="7"/>
  <c r="AS13" i="8"/>
  <c r="CJ43" i="8"/>
  <c r="CE44" i="8"/>
  <c r="AX44" i="8" s="1"/>
  <c r="CN44" i="8"/>
  <c r="AS21" i="8"/>
  <c r="CD50" i="7"/>
  <c r="CD47" i="8"/>
  <c r="D15" i="7"/>
  <c r="C40" i="7"/>
  <c r="BZ40" i="7" s="1" a="1"/>
  <c r="BZ40" i="7" s="1"/>
  <c r="AX48" i="9"/>
  <c r="CM39" i="8"/>
  <c r="CC39" i="8"/>
  <c r="BZ39" i="8" a="1"/>
  <c r="BZ39" i="8" s="1"/>
  <c r="CN39" i="8"/>
  <c r="CI39" i="8" a="1"/>
  <c r="CI39" i="8" s="1"/>
  <c r="CA39" i="8"/>
  <c r="CK39" i="8"/>
  <c r="CD39" i="8"/>
  <c r="CJ39" i="8"/>
  <c r="CB39" i="8"/>
  <c r="CL39" i="8"/>
  <c r="CE39" i="8"/>
  <c r="CJ29" i="8"/>
  <c r="CA29" i="8"/>
  <c r="AS29" i="8" s="1"/>
  <c r="CK29" i="8"/>
  <c r="CM29" i="8"/>
  <c r="CC29" i="8"/>
  <c r="CL29" i="8"/>
  <c r="CB29" i="8"/>
  <c r="CD29" i="8"/>
  <c r="AS34" i="8"/>
  <c r="CJ23" i="8"/>
  <c r="CA23" i="8"/>
  <c r="CM23" i="8"/>
  <c r="CC23" i="8"/>
  <c r="CK23" i="8"/>
  <c r="CD23" i="8"/>
  <c r="CL23" i="8"/>
  <c r="CB23" i="8"/>
  <c r="AX40" i="8"/>
  <c r="AS30" i="8"/>
  <c r="AS22" i="8"/>
  <c r="AS26" i="8"/>
  <c r="AX43" i="8"/>
  <c r="CJ49" i="8"/>
  <c r="CD49" i="8"/>
  <c r="CN49" i="8"/>
  <c r="CE49" i="8"/>
  <c r="CM49" i="8"/>
  <c r="CA49" i="8"/>
  <c r="CI49" i="8" a="1"/>
  <c r="CI49" i="8" s="1"/>
  <c r="BU49" i="8" s="1"/>
  <c r="BZ49" i="8" a="1"/>
  <c r="BZ49" i="8" s="1"/>
  <c r="AX49" i="8" s="1"/>
  <c r="CJ27" i="8"/>
  <c r="CA27" i="8"/>
  <c r="CM27" i="8"/>
  <c r="CC27" i="8"/>
  <c r="CK27" i="8"/>
  <c r="CD27" i="8"/>
  <c r="CL27" i="8"/>
  <c r="CB27" i="8"/>
  <c r="CJ46" i="8"/>
  <c r="CD46" i="8"/>
  <c r="CN46" i="8"/>
  <c r="CE46" i="8"/>
  <c r="CI46" i="8" a="1"/>
  <c r="CI46" i="8" s="1"/>
  <c r="BU46" i="8" s="1"/>
  <c r="BZ46" i="8" a="1"/>
  <c r="BZ46" i="8" s="1"/>
  <c r="CM46" i="8"/>
  <c r="CA46" i="8"/>
  <c r="CJ33" i="8"/>
  <c r="CA33" i="8"/>
  <c r="CK33" i="8"/>
  <c r="CM33" i="8"/>
  <c r="CC33" i="8"/>
  <c r="CL33" i="8"/>
  <c r="CB33" i="8"/>
  <c r="CD33" i="8"/>
  <c r="CJ25" i="8"/>
  <c r="CA25" i="8"/>
  <c r="CK25" i="8"/>
  <c r="CM25" i="8"/>
  <c r="CC25" i="8"/>
  <c r="CL25" i="8"/>
  <c r="CB25" i="8"/>
  <c r="CD25" i="8"/>
  <c r="AX41" i="8"/>
  <c r="CJ31" i="8"/>
  <c r="CA31" i="8"/>
  <c r="CM31" i="8"/>
  <c r="CC31" i="8"/>
  <c r="CK31" i="8"/>
  <c r="CD31" i="8"/>
  <c r="CB31" i="8"/>
  <c r="CL31" i="8"/>
  <c r="AS32" i="8"/>
  <c r="AS28" i="8"/>
  <c r="AS24" i="8"/>
  <c r="A101" i="8"/>
  <c r="AX51" i="8"/>
  <c r="AX50" i="8"/>
  <c r="CE43" i="7"/>
  <c r="BZ43" i="7" a="1"/>
  <c r="BZ43" i="7" s="1"/>
  <c r="CA13" i="7"/>
  <c r="CM13" i="7"/>
  <c r="CJ15" i="7"/>
  <c r="CA15" i="7"/>
  <c r="CL15" i="7"/>
  <c r="CC15" i="7"/>
  <c r="CD15" i="7"/>
  <c r="CJ19" i="7"/>
  <c r="CA19" i="7"/>
  <c r="CL19" i="7"/>
  <c r="CC19" i="7"/>
  <c r="CD19" i="7"/>
  <c r="CJ27" i="7"/>
  <c r="CA27" i="7"/>
  <c r="CL27" i="7"/>
  <c r="CB27" i="7"/>
  <c r="CD27" i="7"/>
  <c r="CK27" i="7"/>
  <c r="CM39" i="7"/>
  <c r="CC39" i="7"/>
  <c r="BZ39" i="7" a="1"/>
  <c r="BZ39" i="7" s="1"/>
  <c r="CL39" i="7"/>
  <c r="CE39" i="7"/>
  <c r="CJ39" i="7"/>
  <c r="CB39" i="7"/>
  <c r="CD39" i="7"/>
  <c r="CN40" i="7"/>
  <c r="CJ40" i="7"/>
  <c r="CD40" i="7"/>
  <c r="CM40" i="7"/>
  <c r="CI40" i="7" a="1"/>
  <c r="CI40" i="7" s="1"/>
  <c r="BU40" i="7" s="1"/>
  <c r="CA40" i="7"/>
  <c r="CK40" i="7"/>
  <c r="CC40" i="7"/>
  <c r="CB40" i="7"/>
  <c r="CK41" i="7"/>
  <c r="CE41" i="7"/>
  <c r="CA41" i="7"/>
  <c r="CJ41" i="7"/>
  <c r="CC41" i="7"/>
  <c r="CM41" i="7"/>
  <c r="CI41" i="7" a="1"/>
  <c r="CI41" i="7" s="1"/>
  <c r="BU41" i="7" s="1"/>
  <c r="CB41" i="7"/>
  <c r="CN41" i="7"/>
  <c r="CJ46" i="7"/>
  <c r="CD46" i="7"/>
  <c r="CM46" i="7"/>
  <c r="CA46" i="7"/>
  <c r="CI46" i="7" a="1"/>
  <c r="CI46" i="7" s="1"/>
  <c r="BU46" i="7" s="1"/>
  <c r="BZ46" i="7" a="1"/>
  <c r="BZ46" i="7" s="1"/>
  <c r="CE46" i="7"/>
  <c r="CN47" i="7"/>
  <c r="CI47" i="7" a="1"/>
  <c r="CI47" i="7" s="1"/>
  <c r="CM47" i="7"/>
  <c r="CD47" i="7"/>
  <c r="BZ47" i="7" a="1"/>
  <c r="BZ47" i="7" s="1"/>
  <c r="CJ47" i="7"/>
  <c r="CJ49" i="7"/>
  <c r="CD49" i="7"/>
  <c r="CI49" i="7" a="1"/>
  <c r="CI49" i="7" s="1"/>
  <c r="BU49" i="7" s="1"/>
  <c r="BZ49" i="7" a="1"/>
  <c r="BZ49" i="7" s="1"/>
  <c r="CM49" i="7"/>
  <c r="CA49" i="7"/>
  <c r="CE49" i="7"/>
  <c r="CB13" i="7"/>
  <c r="CJ14" i="7"/>
  <c r="CA14" i="7"/>
  <c r="CL14" i="7"/>
  <c r="CC14" i="7"/>
  <c r="CD14" i="7"/>
  <c r="CJ18" i="7"/>
  <c r="CA18" i="7"/>
  <c r="CL18" i="7"/>
  <c r="CC18" i="7"/>
  <c r="CD18" i="7"/>
  <c r="CJ25" i="7"/>
  <c r="CA25" i="7"/>
  <c r="CD25" i="7"/>
  <c r="CL25" i="7"/>
  <c r="CB25" i="7"/>
  <c r="CM27" i="7"/>
  <c r="CJ33" i="7"/>
  <c r="CA33" i="7"/>
  <c r="CD33" i="7"/>
  <c r="CL33" i="7"/>
  <c r="CB33" i="7"/>
  <c r="CK33" i="7"/>
  <c r="CI39" i="7" a="1"/>
  <c r="CI39" i="7" s="1"/>
  <c r="CE40" i="7"/>
  <c r="CD41" i="7"/>
  <c r="CA45" i="7"/>
  <c r="AX45" i="7" s="1"/>
  <c r="CJ45" i="7"/>
  <c r="CN45" i="7"/>
  <c r="CE45" i="7"/>
  <c r="CD45" i="7"/>
  <c r="CA48" i="7"/>
  <c r="AX48" i="7" s="1"/>
  <c r="CN48" i="7"/>
  <c r="CE48" i="7"/>
  <c r="CJ48" i="7"/>
  <c r="CD48" i="7"/>
  <c r="CL12" i="7"/>
  <c r="CC12" i="7"/>
  <c r="CA12" i="7"/>
  <c r="CK12" i="7"/>
  <c r="CD13" i="7"/>
  <c r="CK14" i="7"/>
  <c r="CM15" i="7"/>
  <c r="CJ17" i="7"/>
  <c r="CA17" i="7"/>
  <c r="CL17" i="7"/>
  <c r="CC17" i="7"/>
  <c r="CD17" i="7"/>
  <c r="CK18" i="7"/>
  <c r="CJ21" i="7"/>
  <c r="CA21" i="7"/>
  <c r="CL21" i="7"/>
  <c r="CC21" i="7"/>
  <c r="CD21" i="7"/>
  <c r="CJ23" i="7"/>
  <c r="CA23" i="7"/>
  <c r="CL23" i="7"/>
  <c r="CB23" i="7"/>
  <c r="CD23" i="7"/>
  <c r="CK23" i="7"/>
  <c r="CM25" i="7"/>
  <c r="CJ31" i="7"/>
  <c r="CA31" i="7"/>
  <c r="CL31" i="7"/>
  <c r="CB31" i="7"/>
  <c r="CD31" i="7"/>
  <c r="CK31" i="7"/>
  <c r="CM33" i="7"/>
  <c r="CK39" i="7"/>
  <c r="CN44" i="7"/>
  <c r="CI44" i="7" a="1"/>
  <c r="CI44" i="7" s="1"/>
  <c r="BU44" i="7" s="1"/>
  <c r="BZ44" i="7" a="1"/>
  <c r="BZ44" i="7" s="1"/>
  <c r="CM44" i="7"/>
  <c r="CD44" i="7"/>
  <c r="CA44" i="7"/>
  <c r="CI45" i="7" a="1"/>
  <c r="CI45" i="7" s="1"/>
  <c r="BU45" i="7" s="1"/>
  <c r="CN46" i="7"/>
  <c r="CA47" i="7"/>
  <c r="CI48" i="7" a="1"/>
  <c r="CI48" i="7" s="1"/>
  <c r="BU48" i="7" s="1"/>
  <c r="CN49" i="7"/>
  <c r="CB12" i="7"/>
  <c r="CM12" i="7"/>
  <c r="CM14" i="7"/>
  <c r="CB15" i="7"/>
  <c r="CJ16" i="7"/>
  <c r="CA16" i="7"/>
  <c r="CL16" i="7"/>
  <c r="CC16" i="7"/>
  <c r="CD16" i="7"/>
  <c r="CK17" i="7"/>
  <c r="CM18" i="7"/>
  <c r="CJ20" i="7"/>
  <c r="CA20" i="7"/>
  <c r="CL20" i="7"/>
  <c r="CC20" i="7"/>
  <c r="CD20" i="7"/>
  <c r="CK21" i="7"/>
  <c r="CM23" i="7"/>
  <c r="CC27" i="7"/>
  <c r="CJ29" i="7"/>
  <c r="CA29" i="7"/>
  <c r="CD29" i="7"/>
  <c r="CL29" i="7"/>
  <c r="CB29" i="7"/>
  <c r="CK29" i="7"/>
  <c r="CM31" i="7"/>
  <c r="CA39" i="7"/>
  <c r="CN39" i="7"/>
  <c r="BZ41" i="7" a="1"/>
  <c r="BZ41" i="7" s="1"/>
  <c r="CL41" i="7"/>
  <c r="CE44" i="7"/>
  <c r="CM45" i="7"/>
  <c r="CE47" i="7"/>
  <c r="CM48" i="7"/>
  <c r="CN51" i="7"/>
  <c r="CI51" i="7" a="1"/>
  <c r="CI51" i="7" s="1"/>
  <c r="BU51" i="7" s="1"/>
  <c r="CE51" i="7"/>
  <c r="CJ51" i="7"/>
  <c r="CA51" i="7"/>
  <c r="CD51" i="7"/>
  <c r="CJ13" i="7"/>
  <c r="CL13" i="7"/>
  <c r="CC13" i="7"/>
  <c r="CK15" i="7"/>
  <c r="D24" i="7"/>
  <c r="D28" i="7"/>
  <c r="D32" i="7"/>
  <c r="CA50" i="7"/>
  <c r="D22" i="7"/>
  <c r="D26" i="7"/>
  <c r="D30" i="7"/>
  <c r="D34" i="7"/>
  <c r="C42" i="7"/>
  <c r="CM50" i="7"/>
  <c r="CE50" i="7"/>
  <c r="BZ50" i="7" a="1"/>
  <c r="BZ50" i="7" s="1"/>
  <c r="AX50" i="7" s="1"/>
  <c r="CI50" i="7" a="1"/>
  <c r="CI50" i="7" s="1"/>
  <c r="BU50" i="7" s="1"/>
  <c r="K74" i="6"/>
  <c r="J74" i="6"/>
  <c r="I74" i="6"/>
  <c r="H74" i="6"/>
  <c r="G74" i="6"/>
  <c r="F74" i="6"/>
  <c r="E74" i="6"/>
  <c r="D74" i="6"/>
  <c r="C74" i="6"/>
  <c r="B74" i="6"/>
  <c r="D56" i="6"/>
  <c r="C56" i="6"/>
  <c r="E51" i="6"/>
  <c r="D51" i="6"/>
  <c r="C51" i="6"/>
  <c r="E50" i="6"/>
  <c r="D50" i="6"/>
  <c r="E49" i="6"/>
  <c r="D49" i="6"/>
  <c r="C49" i="6" s="1"/>
  <c r="CE49" i="6" s="1"/>
  <c r="E48" i="6"/>
  <c r="D48" i="6"/>
  <c r="C48" i="6" s="1"/>
  <c r="CD48" i="6" s="1"/>
  <c r="E47" i="6"/>
  <c r="D47" i="6"/>
  <c r="C47" i="6" s="1"/>
  <c r="CD47" i="6" s="1"/>
  <c r="E46" i="6"/>
  <c r="D46" i="6"/>
  <c r="C46" i="6" s="1"/>
  <c r="CD45" i="6"/>
  <c r="E45" i="6"/>
  <c r="D45" i="6"/>
  <c r="C45" i="6" s="1"/>
  <c r="E44" i="6"/>
  <c r="D44" i="6"/>
  <c r="C44" i="6"/>
  <c r="CA44" i="6" s="1"/>
  <c r="E43" i="6"/>
  <c r="D43" i="6"/>
  <c r="C43" i="6" s="1"/>
  <c r="CI43" i="6" s="1" a="1"/>
  <c r="CI43" i="6" s="1"/>
  <c r="BU43" i="6" s="1"/>
  <c r="E42" i="6"/>
  <c r="D42" i="6"/>
  <c r="C42" i="6" s="1"/>
  <c r="CI42" i="6" s="1" a="1"/>
  <c r="CI42" i="6" s="1"/>
  <c r="BU42" i="6" s="1"/>
  <c r="E41" i="6"/>
  <c r="C41" i="6" s="1"/>
  <c r="D41" i="6"/>
  <c r="E40" i="6"/>
  <c r="D40" i="6"/>
  <c r="E39" i="6"/>
  <c r="D39" i="6"/>
  <c r="C39" i="6"/>
  <c r="CJ39" i="6" s="1"/>
  <c r="F34" i="6"/>
  <c r="E34" i="6"/>
  <c r="D34" i="6"/>
  <c r="CB34" i="6" s="1"/>
  <c r="F33" i="6"/>
  <c r="E33" i="6"/>
  <c r="D33" i="6" s="1"/>
  <c r="CC33" i="6" s="1"/>
  <c r="F32" i="6"/>
  <c r="E32" i="6"/>
  <c r="F31" i="6"/>
  <c r="E31" i="6"/>
  <c r="D31" i="6"/>
  <c r="CJ31" i="6" s="1"/>
  <c r="F30" i="6"/>
  <c r="E30" i="6"/>
  <c r="D30" i="6" s="1"/>
  <c r="CB30" i="6" s="1"/>
  <c r="F29" i="6"/>
  <c r="E29" i="6"/>
  <c r="D29" i="6" s="1"/>
  <c r="CC29" i="6" s="1"/>
  <c r="F28" i="6"/>
  <c r="E28" i="6"/>
  <c r="F27" i="6"/>
  <c r="E27" i="6"/>
  <c r="D27" i="6"/>
  <c r="CA27" i="6" s="1"/>
  <c r="F26" i="6"/>
  <c r="E26" i="6"/>
  <c r="D26" i="6" s="1"/>
  <c r="F25" i="6"/>
  <c r="E25" i="6"/>
  <c r="F24" i="6"/>
  <c r="E24" i="6"/>
  <c r="F23" i="6"/>
  <c r="E23" i="6"/>
  <c r="D23" i="6"/>
  <c r="CL23" i="6" s="1"/>
  <c r="F22" i="6"/>
  <c r="E22" i="6"/>
  <c r="D22" i="6"/>
  <c r="CB22" i="6" s="1"/>
  <c r="F21" i="6"/>
  <c r="E21" i="6"/>
  <c r="D21" i="6" s="1"/>
  <c r="CJ21" i="6" s="1"/>
  <c r="F20" i="6"/>
  <c r="E20" i="6"/>
  <c r="D20" i="6"/>
  <c r="CM20" i="6" s="1"/>
  <c r="F19" i="6"/>
  <c r="E19" i="6"/>
  <c r="D19" i="6"/>
  <c r="CM19" i="6" s="1"/>
  <c r="F18" i="6"/>
  <c r="E18" i="6"/>
  <c r="D18" i="6"/>
  <c r="CJ18" i="6" s="1"/>
  <c r="F17" i="6"/>
  <c r="E17" i="6"/>
  <c r="D17" i="6" s="1"/>
  <c r="F16" i="6"/>
  <c r="E16" i="6"/>
  <c r="D16" i="6"/>
  <c r="CM16" i="6" s="1"/>
  <c r="F15" i="6"/>
  <c r="E15" i="6"/>
  <c r="D15" i="6"/>
  <c r="CM15" i="6" s="1"/>
  <c r="F14" i="6"/>
  <c r="E14" i="6"/>
  <c r="D14" i="6"/>
  <c r="CJ14" i="6" s="1"/>
  <c r="F13" i="6"/>
  <c r="E13" i="6"/>
  <c r="D13" i="6" s="1"/>
  <c r="F12" i="6"/>
  <c r="E12" i="6"/>
  <c r="D12" i="6"/>
  <c r="CM12" i="6" s="1"/>
  <c r="A5" i="6"/>
  <c r="A4" i="6"/>
  <c r="A3" i="6"/>
  <c r="A2" i="6"/>
  <c r="BZ41" i="6" l="1" a="1"/>
  <c r="BZ41" i="6" s="1"/>
  <c r="CL41" i="6"/>
  <c r="CC41" i="6"/>
  <c r="CM41" i="6"/>
  <c r="CB41" i="6"/>
  <c r="CJ17" i="6"/>
  <c r="CM17" i="6"/>
  <c r="CM13" i="6"/>
  <c r="CJ13" i="6"/>
  <c r="BZ42" i="6" a="1"/>
  <c r="BZ42" i="6" s="1"/>
  <c r="AS14" i="7"/>
  <c r="CM18" i="6"/>
  <c r="CK23" i="6"/>
  <c r="C50" i="6"/>
  <c r="CN50" i="6" s="1"/>
  <c r="D32" i="6"/>
  <c r="CA32" i="6" s="1"/>
  <c r="CJ19" i="6"/>
  <c r="D28" i="6"/>
  <c r="CM28" i="6" s="1"/>
  <c r="AS33" i="7"/>
  <c r="CM14" i="6"/>
  <c r="CJ15" i="6"/>
  <c r="BZ39" i="6" a="1"/>
  <c r="BZ39" i="6" s="1"/>
  <c r="AX49" i="7"/>
  <c r="C40" i="6"/>
  <c r="CL40" i="6" s="1"/>
  <c r="CB19" i="7"/>
  <c r="AX44" i="7"/>
  <c r="CJ43" i="7"/>
  <c r="AS31" i="8"/>
  <c r="AS17" i="7"/>
  <c r="CN42" i="6"/>
  <c r="CA23" i="6"/>
  <c r="CD39" i="6"/>
  <c r="D24" i="6"/>
  <c r="CD24" i="6" s="1"/>
  <c r="CI43" i="7" a="1"/>
  <c r="CI43" i="7" s="1"/>
  <c r="BU43" i="7" s="1"/>
  <c r="CJ12" i="6"/>
  <c r="CJ16" i="6"/>
  <c r="CJ20" i="6"/>
  <c r="CD44" i="6"/>
  <c r="CL40" i="7"/>
  <c r="CA43" i="7"/>
  <c r="AX43" i="7" s="1"/>
  <c r="AX46" i="7"/>
  <c r="AS23" i="7"/>
  <c r="B101" i="8"/>
  <c r="CN43" i="6"/>
  <c r="CK39" i="6"/>
  <c r="CA31" i="6"/>
  <c r="CK19" i="7"/>
  <c r="CD43" i="7"/>
  <c r="AS18" i="7"/>
  <c r="CM43" i="7"/>
  <c r="CM42" i="6"/>
  <c r="CK31" i="6"/>
  <c r="AS23" i="8"/>
  <c r="AX39" i="8"/>
  <c r="AS25" i="8"/>
  <c r="AS33" i="8"/>
  <c r="AX46" i="8"/>
  <c r="AS27" i="8"/>
  <c r="CJ26" i="7"/>
  <c r="CA26" i="7"/>
  <c r="AS26" i="7" s="1"/>
  <c r="CM26" i="7"/>
  <c r="CC26" i="7"/>
  <c r="CK26" i="7"/>
  <c r="CL26" i="7"/>
  <c r="CD26" i="7"/>
  <c r="CB26" i="7"/>
  <c r="CJ22" i="7"/>
  <c r="CA22" i="7"/>
  <c r="CM22" i="7"/>
  <c r="CC22" i="7"/>
  <c r="CK22" i="7"/>
  <c r="CB22" i="7"/>
  <c r="CL22" i="7"/>
  <c r="CD22" i="7"/>
  <c r="AX41" i="7"/>
  <c r="AS27" i="7"/>
  <c r="CJ30" i="7"/>
  <c r="CA30" i="7"/>
  <c r="CM30" i="7"/>
  <c r="CC30" i="7"/>
  <c r="CK30" i="7"/>
  <c r="CB30" i="7"/>
  <c r="CL30" i="7"/>
  <c r="CD30" i="7"/>
  <c r="CJ32" i="7"/>
  <c r="CA32" i="7"/>
  <c r="CK32" i="7"/>
  <c r="CM32" i="7"/>
  <c r="CC32" i="7"/>
  <c r="CD32" i="7"/>
  <c r="CB32" i="7"/>
  <c r="CL32" i="7"/>
  <c r="AX51" i="7"/>
  <c r="AX40" i="7"/>
  <c r="AS29" i="7"/>
  <c r="AS20" i="7"/>
  <c r="AS16" i="7"/>
  <c r="AS12" i="7"/>
  <c r="AS15" i="7"/>
  <c r="CJ28" i="7"/>
  <c r="CA28" i="7"/>
  <c r="CK28" i="7"/>
  <c r="CM28" i="7"/>
  <c r="CC28" i="7"/>
  <c r="CL28" i="7"/>
  <c r="CD28" i="7"/>
  <c r="CB28" i="7"/>
  <c r="CJ42" i="7"/>
  <c r="CD42" i="7"/>
  <c r="CN42" i="7"/>
  <c r="CE42" i="7"/>
  <c r="BZ42" i="7" a="1"/>
  <c r="BZ42" i="7" s="1"/>
  <c r="CM42" i="7"/>
  <c r="CI42" i="7" a="1"/>
  <c r="CI42" i="7" s="1"/>
  <c r="BU42" i="7" s="1"/>
  <c r="CA42" i="7"/>
  <c r="CJ24" i="7"/>
  <c r="CA24" i="7"/>
  <c r="CK24" i="7"/>
  <c r="CM24" i="7"/>
  <c r="CC24" i="7"/>
  <c r="CD24" i="7"/>
  <c r="CB24" i="7"/>
  <c r="CL24" i="7"/>
  <c r="CJ34" i="7"/>
  <c r="CA34" i="7"/>
  <c r="CM34" i="7"/>
  <c r="CC34" i="7"/>
  <c r="CK34" i="7"/>
  <c r="CL34" i="7"/>
  <c r="CD34" i="7"/>
  <c r="CB34" i="7"/>
  <c r="AS31" i="7"/>
  <c r="AS21" i="7"/>
  <c r="A101" i="7"/>
  <c r="AS25" i="7"/>
  <c r="AX47" i="7"/>
  <c r="AX39" i="7"/>
  <c r="AS19" i="7"/>
  <c r="AS13" i="7"/>
  <c r="CM26" i="6"/>
  <c r="CD26" i="6"/>
  <c r="CJ26" i="6"/>
  <c r="CK26" i="6"/>
  <c r="CA26" i="6"/>
  <c r="CC26" i="6"/>
  <c r="CB26" i="6"/>
  <c r="CL26" i="6"/>
  <c r="CD32" i="6"/>
  <c r="CL32" i="6"/>
  <c r="CB32" i="6"/>
  <c r="CK32" i="6"/>
  <c r="CC32" i="6"/>
  <c r="CM22" i="6"/>
  <c r="CD22" i="6"/>
  <c r="CJ22" i="6"/>
  <c r="CK22" i="6"/>
  <c r="CA22" i="6"/>
  <c r="CC22" i="6"/>
  <c r="CM27" i="6"/>
  <c r="CD27" i="6"/>
  <c r="CC27" i="6"/>
  <c r="CJ27" i="6"/>
  <c r="CL27" i="6"/>
  <c r="CB27" i="6"/>
  <c r="AS27" i="6" s="1"/>
  <c r="CM30" i="6"/>
  <c r="CD30" i="6"/>
  <c r="CJ30" i="6"/>
  <c r="CK30" i="6"/>
  <c r="CA30" i="6"/>
  <c r="CC30" i="6"/>
  <c r="CL30" i="6"/>
  <c r="CM34" i="6"/>
  <c r="CD34" i="6"/>
  <c r="CJ34" i="6"/>
  <c r="CK34" i="6"/>
  <c r="CA34" i="6"/>
  <c r="CC34" i="6"/>
  <c r="CL34" i="6"/>
  <c r="CM40" i="6"/>
  <c r="CC40" i="6"/>
  <c r="BZ40" i="6" a="1"/>
  <c r="BZ40" i="6" s="1"/>
  <c r="CJ40" i="6"/>
  <c r="CB40" i="6"/>
  <c r="CN40" i="6"/>
  <c r="CI40" i="6" a="1"/>
  <c r="CI40" i="6" s="1"/>
  <c r="BU40" i="6" s="1"/>
  <c r="CA40" i="6"/>
  <c r="CK40" i="6"/>
  <c r="CD40" i="6"/>
  <c r="CJ46" i="6"/>
  <c r="CD46" i="6"/>
  <c r="CA46" i="6"/>
  <c r="CM46" i="6"/>
  <c r="BZ46" i="6" a="1"/>
  <c r="BZ46" i="6" s="1"/>
  <c r="CN46" i="6"/>
  <c r="CI46" i="6" a="1"/>
  <c r="CI46" i="6" s="1"/>
  <c r="BU46" i="6" s="1"/>
  <c r="CK12" i="6"/>
  <c r="CB12" i="6"/>
  <c r="CL12" i="6"/>
  <c r="CC12" i="6"/>
  <c r="CA12" i="6"/>
  <c r="AS12" i="6" s="1"/>
  <c r="CK13" i="6"/>
  <c r="CB13" i="6"/>
  <c r="CL13" i="6"/>
  <c r="CC13" i="6"/>
  <c r="CA13" i="6"/>
  <c r="CK14" i="6"/>
  <c r="CB14" i="6"/>
  <c r="CL14" i="6"/>
  <c r="CC14" i="6"/>
  <c r="CA14" i="6"/>
  <c r="CK15" i="6"/>
  <c r="CB15" i="6"/>
  <c r="CL15" i="6"/>
  <c r="CC15" i="6"/>
  <c r="CA15" i="6"/>
  <c r="CK16" i="6"/>
  <c r="CB16" i="6"/>
  <c r="CL16" i="6"/>
  <c r="CC16" i="6"/>
  <c r="CA16" i="6"/>
  <c r="CK17" i="6"/>
  <c r="CB17" i="6"/>
  <c r="CL17" i="6"/>
  <c r="CC17" i="6"/>
  <c r="CA17" i="6"/>
  <c r="CK18" i="6"/>
  <c r="CB18" i="6"/>
  <c r="CL18" i="6"/>
  <c r="CC18" i="6"/>
  <c r="CA18" i="6"/>
  <c r="CK19" i="6"/>
  <c r="CB19" i="6"/>
  <c r="CL19" i="6"/>
  <c r="CC19" i="6"/>
  <c r="CA19" i="6"/>
  <c r="CK20" i="6"/>
  <c r="CB20" i="6"/>
  <c r="CL20" i="6"/>
  <c r="CC20" i="6"/>
  <c r="CA20" i="6"/>
  <c r="CM21" i="6"/>
  <c r="CK21" i="6"/>
  <c r="CB21" i="6"/>
  <c r="CL21" i="6"/>
  <c r="CC21" i="6"/>
  <c r="CA21" i="6"/>
  <c r="CL22" i="6"/>
  <c r="CK27" i="6"/>
  <c r="CM29" i="6"/>
  <c r="CD29" i="6"/>
  <c r="CK29" i="6"/>
  <c r="CA29" i="6"/>
  <c r="CL29" i="6"/>
  <c r="CB29" i="6"/>
  <c r="CJ29" i="6"/>
  <c r="CM33" i="6"/>
  <c r="CD33" i="6"/>
  <c r="CK33" i="6"/>
  <c r="CA33" i="6"/>
  <c r="CL33" i="6"/>
  <c r="CB33" i="6"/>
  <c r="CJ33" i="6"/>
  <c r="CA45" i="6"/>
  <c r="CN45" i="6"/>
  <c r="CI45" i="6" a="1"/>
  <c r="CI45" i="6" s="1"/>
  <c r="BU45" i="6" s="1"/>
  <c r="CJ45" i="6"/>
  <c r="CE45" i="6"/>
  <c r="CM45" i="6"/>
  <c r="BZ45" i="6" a="1"/>
  <c r="BZ45" i="6" s="1"/>
  <c r="CJ49" i="6"/>
  <c r="CD49" i="6"/>
  <c r="CA49" i="6"/>
  <c r="CM49" i="6"/>
  <c r="BZ49" i="6" a="1"/>
  <c r="BZ49" i="6" s="1"/>
  <c r="CI49" i="6" a="1"/>
  <c r="CI49" i="6" s="1"/>
  <c r="BU49" i="6" s="1"/>
  <c r="CN49" i="6"/>
  <c r="CD12" i="6"/>
  <c r="CD13" i="6"/>
  <c r="CD14" i="6"/>
  <c r="CD15" i="6"/>
  <c r="CD16" i="6"/>
  <c r="CD17" i="6"/>
  <c r="CD18" i="6"/>
  <c r="CD19" i="6"/>
  <c r="CD20" i="6"/>
  <c r="CD21" i="6"/>
  <c r="CM23" i="6"/>
  <c r="CD23" i="6"/>
  <c r="CC23" i="6"/>
  <c r="CJ23" i="6"/>
  <c r="CB23" i="6"/>
  <c r="CB24" i="6"/>
  <c r="CC24" i="6"/>
  <c r="D25" i="6"/>
  <c r="CE40" i="6"/>
  <c r="CE46" i="6"/>
  <c r="CA48" i="6"/>
  <c r="CN48" i="6"/>
  <c r="CI48" i="6" a="1"/>
  <c r="CI48" i="6" s="1"/>
  <c r="BU48" i="6" s="1"/>
  <c r="CJ48" i="6"/>
  <c r="CM48" i="6"/>
  <c r="BZ48" i="6" a="1"/>
  <c r="BZ48" i="6" s="1"/>
  <c r="CE48" i="6"/>
  <c r="CN47" i="6"/>
  <c r="CI47" i="6" a="1"/>
  <c r="CI47" i="6" s="1"/>
  <c r="CM47" i="6"/>
  <c r="CE47" i="6"/>
  <c r="BZ47" i="6" a="1"/>
  <c r="BZ47" i="6" s="1"/>
  <c r="CJ47" i="6"/>
  <c r="CA47" i="6"/>
  <c r="CN51" i="6"/>
  <c r="CI51" i="6" a="1"/>
  <c r="CI51" i="6" s="1"/>
  <c r="BU51" i="6" s="1"/>
  <c r="CM51" i="6"/>
  <c r="CE51" i="6"/>
  <c r="BZ51" i="6" a="1"/>
  <c r="BZ51" i="6" s="1"/>
  <c r="CD51" i="6"/>
  <c r="CA51" i="6"/>
  <c r="CJ51" i="6"/>
  <c r="CB31" i="6"/>
  <c r="CC39" i="6"/>
  <c r="CM31" i="6"/>
  <c r="CD31" i="6"/>
  <c r="CL31" i="6"/>
  <c r="CL39" i="6"/>
  <c r="CI39" i="6" a="1"/>
  <c r="CI39" i="6" s="1"/>
  <c r="CB39" i="6"/>
  <c r="CE39" i="6"/>
  <c r="CM39" i="6"/>
  <c r="CC31" i="6"/>
  <c r="CA39" i="6"/>
  <c r="CN39" i="6"/>
  <c r="CK41" i="6"/>
  <c r="CE41" i="6"/>
  <c r="CA41" i="6"/>
  <c r="CN41" i="6"/>
  <c r="CJ41" i="6"/>
  <c r="CD41" i="6"/>
  <c r="AX41" i="6" s="1"/>
  <c r="CI41" i="6" a="1"/>
  <c r="CI41" i="6" s="1"/>
  <c r="BU41" i="6" s="1"/>
  <c r="CJ42" i="6"/>
  <c r="CD42" i="6"/>
  <c r="CA42" i="6"/>
  <c r="CE42" i="6"/>
  <c r="CM43" i="6"/>
  <c r="CE43" i="6"/>
  <c r="BZ43" i="6" a="1"/>
  <c r="BZ43" i="6" s="1"/>
  <c r="CJ43" i="6"/>
  <c r="CD43" i="6"/>
  <c r="CA43" i="6"/>
  <c r="CN44" i="6"/>
  <c r="CI44" i="6" a="1"/>
  <c r="CI44" i="6" s="1"/>
  <c r="BU44" i="6" s="1"/>
  <c r="CM44" i="6"/>
  <c r="CE44" i="6"/>
  <c r="BZ44" i="6" a="1"/>
  <c r="BZ44" i="6" s="1"/>
  <c r="CJ44" i="6"/>
  <c r="K74" i="5"/>
  <c r="J74" i="5"/>
  <c r="I74" i="5"/>
  <c r="H74" i="5"/>
  <c r="G74" i="5"/>
  <c r="F74" i="5"/>
  <c r="E74" i="5"/>
  <c r="D74" i="5"/>
  <c r="C74" i="5"/>
  <c r="B74" i="5"/>
  <c r="D56" i="5"/>
  <c r="C56" i="5"/>
  <c r="E51" i="5"/>
  <c r="D51" i="5"/>
  <c r="C51" i="5" s="1"/>
  <c r="BZ51" i="5" s="1" a="1"/>
  <c r="BZ51" i="5" s="1"/>
  <c r="E50" i="5"/>
  <c r="D50" i="5"/>
  <c r="C50" i="5"/>
  <c r="CJ50" i="5" s="1"/>
  <c r="E49" i="5"/>
  <c r="D49" i="5"/>
  <c r="C49" i="5" s="1"/>
  <c r="CM49" i="5" s="1"/>
  <c r="E48" i="5"/>
  <c r="C48" i="5" s="1"/>
  <c r="D48" i="5"/>
  <c r="E47" i="5"/>
  <c r="D47" i="5"/>
  <c r="E46" i="5"/>
  <c r="D46" i="5"/>
  <c r="C46" i="5" s="1"/>
  <c r="BZ46" i="5" s="1" a="1"/>
  <c r="BZ46" i="5" s="1"/>
  <c r="E45" i="5"/>
  <c r="D45" i="5"/>
  <c r="C45" i="5"/>
  <c r="E44" i="5"/>
  <c r="D44" i="5"/>
  <c r="C44" i="5" s="1"/>
  <c r="E43" i="5"/>
  <c r="D43" i="5"/>
  <c r="C43" i="5"/>
  <c r="CI43" i="5" s="1" a="1"/>
  <c r="CI43" i="5" s="1"/>
  <c r="BU43" i="5" s="1"/>
  <c r="CM42" i="5"/>
  <c r="CE42" i="5"/>
  <c r="E42" i="5"/>
  <c r="D42" i="5"/>
  <c r="C42" i="5" s="1"/>
  <c r="BZ42" i="5" s="1" a="1"/>
  <c r="BZ42" i="5" s="1"/>
  <c r="E41" i="5"/>
  <c r="D41" i="5"/>
  <c r="C41" i="5"/>
  <c r="E40" i="5"/>
  <c r="D40" i="5"/>
  <c r="C40" i="5" s="1"/>
  <c r="BZ40" i="5" s="1" a="1"/>
  <c r="BZ40" i="5" s="1"/>
  <c r="E39" i="5"/>
  <c r="D39" i="5"/>
  <c r="C39" i="5" s="1"/>
  <c r="F34" i="5"/>
  <c r="E34" i="5"/>
  <c r="D34" i="5" s="1"/>
  <c r="CK34" i="5" s="1"/>
  <c r="F33" i="5"/>
  <c r="E33" i="5"/>
  <c r="D33" i="5" s="1"/>
  <c r="CB33" i="5" s="1"/>
  <c r="CK32" i="5"/>
  <c r="CB32" i="5"/>
  <c r="F32" i="5"/>
  <c r="E32" i="5"/>
  <c r="D32" i="5" s="1"/>
  <c r="CM32" i="5" s="1"/>
  <c r="F31" i="5"/>
  <c r="E31" i="5"/>
  <c r="F30" i="5"/>
  <c r="E30" i="5"/>
  <c r="F29" i="5"/>
  <c r="E29" i="5"/>
  <c r="D29" i="5" s="1"/>
  <c r="CD29" i="5" s="1"/>
  <c r="F28" i="5"/>
  <c r="E28" i="5"/>
  <c r="D28" i="5" s="1"/>
  <c r="CM28" i="5" s="1"/>
  <c r="F27" i="5"/>
  <c r="E27" i="5"/>
  <c r="D27" i="5" s="1"/>
  <c r="CD27" i="5" s="1"/>
  <c r="F26" i="5"/>
  <c r="E26" i="5"/>
  <c r="F25" i="5"/>
  <c r="E25" i="5"/>
  <c r="D25" i="5" s="1"/>
  <c r="F24" i="5"/>
  <c r="E24" i="5"/>
  <c r="D24" i="5" s="1"/>
  <c r="CM24" i="5" s="1"/>
  <c r="F23" i="5"/>
  <c r="E23" i="5"/>
  <c r="D23" i="5" s="1"/>
  <c r="CD23" i="5" s="1"/>
  <c r="F22" i="5"/>
  <c r="E22" i="5"/>
  <c r="D22" i="5" s="1"/>
  <c r="CK22" i="5" s="1"/>
  <c r="F21" i="5"/>
  <c r="E21" i="5"/>
  <c r="D21" i="5" s="1"/>
  <c r="F20" i="5"/>
  <c r="E20" i="5"/>
  <c r="D20" i="5" s="1"/>
  <c r="CB20" i="5" s="1"/>
  <c r="F19" i="5"/>
  <c r="E19" i="5"/>
  <c r="D19" i="5" s="1"/>
  <c r="CM19" i="5" s="1"/>
  <c r="F18" i="5"/>
  <c r="E18" i="5"/>
  <c r="D18" i="5" s="1"/>
  <c r="CM18" i="5" s="1"/>
  <c r="F17" i="5"/>
  <c r="E17" i="5"/>
  <c r="D17" i="5" s="1"/>
  <c r="F16" i="5"/>
  <c r="E16" i="5"/>
  <c r="D16" i="5" s="1"/>
  <c r="CB16" i="5" s="1"/>
  <c r="F15" i="5"/>
  <c r="E15" i="5"/>
  <c r="F14" i="5"/>
  <c r="E14" i="5"/>
  <c r="D14" i="5" s="1"/>
  <c r="CK14" i="5" s="1"/>
  <c r="F13" i="5"/>
  <c r="E13" i="5"/>
  <c r="D13" i="5" s="1"/>
  <c r="F12" i="5"/>
  <c r="E12" i="5"/>
  <c r="D12" i="5" s="1"/>
  <c r="CB12" i="5" s="1"/>
  <c r="A5" i="5"/>
  <c r="A4" i="5"/>
  <c r="A3" i="5"/>
  <c r="A2" i="5"/>
  <c r="CB22" i="5" l="1"/>
  <c r="CM22" i="5"/>
  <c r="CJ28" i="6"/>
  <c r="CM51" i="5"/>
  <c r="CM24" i="6"/>
  <c r="CJ50" i="6"/>
  <c r="CL28" i="6"/>
  <c r="CK18" i="5"/>
  <c r="D30" i="5"/>
  <c r="AS23" i="6"/>
  <c r="BZ50" i="6" a="1"/>
  <c r="BZ50" i="6" s="1"/>
  <c r="CD28" i="6"/>
  <c r="CA28" i="6"/>
  <c r="AS28" i="6" s="1"/>
  <c r="CI50" i="6" a="1"/>
  <c r="CI50" i="6" s="1"/>
  <c r="BU50" i="6" s="1"/>
  <c r="CE50" i="6"/>
  <c r="AX50" i="6" s="1"/>
  <c r="CM50" i="6"/>
  <c r="AS34" i="6"/>
  <c r="B101" i="7"/>
  <c r="CJ43" i="5"/>
  <c r="CB34" i="5"/>
  <c r="CE51" i="5"/>
  <c r="CB18" i="5"/>
  <c r="CB28" i="5"/>
  <c r="AX47" i="6"/>
  <c r="CD50" i="6"/>
  <c r="CA50" i="6"/>
  <c r="CM34" i="5"/>
  <c r="CB19" i="5"/>
  <c r="CE46" i="5"/>
  <c r="CB14" i="5"/>
  <c r="D26" i="5"/>
  <c r="CL26" i="5" s="1"/>
  <c r="D31" i="5"/>
  <c r="CA31" i="5" s="1"/>
  <c r="CM46" i="5"/>
  <c r="CD43" i="5"/>
  <c r="CM32" i="6"/>
  <c r="CL24" i="6"/>
  <c r="CK28" i="6"/>
  <c r="CB28" i="6"/>
  <c r="AX42" i="6"/>
  <c r="AX39" i="6"/>
  <c r="AS17" i="6"/>
  <c r="AS13" i="6"/>
  <c r="AS30" i="6"/>
  <c r="AS33" i="6"/>
  <c r="CC28" i="6"/>
  <c r="CA24" i="6"/>
  <c r="AS24" i="6" s="1"/>
  <c r="CK24" i="6"/>
  <c r="CJ24" i="6"/>
  <c r="AX42" i="7"/>
  <c r="AS29" i="6"/>
  <c r="CB24" i="5"/>
  <c r="CM14" i="5"/>
  <c r="C47" i="5"/>
  <c r="CA47" i="5" s="1"/>
  <c r="AS31" i="6"/>
  <c r="CJ32" i="6"/>
  <c r="CM33" i="5"/>
  <c r="CK28" i="5"/>
  <c r="CK24" i="5"/>
  <c r="D15" i="5"/>
  <c r="CD15" i="5" s="1"/>
  <c r="AS22" i="7"/>
  <c r="AS34" i="7"/>
  <c r="AS24" i="7"/>
  <c r="AS28" i="7"/>
  <c r="AS32" i="7"/>
  <c r="AS30" i="7"/>
  <c r="AX51" i="6"/>
  <c r="AX49" i="6"/>
  <c r="AS20" i="6"/>
  <c r="AS16" i="6"/>
  <c r="AX40" i="6"/>
  <c r="AS22" i="6"/>
  <c r="AX48" i="6"/>
  <c r="CM25" i="6"/>
  <c r="CD25" i="6"/>
  <c r="CK25" i="6"/>
  <c r="CA25" i="6"/>
  <c r="CL25" i="6"/>
  <c r="CB25" i="6"/>
  <c r="CJ25" i="6"/>
  <c r="B101" i="6" s="1"/>
  <c r="CC25" i="6"/>
  <c r="AX45" i="6"/>
  <c r="AS19" i="6"/>
  <c r="AS15" i="6"/>
  <c r="A101" i="6"/>
  <c r="AS32" i="6"/>
  <c r="AX46" i="6"/>
  <c r="AX44" i="6"/>
  <c r="AX43" i="6"/>
  <c r="AS21" i="6"/>
  <c r="AS18" i="6"/>
  <c r="AS14" i="6"/>
  <c r="AS26" i="6"/>
  <c r="CJ13" i="5"/>
  <c r="CA13" i="5"/>
  <c r="CL13" i="5"/>
  <c r="CC13" i="5"/>
  <c r="CD13" i="5"/>
  <c r="CJ17" i="5"/>
  <c r="CA17" i="5"/>
  <c r="CL17" i="5"/>
  <c r="CC17" i="5"/>
  <c r="CD17" i="5"/>
  <c r="CL21" i="5"/>
  <c r="CC21" i="5"/>
  <c r="CK21" i="5"/>
  <c r="CA21" i="5"/>
  <c r="CD21" i="5"/>
  <c r="CJ21" i="5"/>
  <c r="CL25" i="5"/>
  <c r="CC25" i="5"/>
  <c r="CJ25" i="5"/>
  <c r="CA25" i="5"/>
  <c r="CK25" i="5"/>
  <c r="CB25" i="5"/>
  <c r="CM25" i="5"/>
  <c r="CJ12" i="5"/>
  <c r="CA12" i="5"/>
  <c r="CL12" i="5"/>
  <c r="CC12" i="5"/>
  <c r="CD12" i="5"/>
  <c r="CK13" i="5"/>
  <c r="CJ16" i="5"/>
  <c r="CA16" i="5"/>
  <c r="CL16" i="5"/>
  <c r="CC16" i="5"/>
  <c r="CD16" i="5"/>
  <c r="CK17" i="5"/>
  <c r="CJ20" i="5"/>
  <c r="CA20" i="5"/>
  <c r="CL20" i="5"/>
  <c r="CC20" i="5"/>
  <c r="CD20" i="5"/>
  <c r="CM21" i="5"/>
  <c r="CL31" i="5"/>
  <c r="CC31" i="5"/>
  <c r="CJ31" i="5"/>
  <c r="CK12" i="5"/>
  <c r="CM13" i="5"/>
  <c r="CK16" i="5"/>
  <c r="CM17" i="5"/>
  <c r="CJ19" i="5"/>
  <c r="CA19" i="5"/>
  <c r="CL19" i="5"/>
  <c r="CC19" i="5"/>
  <c r="CD19" i="5"/>
  <c r="CK20" i="5"/>
  <c r="CL27" i="5"/>
  <c r="CC27" i="5"/>
  <c r="CJ27" i="5"/>
  <c r="CA27" i="5"/>
  <c r="CB27" i="5"/>
  <c r="CK27" i="5"/>
  <c r="CM27" i="5"/>
  <c r="CM12" i="5"/>
  <c r="CB13" i="5"/>
  <c r="CJ14" i="5"/>
  <c r="CA14" i="5"/>
  <c r="CL14" i="5"/>
  <c r="CC14" i="5"/>
  <c r="CD14" i="5"/>
  <c r="CM16" i="5"/>
  <c r="CB17" i="5"/>
  <c r="CJ18" i="5"/>
  <c r="CA18" i="5"/>
  <c r="CL18" i="5"/>
  <c r="CC18" i="5"/>
  <c r="CD18" i="5"/>
  <c r="CK19" i="5"/>
  <c r="CM20" i="5"/>
  <c r="CB21" i="5"/>
  <c r="CL23" i="5"/>
  <c r="CC23" i="5"/>
  <c r="CJ23" i="5"/>
  <c r="CA23" i="5"/>
  <c r="CB23" i="5"/>
  <c r="CK23" i="5"/>
  <c r="CM23" i="5"/>
  <c r="CD25" i="5"/>
  <c r="CL29" i="5"/>
  <c r="CC29" i="5"/>
  <c r="CJ29" i="5"/>
  <c r="CA29" i="5"/>
  <c r="CK29" i="5"/>
  <c r="CB29" i="5"/>
  <c r="CM29" i="5"/>
  <c r="CM48" i="5"/>
  <c r="CE48" i="5"/>
  <c r="BZ48" i="5" a="1"/>
  <c r="BZ48" i="5" s="1"/>
  <c r="CA48" i="5"/>
  <c r="CI48" i="5" a="1"/>
  <c r="CI48" i="5" s="1"/>
  <c r="BU48" i="5" s="1"/>
  <c r="CD48" i="5"/>
  <c r="CN48" i="5"/>
  <c r="CJ48" i="5"/>
  <c r="CK39" i="5"/>
  <c r="CE39" i="5"/>
  <c r="CA39" i="5"/>
  <c r="CM39" i="5"/>
  <c r="CC39" i="5"/>
  <c r="BZ39" i="5" a="1"/>
  <c r="BZ39" i="5" s="1"/>
  <c r="CB39" i="5"/>
  <c r="CL39" i="5"/>
  <c r="CE40" i="5"/>
  <c r="CM41" i="5"/>
  <c r="CC41" i="5"/>
  <c r="BZ41" i="5" a="1"/>
  <c r="BZ41" i="5" s="1"/>
  <c r="CK41" i="5"/>
  <c r="CE41" i="5"/>
  <c r="CA41" i="5"/>
  <c r="CJ41" i="5"/>
  <c r="CJ44" i="5"/>
  <c r="CD44" i="5"/>
  <c r="CN44" i="5"/>
  <c r="CI44" i="5" a="1"/>
  <c r="CI44" i="5" s="1"/>
  <c r="BU44" i="5" s="1"/>
  <c r="CA44" i="5"/>
  <c r="CM45" i="5"/>
  <c r="CE45" i="5"/>
  <c r="BZ45" i="5" a="1"/>
  <c r="BZ45" i="5" s="1"/>
  <c r="CA45" i="5"/>
  <c r="CN45" i="5"/>
  <c r="CI50" i="5" a="1"/>
  <c r="CI50" i="5" s="1"/>
  <c r="BU50" i="5" s="1"/>
  <c r="CL22" i="5"/>
  <c r="CC22" i="5"/>
  <c r="CJ22" i="5"/>
  <c r="CA22" i="5"/>
  <c r="CD22" i="5"/>
  <c r="CJ26" i="5"/>
  <c r="CA26" i="5"/>
  <c r="CD26" i="5"/>
  <c r="CL30" i="5"/>
  <c r="CC30" i="5"/>
  <c r="CJ30" i="5"/>
  <c r="CA30" i="5"/>
  <c r="CD30" i="5"/>
  <c r="CL34" i="5"/>
  <c r="CC34" i="5"/>
  <c r="CJ34" i="5"/>
  <c r="CA34" i="5"/>
  <c r="CD34" i="5"/>
  <c r="CD39" i="5"/>
  <c r="CN39" i="5"/>
  <c r="CB41" i="5"/>
  <c r="CL41" i="5"/>
  <c r="CE44" i="5"/>
  <c r="CD45" i="5"/>
  <c r="CN46" i="5"/>
  <c r="CI46" i="5" a="1"/>
  <c r="CI46" i="5" s="1"/>
  <c r="BU46" i="5" s="1"/>
  <c r="CJ46" i="5"/>
  <c r="CD46" i="5"/>
  <c r="CA46" i="5"/>
  <c r="BZ49" i="5" a="1"/>
  <c r="BZ49" i="5" s="1"/>
  <c r="CL33" i="5"/>
  <c r="CC33" i="5"/>
  <c r="CJ33" i="5"/>
  <c r="CA33" i="5"/>
  <c r="CD33" i="5"/>
  <c r="CI39" i="5" a="1"/>
  <c r="CI39" i="5" s="1"/>
  <c r="CL40" i="5"/>
  <c r="CI40" i="5" a="1"/>
  <c r="CI40" i="5" s="1"/>
  <c r="BU40" i="5" s="1"/>
  <c r="CB40" i="5"/>
  <c r="CN40" i="5"/>
  <c r="CJ40" i="5"/>
  <c r="CD40" i="5"/>
  <c r="CA40" i="5"/>
  <c r="CK40" i="5"/>
  <c r="CD41" i="5"/>
  <c r="CN41" i="5"/>
  <c r="CI45" i="5" a="1"/>
  <c r="CI45" i="5" s="1"/>
  <c r="BU45" i="5" s="1"/>
  <c r="CN49" i="5"/>
  <c r="CI49" i="5" a="1"/>
  <c r="CI49" i="5" s="1"/>
  <c r="BU49" i="5" s="1"/>
  <c r="CJ49" i="5"/>
  <c r="CD49" i="5"/>
  <c r="CA49" i="5"/>
  <c r="CA50" i="5"/>
  <c r="CM50" i="5"/>
  <c r="CE50" i="5"/>
  <c r="BZ50" i="5" a="1"/>
  <c r="BZ50" i="5" s="1"/>
  <c r="CN50" i="5"/>
  <c r="CL24" i="5"/>
  <c r="CC24" i="5"/>
  <c r="CJ24" i="5"/>
  <c r="CA24" i="5"/>
  <c r="CD24" i="5"/>
  <c r="CL28" i="5"/>
  <c r="CC28" i="5"/>
  <c r="CJ28" i="5"/>
  <c r="CA28" i="5"/>
  <c r="CD28" i="5"/>
  <c r="CL32" i="5"/>
  <c r="CC32" i="5"/>
  <c r="CJ32" i="5"/>
  <c r="CA32" i="5"/>
  <c r="CD32" i="5"/>
  <c r="CK33" i="5"/>
  <c r="CJ39" i="5"/>
  <c r="CC40" i="5"/>
  <c r="AX40" i="5" s="1"/>
  <c r="CM40" i="5"/>
  <c r="CI41" i="5" a="1"/>
  <c r="CI41" i="5" s="1"/>
  <c r="BU41" i="5" s="1"/>
  <c r="CN42" i="5"/>
  <c r="CI42" i="5" a="1"/>
  <c r="CI42" i="5" s="1"/>
  <c r="BU42" i="5" s="1"/>
  <c r="CJ42" i="5"/>
  <c r="CD42" i="5"/>
  <c r="CA42" i="5"/>
  <c r="AX42" i="5" s="1"/>
  <c r="CA43" i="5"/>
  <c r="CM43" i="5"/>
  <c r="CE43" i="5"/>
  <c r="BZ43" i="5" a="1"/>
  <c r="BZ43" i="5" s="1"/>
  <c r="CN43" i="5"/>
  <c r="BZ44" i="5" a="1"/>
  <c r="BZ44" i="5" s="1"/>
  <c r="CM44" i="5"/>
  <c r="CJ45" i="5"/>
  <c r="CE49" i="5"/>
  <c r="CD50" i="5"/>
  <c r="CJ51" i="5"/>
  <c r="CD51" i="5"/>
  <c r="AX51" i="5" s="1"/>
  <c r="CN51" i="5"/>
  <c r="CI51" i="5" a="1"/>
  <c r="CI51" i="5" s="1"/>
  <c r="BU51" i="5" s="1"/>
  <c r="CA51" i="5"/>
  <c r="K74" i="4"/>
  <c r="J74" i="4"/>
  <c r="I74" i="4"/>
  <c r="H74" i="4"/>
  <c r="G74" i="4"/>
  <c r="F74" i="4"/>
  <c r="E74" i="4"/>
  <c r="D74" i="4"/>
  <c r="C74" i="4"/>
  <c r="B74" i="4"/>
  <c r="D56" i="4"/>
  <c r="C56" i="4"/>
  <c r="E51" i="4"/>
  <c r="D51" i="4"/>
  <c r="C51" i="4" s="1"/>
  <c r="CM51" i="4" s="1"/>
  <c r="E50" i="4"/>
  <c r="D50" i="4"/>
  <c r="C50" i="4" s="1"/>
  <c r="E49" i="4"/>
  <c r="C49" i="4" s="1"/>
  <c r="CD49" i="4" s="1"/>
  <c r="D49" i="4"/>
  <c r="E48" i="4"/>
  <c r="D48" i="4"/>
  <c r="E47" i="4"/>
  <c r="D47" i="4"/>
  <c r="C47" i="4"/>
  <c r="BZ47" i="4" s="1" a="1"/>
  <c r="BZ47" i="4" s="1"/>
  <c r="E46" i="4"/>
  <c r="D46" i="4"/>
  <c r="C46" i="4"/>
  <c r="E45" i="4"/>
  <c r="D45" i="4"/>
  <c r="E44" i="4"/>
  <c r="D44" i="4"/>
  <c r="C44" i="4" s="1"/>
  <c r="E43" i="4"/>
  <c r="D43" i="4"/>
  <c r="E42" i="4"/>
  <c r="D42" i="4"/>
  <c r="C42" i="4" s="1"/>
  <c r="CD42" i="4" s="1"/>
  <c r="E41" i="4"/>
  <c r="D41" i="4"/>
  <c r="E40" i="4"/>
  <c r="D40" i="4"/>
  <c r="C40" i="4" s="1"/>
  <c r="BZ40" i="4" s="1" a="1"/>
  <c r="BZ40" i="4" s="1"/>
  <c r="E39" i="4"/>
  <c r="D39" i="4"/>
  <c r="C39" i="4" s="1"/>
  <c r="F34" i="4"/>
  <c r="E34" i="4"/>
  <c r="D34" i="4"/>
  <c r="CM34" i="4" s="1"/>
  <c r="F33" i="4"/>
  <c r="E33" i="4"/>
  <c r="D33" i="4"/>
  <c r="CJ33" i="4" s="1"/>
  <c r="F32" i="4"/>
  <c r="E32" i="4"/>
  <c r="D32" i="4"/>
  <c r="CM32" i="4" s="1"/>
  <c r="F31" i="4"/>
  <c r="E31" i="4"/>
  <c r="D31" i="4" s="1"/>
  <c r="F30" i="4"/>
  <c r="E30" i="4"/>
  <c r="D30" i="4"/>
  <c r="CM30" i="4" s="1"/>
  <c r="F29" i="4"/>
  <c r="E29" i="4"/>
  <c r="D29" i="4"/>
  <c r="CJ29" i="4" s="1"/>
  <c r="F28" i="4"/>
  <c r="E28" i="4"/>
  <c r="D28" i="4" s="1"/>
  <c r="F27" i="4"/>
  <c r="E27" i="4"/>
  <c r="D27" i="4"/>
  <c r="CM27" i="4" s="1"/>
  <c r="F26" i="4"/>
  <c r="E26" i="4"/>
  <c r="D26" i="4"/>
  <c r="CM26" i="4" s="1"/>
  <c r="F25" i="4"/>
  <c r="E25" i="4"/>
  <c r="D25" i="4" s="1"/>
  <c r="F24" i="4"/>
  <c r="E24" i="4"/>
  <c r="D24" i="4" s="1"/>
  <c r="F23" i="4"/>
  <c r="E23" i="4"/>
  <c r="D23" i="4"/>
  <c r="CM23" i="4" s="1"/>
  <c r="F22" i="4"/>
  <c r="E22" i="4"/>
  <c r="D22" i="4" s="1"/>
  <c r="F21" i="4"/>
  <c r="E21" i="4"/>
  <c r="D21" i="4"/>
  <c r="CJ21" i="4" s="1"/>
  <c r="F20" i="4"/>
  <c r="E20" i="4"/>
  <c r="D20" i="4" s="1"/>
  <c r="F19" i="4"/>
  <c r="E19" i="4"/>
  <c r="D19" i="4" s="1"/>
  <c r="CJ19" i="4" s="1"/>
  <c r="F18" i="4"/>
  <c r="E18" i="4"/>
  <c r="F17" i="4"/>
  <c r="E17" i="4"/>
  <c r="D17" i="4"/>
  <c r="CJ17" i="4" s="1"/>
  <c r="F16" i="4"/>
  <c r="E16" i="4"/>
  <c r="D16" i="4" s="1"/>
  <c r="F15" i="4"/>
  <c r="E15" i="4"/>
  <c r="D15" i="4"/>
  <c r="CJ15" i="4" s="1"/>
  <c r="F14" i="4"/>
  <c r="E14" i="4"/>
  <c r="D14" i="4"/>
  <c r="CL14" i="4" s="1"/>
  <c r="F13" i="4"/>
  <c r="E13" i="4"/>
  <c r="D13" i="4" s="1"/>
  <c r="F12" i="4"/>
  <c r="E12" i="4"/>
  <c r="D12" i="4"/>
  <c r="CK12" i="4" s="1"/>
  <c r="A5" i="4"/>
  <c r="A4" i="4"/>
  <c r="A3" i="4"/>
  <c r="A2" i="4"/>
  <c r="CM39" i="4" l="1"/>
  <c r="CL39" i="4"/>
  <c r="CC39" i="4"/>
  <c r="CB39" i="4"/>
  <c r="CI39" i="4" a="1"/>
  <c r="CI39" i="4" s="1"/>
  <c r="CJ28" i="4"/>
  <c r="CM28" i="4"/>
  <c r="CD28" i="4"/>
  <c r="CJ31" i="4"/>
  <c r="CD31" i="4"/>
  <c r="CM31" i="4"/>
  <c r="CJ25" i="4"/>
  <c r="CD25" i="4"/>
  <c r="CM25" i="4"/>
  <c r="CL13" i="4"/>
  <c r="CM13" i="4"/>
  <c r="CD13" i="4"/>
  <c r="CM24" i="4"/>
  <c r="CJ24" i="4"/>
  <c r="CD24" i="4"/>
  <c r="CC15" i="5"/>
  <c r="CD14" i="4"/>
  <c r="CM14" i="4"/>
  <c r="CA15" i="5"/>
  <c r="CJ15" i="5"/>
  <c r="B101" i="5" s="1"/>
  <c r="BZ47" i="5" a="1"/>
  <c r="BZ47" i="5" s="1"/>
  <c r="CE47" i="5"/>
  <c r="AS21" i="5"/>
  <c r="CK30" i="5"/>
  <c r="CB30" i="5"/>
  <c r="CM30" i="5"/>
  <c r="A101" i="5"/>
  <c r="C45" i="4"/>
  <c r="CA45" i="4" s="1"/>
  <c r="CD26" i="4"/>
  <c r="CD31" i="5"/>
  <c r="CI47" i="5" a="1"/>
  <c r="CI47" i="5" s="1"/>
  <c r="CD29" i="4"/>
  <c r="AX46" i="5"/>
  <c r="CM47" i="5"/>
  <c r="CJ40" i="4"/>
  <c r="CN47" i="5"/>
  <c r="CL15" i="5"/>
  <c r="CM29" i="4"/>
  <c r="CD30" i="4"/>
  <c r="CM33" i="4"/>
  <c r="CD47" i="5"/>
  <c r="CJ32" i="4"/>
  <c r="CJ26" i="4"/>
  <c r="CD12" i="4"/>
  <c r="CJ30" i="4"/>
  <c r="D18" i="4"/>
  <c r="CC18" i="4" s="1"/>
  <c r="CJ27" i="4"/>
  <c r="C48" i="4"/>
  <c r="CM48" i="4" s="1"/>
  <c r="CJ47" i="5"/>
  <c r="AS30" i="5"/>
  <c r="CK26" i="5"/>
  <c r="CB26" i="5"/>
  <c r="AS26" i="5" s="1"/>
  <c r="CM26" i="5"/>
  <c r="CJ23" i="4"/>
  <c r="CM47" i="4"/>
  <c r="CD27" i="4"/>
  <c r="CK31" i="5"/>
  <c r="CM15" i="5"/>
  <c r="CB15" i="5"/>
  <c r="CD34" i="4"/>
  <c r="CJ34" i="4"/>
  <c r="CM31" i="5"/>
  <c r="AS13" i="5"/>
  <c r="CD32" i="4"/>
  <c r="AX43" i="5"/>
  <c r="CD33" i="4"/>
  <c r="CC26" i="5"/>
  <c r="CK15" i="5"/>
  <c r="CB31" i="5"/>
  <c r="AS31" i="5" s="1"/>
  <c r="AX44" i="5"/>
  <c r="AS20" i="5"/>
  <c r="C41" i="4"/>
  <c r="CB41" i="4" s="1"/>
  <c r="CM12" i="4"/>
  <c r="C43" i="4"/>
  <c r="CN43" i="4" s="1"/>
  <c r="AS12" i="5"/>
  <c r="AS25" i="6"/>
  <c r="AX50" i="5"/>
  <c r="AS28" i="5"/>
  <c r="AS33" i="5"/>
  <c r="AX49" i="5"/>
  <c r="AS22" i="5"/>
  <c r="AS16" i="5"/>
  <c r="AS25" i="5"/>
  <c r="AS24" i="5"/>
  <c r="AS34" i="5"/>
  <c r="AX39" i="5"/>
  <c r="AX48" i="5"/>
  <c r="AS29" i="5"/>
  <c r="AS23" i="5"/>
  <c r="AS17" i="5"/>
  <c r="AS32" i="5"/>
  <c r="AX45" i="5"/>
  <c r="AX41" i="5"/>
  <c r="AS18" i="5"/>
  <c r="AS14" i="5"/>
  <c r="AS27" i="5"/>
  <c r="AS19" i="5"/>
  <c r="CL16" i="4"/>
  <c r="CC16" i="4"/>
  <c r="CK16" i="4"/>
  <c r="CA16" i="4"/>
  <c r="CD16" i="4"/>
  <c r="CM16" i="4"/>
  <c r="CB16" i="4"/>
  <c r="CJ16" i="4"/>
  <c r="CL20" i="4"/>
  <c r="CC20" i="4"/>
  <c r="CK20" i="4"/>
  <c r="CA20" i="4"/>
  <c r="CD20" i="4"/>
  <c r="CM20" i="4"/>
  <c r="CB20" i="4"/>
  <c r="CJ20" i="4"/>
  <c r="CA50" i="4"/>
  <c r="CN50" i="4"/>
  <c r="CI50" i="4" a="1"/>
  <c r="CI50" i="4" s="1"/>
  <c r="BU50" i="4" s="1"/>
  <c r="CM50" i="4"/>
  <c r="BZ50" i="4" a="1"/>
  <c r="BZ50" i="4" s="1"/>
  <c r="CD50" i="4"/>
  <c r="CJ50" i="4"/>
  <c r="CE50" i="4"/>
  <c r="CL18" i="4"/>
  <c r="CK18" i="4"/>
  <c r="CA18" i="4"/>
  <c r="CJ18" i="4"/>
  <c r="CD18" i="4"/>
  <c r="CM18" i="4"/>
  <c r="CB18" i="4"/>
  <c r="CL22" i="4"/>
  <c r="CC22" i="4"/>
  <c r="CK22" i="4"/>
  <c r="CA22" i="4"/>
  <c r="CJ22" i="4"/>
  <c r="CM22" i="4"/>
  <c r="CD22" i="4"/>
  <c r="CB22" i="4"/>
  <c r="CJ44" i="4"/>
  <c r="CD44" i="4"/>
  <c r="CA44" i="4"/>
  <c r="CE44" i="4"/>
  <c r="CN46" i="4"/>
  <c r="CI46" i="4" a="1"/>
  <c r="CI46" i="4" s="1"/>
  <c r="BU46" i="4" s="1"/>
  <c r="CM46" i="4"/>
  <c r="CE46" i="4"/>
  <c r="BZ46" i="4" a="1"/>
  <c r="BZ46" i="4" s="1"/>
  <c r="CJ46" i="4"/>
  <c r="CA12" i="4"/>
  <c r="CJ13" i="4"/>
  <c r="CA14" i="4"/>
  <c r="CL15" i="4"/>
  <c r="CC15" i="4"/>
  <c r="CK15" i="4"/>
  <c r="CL17" i="4"/>
  <c r="CC17" i="4"/>
  <c r="CK17" i="4"/>
  <c r="CL19" i="4"/>
  <c r="CC19" i="4"/>
  <c r="CK19" i="4"/>
  <c r="CL21" i="4"/>
  <c r="CC21" i="4"/>
  <c r="CK21" i="4"/>
  <c r="CD41" i="4"/>
  <c r="CN41" i="4"/>
  <c r="CJ47" i="4"/>
  <c r="CD47" i="4"/>
  <c r="CA47" i="4"/>
  <c r="CN47" i="4"/>
  <c r="CI51" i="4" a="1"/>
  <c r="CI51" i="4" s="1"/>
  <c r="BU51" i="4" s="1"/>
  <c r="CB12" i="4"/>
  <c r="CB14" i="4"/>
  <c r="CK14" i="4"/>
  <c r="CB15" i="4"/>
  <c r="CM15" i="4"/>
  <c r="CM17" i="4"/>
  <c r="CB19" i="4"/>
  <c r="CM19" i="4"/>
  <c r="CB21" i="4"/>
  <c r="CB23" i="4"/>
  <c r="CL40" i="4"/>
  <c r="CI40" i="4" a="1"/>
  <c r="CI40" i="4" s="1"/>
  <c r="BU40" i="4" s="1"/>
  <c r="CB40" i="4"/>
  <c r="CK40" i="4"/>
  <c r="CE40" i="4"/>
  <c r="CA40" i="4"/>
  <c r="CC40" i="4"/>
  <c r="CM40" i="4"/>
  <c r="CN42" i="4"/>
  <c r="CI42" i="4" a="1"/>
  <c r="CI42" i="4" s="1"/>
  <c r="BU42" i="4" s="1"/>
  <c r="CM42" i="4"/>
  <c r="CE42" i="4"/>
  <c r="BZ42" i="4" a="1"/>
  <c r="BZ42" i="4" s="1"/>
  <c r="AX42" i="4" s="1"/>
  <c r="CJ42" i="4"/>
  <c r="BZ44" i="4" a="1"/>
  <c r="BZ44" i="4" s="1"/>
  <c r="CM44" i="4"/>
  <c r="CD46" i="4"/>
  <c r="CE47" i="4"/>
  <c r="CN49" i="4"/>
  <c r="CI49" i="4" a="1"/>
  <c r="CI49" i="4" s="1"/>
  <c r="BU49" i="4" s="1"/>
  <c r="CM49" i="4"/>
  <c r="CE49" i="4"/>
  <c r="BZ49" i="4" a="1"/>
  <c r="BZ49" i="4" s="1"/>
  <c r="CJ49" i="4"/>
  <c r="BZ51" i="4" a="1"/>
  <c r="BZ51" i="4" s="1"/>
  <c r="CJ51" i="4"/>
  <c r="CD51" i="4"/>
  <c r="CA51" i="4"/>
  <c r="CE51" i="4"/>
  <c r="CJ12" i="4"/>
  <c r="CA13" i="4"/>
  <c r="CJ14" i="4"/>
  <c r="CA15" i="4"/>
  <c r="CA17" i="4"/>
  <c r="CA19" i="4"/>
  <c r="CA21" i="4"/>
  <c r="CL23" i="4"/>
  <c r="CC23" i="4"/>
  <c r="CA23" i="4"/>
  <c r="CK23" i="4"/>
  <c r="CI44" i="4" a="1"/>
  <c r="CI44" i="4" s="1"/>
  <c r="BU44" i="4" s="1"/>
  <c r="CA46" i="4"/>
  <c r="CB13" i="4"/>
  <c r="CK13" i="4"/>
  <c r="CB17" i="4"/>
  <c r="CM21" i="4"/>
  <c r="CC12" i="4"/>
  <c r="CL12" i="4"/>
  <c r="CC13" i="4"/>
  <c r="CC14" i="4"/>
  <c r="CD15" i="4"/>
  <c r="CD17" i="4"/>
  <c r="CD19" i="4"/>
  <c r="CD21" i="4"/>
  <c r="CD23" i="4"/>
  <c r="CL24" i="4"/>
  <c r="CC24" i="4"/>
  <c r="CK24" i="4"/>
  <c r="CB24" i="4"/>
  <c r="CA24" i="4"/>
  <c r="CL25" i="4"/>
  <c r="CC25" i="4"/>
  <c r="CK25" i="4"/>
  <c r="CB25" i="4"/>
  <c r="CA25" i="4"/>
  <c r="CL26" i="4"/>
  <c r="CC26" i="4"/>
  <c r="CK26" i="4"/>
  <c r="CB26" i="4"/>
  <c r="CA26" i="4"/>
  <c r="CL27" i="4"/>
  <c r="CC27" i="4"/>
  <c r="CK27" i="4"/>
  <c r="CB27" i="4"/>
  <c r="CA27" i="4"/>
  <c r="CL28" i="4"/>
  <c r="CC28" i="4"/>
  <c r="CK28" i="4"/>
  <c r="CB28" i="4"/>
  <c r="CA28" i="4"/>
  <c r="CL29" i="4"/>
  <c r="CC29" i="4"/>
  <c r="CK29" i="4"/>
  <c r="CB29" i="4"/>
  <c r="CA29" i="4"/>
  <c r="CL30" i="4"/>
  <c r="CC30" i="4"/>
  <c r="CK30" i="4"/>
  <c r="CB30" i="4"/>
  <c r="CA30" i="4"/>
  <c r="CL31" i="4"/>
  <c r="CC31" i="4"/>
  <c r="CK31" i="4"/>
  <c r="CB31" i="4"/>
  <c r="CA31" i="4"/>
  <c r="CL32" i="4"/>
  <c r="CC32" i="4"/>
  <c r="CK32" i="4"/>
  <c r="CB32" i="4"/>
  <c r="CA32" i="4"/>
  <c r="CL33" i="4"/>
  <c r="CC33" i="4"/>
  <c r="CK33" i="4"/>
  <c r="CB33" i="4"/>
  <c r="CA33" i="4"/>
  <c r="CL34" i="4"/>
  <c r="CC34" i="4"/>
  <c r="CK34" i="4"/>
  <c r="CB34" i="4"/>
  <c r="CA34" i="4"/>
  <c r="CK39" i="4"/>
  <c r="CE39" i="4"/>
  <c r="CA39" i="4"/>
  <c r="CN39" i="4"/>
  <c r="CJ39" i="4"/>
  <c r="CD39" i="4"/>
  <c r="BZ39" i="4" a="1"/>
  <c r="BZ39" i="4" s="1"/>
  <c r="CD40" i="4"/>
  <c r="CN40" i="4"/>
  <c r="CA42" i="4"/>
  <c r="CN44" i="4"/>
  <c r="CI47" i="4" a="1"/>
  <c r="CI47" i="4" s="1"/>
  <c r="BZ48" i="4" a="1"/>
  <c r="BZ48" i="4" s="1"/>
  <c r="CJ48" i="4"/>
  <c r="CD48" i="4"/>
  <c r="CI48" i="4" a="1"/>
  <c r="CI48" i="4" s="1"/>
  <c r="BU48" i="4" s="1"/>
  <c r="CA49" i="4"/>
  <c r="CN51" i="4"/>
  <c r="K74" i="3"/>
  <c r="J74" i="3"/>
  <c r="I74" i="3"/>
  <c r="H74" i="3"/>
  <c r="G74" i="3"/>
  <c r="F74" i="3"/>
  <c r="E74" i="3"/>
  <c r="D74" i="3"/>
  <c r="C74" i="3"/>
  <c r="B74" i="3"/>
  <c r="D56" i="3"/>
  <c r="C56" i="3"/>
  <c r="E51" i="3"/>
  <c r="D51" i="3"/>
  <c r="C51" i="3" s="1"/>
  <c r="E50" i="3"/>
  <c r="D50" i="3"/>
  <c r="C50" i="3" s="1"/>
  <c r="E49" i="3"/>
  <c r="D49" i="3"/>
  <c r="C49" i="3"/>
  <c r="E48" i="3"/>
  <c r="D48" i="3"/>
  <c r="E47" i="3"/>
  <c r="D47" i="3"/>
  <c r="C47" i="3"/>
  <c r="CA47" i="3" s="1"/>
  <c r="E46" i="3"/>
  <c r="D46" i="3"/>
  <c r="E45" i="3"/>
  <c r="D45" i="3"/>
  <c r="E44" i="3"/>
  <c r="D44" i="3"/>
  <c r="C44" i="3" s="1"/>
  <c r="E43" i="3"/>
  <c r="D43" i="3"/>
  <c r="C43" i="3" s="1"/>
  <c r="E42" i="3"/>
  <c r="D42" i="3"/>
  <c r="E41" i="3"/>
  <c r="D41" i="3"/>
  <c r="E40" i="3"/>
  <c r="C40" i="3" s="1"/>
  <c r="CC40" i="3" s="1"/>
  <c r="D40" i="3"/>
  <c r="E39" i="3"/>
  <c r="D39" i="3"/>
  <c r="C39" i="3"/>
  <c r="CI39" i="3" s="1" a="1"/>
  <c r="CI39" i="3" s="1"/>
  <c r="F34" i="3"/>
  <c r="E34" i="3"/>
  <c r="F33" i="3"/>
  <c r="E33" i="3"/>
  <c r="D33" i="3" s="1"/>
  <c r="F32" i="3"/>
  <c r="E32" i="3"/>
  <c r="F31" i="3"/>
  <c r="E31" i="3"/>
  <c r="D31" i="3"/>
  <c r="CL31" i="3" s="1"/>
  <c r="F30" i="3"/>
  <c r="E30" i="3"/>
  <c r="F29" i="3"/>
  <c r="E29" i="3"/>
  <c r="D29" i="3" s="1"/>
  <c r="F28" i="3"/>
  <c r="E28" i="3"/>
  <c r="F27" i="3"/>
  <c r="E27" i="3"/>
  <c r="D27" i="3"/>
  <c r="CL27" i="3" s="1"/>
  <c r="F26" i="3"/>
  <c r="E26" i="3"/>
  <c r="F25" i="3"/>
  <c r="E25" i="3"/>
  <c r="D25" i="3" s="1"/>
  <c r="F24" i="3"/>
  <c r="E24" i="3"/>
  <c r="F23" i="3"/>
  <c r="E23" i="3"/>
  <c r="D23" i="3"/>
  <c r="CM23" i="3" s="1"/>
  <c r="F22" i="3"/>
  <c r="E22" i="3"/>
  <c r="F21" i="3"/>
  <c r="E21" i="3"/>
  <c r="D21" i="3" s="1"/>
  <c r="F20" i="3"/>
  <c r="E20" i="3"/>
  <c r="F19" i="3"/>
  <c r="E19" i="3"/>
  <c r="D19" i="3"/>
  <c r="CL19" i="3" s="1"/>
  <c r="F18" i="3"/>
  <c r="E18" i="3"/>
  <c r="F17" i="3"/>
  <c r="E17" i="3"/>
  <c r="D17" i="3" s="1"/>
  <c r="F16" i="3"/>
  <c r="E16" i="3"/>
  <c r="F15" i="3"/>
  <c r="E15" i="3"/>
  <c r="D15" i="3" s="1"/>
  <c r="F14" i="3"/>
  <c r="E14" i="3"/>
  <c r="D14" i="3"/>
  <c r="CB14" i="3" s="1"/>
  <c r="F13" i="3"/>
  <c r="E13" i="3"/>
  <c r="D13" i="3"/>
  <c r="CA13" i="3" s="1"/>
  <c r="CK12" i="3"/>
  <c r="F12" i="3"/>
  <c r="E12" i="3"/>
  <c r="D12" i="3"/>
  <c r="CA12" i="3" s="1"/>
  <c r="A5" i="3"/>
  <c r="A4" i="3"/>
  <c r="A3" i="3"/>
  <c r="A2" i="3"/>
  <c r="CL33" i="3" l="1"/>
  <c r="CA33" i="3"/>
  <c r="CM33" i="3"/>
  <c r="CL25" i="3"/>
  <c r="CM25" i="3"/>
  <c r="CA25" i="3"/>
  <c r="CL29" i="3"/>
  <c r="CA29" i="3"/>
  <c r="CM29" i="3"/>
  <c r="CL17" i="3"/>
  <c r="CA17" i="3"/>
  <c r="CM17" i="3"/>
  <c r="CL21" i="3"/>
  <c r="CA21" i="3"/>
  <c r="CM21" i="3"/>
  <c r="CA27" i="3"/>
  <c r="CJ43" i="4"/>
  <c r="CE48" i="4"/>
  <c r="AX48" i="4" s="1"/>
  <c r="C46" i="3"/>
  <c r="CJ46" i="3" s="1"/>
  <c r="CA19" i="3"/>
  <c r="CA23" i="3"/>
  <c r="CA31" i="3"/>
  <c r="CE39" i="3"/>
  <c r="AX47" i="4"/>
  <c r="CM43" i="4"/>
  <c r="AS16" i="4"/>
  <c r="AS20" i="4"/>
  <c r="CD43" i="4"/>
  <c r="CE43" i="4"/>
  <c r="CM19" i="3"/>
  <c r="D32" i="3"/>
  <c r="CJ41" i="4"/>
  <c r="CI43" i="4" a="1"/>
  <c r="CI43" i="4" s="1"/>
  <c r="BU43" i="4" s="1"/>
  <c r="D26" i="3"/>
  <c r="AX47" i="5"/>
  <c r="D22" i="3"/>
  <c r="CC22" i="3" s="1"/>
  <c r="CM31" i="3"/>
  <c r="AX51" i="4"/>
  <c r="CE41" i="4"/>
  <c r="CA41" i="4"/>
  <c r="CK41" i="4"/>
  <c r="CN45" i="4"/>
  <c r="CM27" i="3"/>
  <c r="C41" i="3"/>
  <c r="CE41" i="3" s="1"/>
  <c r="C48" i="3"/>
  <c r="BZ41" i="4" a="1"/>
  <c r="BZ41" i="4" s="1"/>
  <c r="CD45" i="4"/>
  <c r="AS15" i="5"/>
  <c r="D18" i="3"/>
  <c r="CB18" i="3" s="1"/>
  <c r="CN48" i="4"/>
  <c r="CA48" i="4"/>
  <c r="BZ39" i="3" a="1"/>
  <c r="BZ39" i="3" s="1"/>
  <c r="CL23" i="3"/>
  <c r="D16" i="3"/>
  <c r="CN47" i="3"/>
  <c r="CC41" i="4"/>
  <c r="AX41" i="4" s="1"/>
  <c r="CJ45" i="4"/>
  <c r="D30" i="3"/>
  <c r="CL30" i="3" s="1"/>
  <c r="D20" i="3"/>
  <c r="CL20" i="3" s="1"/>
  <c r="CA43" i="4"/>
  <c r="AS31" i="4"/>
  <c r="AS27" i="4"/>
  <c r="CM41" i="4"/>
  <c r="BZ45" i="4" a="1"/>
  <c r="BZ45" i="4" s="1"/>
  <c r="D34" i="3"/>
  <c r="BZ43" i="4" a="1"/>
  <c r="BZ43" i="4" s="1"/>
  <c r="CL39" i="3"/>
  <c r="CD47" i="3"/>
  <c r="D28" i="3"/>
  <c r="CM47" i="3"/>
  <c r="CI41" i="4" a="1"/>
  <c r="CI41" i="4" s="1"/>
  <c r="BU41" i="4" s="1"/>
  <c r="CI45" i="4" a="1"/>
  <c r="CI45" i="4" s="1"/>
  <c r="BU45" i="4" s="1"/>
  <c r="CE45" i="4"/>
  <c r="A101" i="4"/>
  <c r="D24" i="3"/>
  <c r="CE47" i="3"/>
  <c r="AX40" i="4"/>
  <c r="CL41" i="4"/>
  <c r="C42" i="3"/>
  <c r="CJ42" i="3" s="1"/>
  <c r="CM45" i="4"/>
  <c r="AS15" i="4"/>
  <c r="AS34" i="4"/>
  <c r="AS26" i="4"/>
  <c r="AS21" i="4"/>
  <c r="AS14" i="4"/>
  <c r="AX46" i="4"/>
  <c r="AX39" i="4"/>
  <c r="AS33" i="4"/>
  <c r="AS29" i="4"/>
  <c r="AS25" i="4"/>
  <c r="AS23" i="4"/>
  <c r="AS19" i="4"/>
  <c r="AS13" i="4"/>
  <c r="AX43" i="4"/>
  <c r="AX50" i="4"/>
  <c r="AS30" i="4"/>
  <c r="AS32" i="4"/>
  <c r="AS28" i="4"/>
  <c r="AS24" i="4"/>
  <c r="AS17" i="4"/>
  <c r="AX49" i="4"/>
  <c r="AX44" i="4"/>
  <c r="AS12" i="4"/>
  <c r="AS22" i="4"/>
  <c r="AS18" i="4"/>
  <c r="CK15" i="3"/>
  <c r="CB15" i="3"/>
  <c r="CJ15" i="3"/>
  <c r="CD15" i="3"/>
  <c r="CC15" i="3"/>
  <c r="CA15" i="3"/>
  <c r="CM15" i="3"/>
  <c r="CL15" i="3"/>
  <c r="CM14" i="3"/>
  <c r="CD14" i="3"/>
  <c r="CL14" i="3"/>
  <c r="CC14" i="3"/>
  <c r="CN43" i="3"/>
  <c r="CI43" i="3" a="1"/>
  <c r="CI43" i="3" s="1"/>
  <c r="BU43" i="3" s="1"/>
  <c r="BZ43" i="3" a="1"/>
  <c r="BZ43" i="3" s="1"/>
  <c r="CE43" i="3"/>
  <c r="CM43" i="3"/>
  <c r="CD43" i="3"/>
  <c r="CA44" i="3"/>
  <c r="CJ44" i="3"/>
  <c r="CI44" i="3" a="1"/>
  <c r="CI44" i="3" s="1"/>
  <c r="BU44" i="3" s="1"/>
  <c r="BZ44" i="3" a="1"/>
  <c r="BZ44" i="3" s="1"/>
  <c r="CN44" i="3"/>
  <c r="CE44" i="3"/>
  <c r="CM13" i="3"/>
  <c r="CD13" i="3"/>
  <c r="CL13" i="3"/>
  <c r="CC13" i="3"/>
  <c r="CB13" i="3"/>
  <c r="AS13" i="3" s="1"/>
  <c r="CJ14" i="3"/>
  <c r="CK40" i="3"/>
  <c r="CE40" i="3"/>
  <c r="CA40" i="3"/>
  <c r="CN40" i="3"/>
  <c r="CM40" i="3"/>
  <c r="CI40" i="3" a="1"/>
  <c r="CI40" i="3" s="1"/>
  <c r="BU40" i="3" s="1"/>
  <c r="CL40" i="3"/>
  <c r="CD40" i="3"/>
  <c r="BZ40" i="3" a="1"/>
  <c r="BZ40" i="3" s="1"/>
  <c r="CA50" i="3"/>
  <c r="CN50" i="3"/>
  <c r="CI50" i="3" a="1"/>
  <c r="CI50" i="3" s="1"/>
  <c r="BU50" i="3" s="1"/>
  <c r="CM50" i="3"/>
  <c r="BZ50" i="3" a="1"/>
  <c r="BZ50" i="3" s="1"/>
  <c r="CJ50" i="3"/>
  <c r="CE50" i="3"/>
  <c r="CD50" i="3"/>
  <c r="CM12" i="3"/>
  <c r="CD12" i="3"/>
  <c r="CL12" i="3"/>
  <c r="CC12" i="3"/>
  <c r="CB12" i="3"/>
  <c r="AS12" i="3" s="1"/>
  <c r="CJ13" i="3"/>
  <c r="CK14" i="3"/>
  <c r="CJ40" i="3"/>
  <c r="CA43" i="3"/>
  <c r="CD44" i="3"/>
  <c r="CJ12" i="3"/>
  <c r="CK13" i="3"/>
  <c r="CA14" i="3"/>
  <c r="CK16" i="3"/>
  <c r="CB16" i="3"/>
  <c r="CM16" i="3"/>
  <c r="CC16" i="3"/>
  <c r="CL16" i="3"/>
  <c r="CK17" i="3"/>
  <c r="CB17" i="3"/>
  <c r="CJ17" i="3"/>
  <c r="CD17" i="3"/>
  <c r="CC17" i="3"/>
  <c r="AS17" i="3" s="1"/>
  <c r="CA18" i="3"/>
  <c r="CK19" i="3"/>
  <c r="CB19" i="3"/>
  <c r="CJ19" i="3"/>
  <c r="CD19" i="3"/>
  <c r="CC19" i="3"/>
  <c r="CK21" i="3"/>
  <c r="CB21" i="3"/>
  <c r="CJ21" i="3"/>
  <c r="CD21" i="3"/>
  <c r="CC21" i="3"/>
  <c r="CK23" i="3"/>
  <c r="CB23" i="3"/>
  <c r="CJ23" i="3"/>
  <c r="CD23" i="3"/>
  <c r="CC23" i="3"/>
  <c r="CK24" i="3"/>
  <c r="CK25" i="3"/>
  <c r="CB25" i="3"/>
  <c r="CJ25" i="3"/>
  <c r="CD25" i="3"/>
  <c r="CC25" i="3"/>
  <c r="AS25" i="3" s="1"/>
  <c r="CK26" i="3"/>
  <c r="CB26" i="3"/>
  <c r="CM26" i="3"/>
  <c r="CC26" i="3"/>
  <c r="CL26" i="3"/>
  <c r="CA26" i="3"/>
  <c r="CK27" i="3"/>
  <c r="CB27" i="3"/>
  <c r="CJ27" i="3"/>
  <c r="CD27" i="3"/>
  <c r="CC27" i="3"/>
  <c r="CK29" i="3"/>
  <c r="CB29" i="3"/>
  <c r="CJ29" i="3"/>
  <c r="CD29" i="3"/>
  <c r="CC29" i="3"/>
  <c r="CK31" i="3"/>
  <c r="CB31" i="3"/>
  <c r="CJ31" i="3"/>
  <c r="CD31" i="3"/>
  <c r="CC31" i="3"/>
  <c r="CM32" i="3"/>
  <c r="CC32" i="3"/>
  <c r="CL32" i="3"/>
  <c r="CA32" i="3"/>
  <c r="CK33" i="3"/>
  <c r="CB33" i="3"/>
  <c r="CJ33" i="3"/>
  <c r="CD33" i="3"/>
  <c r="CC33" i="3"/>
  <c r="CK34" i="3"/>
  <c r="CB34" i="3"/>
  <c r="CM34" i="3"/>
  <c r="CC34" i="3"/>
  <c r="CL34" i="3"/>
  <c r="CA34" i="3"/>
  <c r="CN39" i="3"/>
  <c r="CJ39" i="3"/>
  <c r="CD39" i="3"/>
  <c r="CK39" i="3"/>
  <c r="CC39" i="3"/>
  <c r="CB39" i="3"/>
  <c r="CA39" i="3"/>
  <c r="CM39" i="3"/>
  <c r="CB40" i="3"/>
  <c r="CL41" i="3"/>
  <c r="CI41" i="3" a="1"/>
  <c r="CI41" i="3" s="1"/>
  <c r="BU41" i="3" s="1"/>
  <c r="CB41" i="3"/>
  <c r="CK41" i="3"/>
  <c r="CD41" i="3"/>
  <c r="BZ41" i="3" a="1"/>
  <c r="BZ41" i="3" s="1"/>
  <c r="CJ41" i="3"/>
  <c r="CC41" i="3"/>
  <c r="CN41" i="3"/>
  <c r="CA41" i="3"/>
  <c r="CM41" i="3"/>
  <c r="CJ43" i="3"/>
  <c r="CM44" i="3"/>
  <c r="CN49" i="3"/>
  <c r="CM49" i="3"/>
  <c r="CE49" i="3"/>
  <c r="BZ49" i="3" a="1"/>
  <c r="BZ49" i="3" s="1"/>
  <c r="CI49" i="3" a="1"/>
  <c r="CI49" i="3" s="1"/>
  <c r="BU49" i="3" s="1"/>
  <c r="CJ51" i="3"/>
  <c r="CD51" i="3"/>
  <c r="CA51" i="3"/>
  <c r="CE51" i="3"/>
  <c r="BZ47" i="3" a="1"/>
  <c r="BZ47" i="3" s="1"/>
  <c r="CI47" i="3" a="1"/>
  <c r="CI47" i="3" s="1"/>
  <c r="CI51" i="3" a="1"/>
  <c r="CI51" i="3" s="1"/>
  <c r="BU51" i="3" s="1"/>
  <c r="C45" i="3"/>
  <c r="CJ47" i="3"/>
  <c r="CA48" i="3"/>
  <c r="CM48" i="3"/>
  <c r="CA49" i="3"/>
  <c r="CJ49" i="3"/>
  <c r="BZ51" i="3" a="1"/>
  <c r="BZ51" i="3" s="1"/>
  <c r="CM51" i="3"/>
  <c r="CD49" i="3"/>
  <c r="CN51" i="3"/>
  <c r="K74" i="2"/>
  <c r="J74" i="2"/>
  <c r="I74" i="2"/>
  <c r="H74" i="2"/>
  <c r="G74" i="2"/>
  <c r="F74" i="2"/>
  <c r="E74" i="2"/>
  <c r="D74" i="2"/>
  <c r="C74" i="2"/>
  <c r="B74" i="2"/>
  <c r="D56" i="2"/>
  <c r="C56" i="2"/>
  <c r="E51" i="2"/>
  <c r="D51" i="2"/>
  <c r="C51" i="2" s="1"/>
  <c r="E50" i="2"/>
  <c r="D50" i="2"/>
  <c r="E49" i="2"/>
  <c r="D49" i="2"/>
  <c r="C49" i="2" s="1"/>
  <c r="E48" i="2"/>
  <c r="D48" i="2"/>
  <c r="C48" i="2" s="1"/>
  <c r="CI48" i="2" s="1" a="1"/>
  <c r="CI48" i="2" s="1"/>
  <c r="BU48" i="2" s="1"/>
  <c r="E47" i="2"/>
  <c r="D47" i="2"/>
  <c r="C47" i="2"/>
  <c r="CA47" i="2" s="1"/>
  <c r="E46" i="2"/>
  <c r="D46" i="2"/>
  <c r="E45" i="2"/>
  <c r="D45" i="2"/>
  <c r="E44" i="2"/>
  <c r="D44" i="2"/>
  <c r="C44" i="2" s="1"/>
  <c r="E43" i="2"/>
  <c r="D43" i="2"/>
  <c r="C43" i="2" s="1"/>
  <c r="E42" i="2"/>
  <c r="D42" i="2"/>
  <c r="E41" i="2"/>
  <c r="D41" i="2"/>
  <c r="C41" i="2" s="1"/>
  <c r="E40" i="2"/>
  <c r="C40" i="2" s="1"/>
  <c r="D40" i="2"/>
  <c r="E39" i="2"/>
  <c r="D39" i="2"/>
  <c r="C39" i="2"/>
  <c r="CK39" i="2" s="1"/>
  <c r="F34" i="2"/>
  <c r="E34" i="2"/>
  <c r="F33" i="2"/>
  <c r="E33" i="2"/>
  <c r="D33" i="2" s="1"/>
  <c r="F32" i="2"/>
  <c r="E32" i="2"/>
  <c r="F31" i="2"/>
  <c r="E31" i="2"/>
  <c r="D31" i="2" s="1"/>
  <c r="F30" i="2"/>
  <c r="E30" i="2"/>
  <c r="F29" i="2"/>
  <c r="E29" i="2"/>
  <c r="D29" i="2" s="1"/>
  <c r="F28" i="2"/>
  <c r="E28" i="2"/>
  <c r="F27" i="2"/>
  <c r="E27" i="2"/>
  <c r="D27" i="2"/>
  <c r="CJ27" i="2" s="1"/>
  <c r="F26" i="2"/>
  <c r="E26" i="2"/>
  <c r="F25" i="2"/>
  <c r="E25" i="2"/>
  <c r="D25" i="2" s="1"/>
  <c r="F24" i="2"/>
  <c r="E24" i="2"/>
  <c r="F23" i="2"/>
  <c r="E23" i="2"/>
  <c r="D23" i="2"/>
  <c r="CJ23" i="2" s="1"/>
  <c r="F22" i="2"/>
  <c r="D22" i="2" s="1"/>
  <c r="E22" i="2"/>
  <c r="F21" i="2"/>
  <c r="E21" i="2"/>
  <c r="D21" i="2"/>
  <c r="CJ21" i="2" s="1"/>
  <c r="F20" i="2"/>
  <c r="E20" i="2"/>
  <c r="CM19" i="2"/>
  <c r="CC19" i="2"/>
  <c r="F19" i="2"/>
  <c r="E19" i="2"/>
  <c r="D19" i="2"/>
  <c r="CJ19" i="2" s="1"/>
  <c r="F18" i="2"/>
  <c r="E18" i="2"/>
  <c r="F17" i="2"/>
  <c r="E17" i="2"/>
  <c r="D17" i="2" s="1"/>
  <c r="F16" i="2"/>
  <c r="E16" i="2"/>
  <c r="F15" i="2"/>
  <c r="E15" i="2"/>
  <c r="F14" i="2"/>
  <c r="E14" i="2"/>
  <c r="D14" i="2" s="1"/>
  <c r="F13" i="2"/>
  <c r="E13" i="2"/>
  <c r="D13" i="2" s="1"/>
  <c r="F12" i="2"/>
  <c r="E12" i="2"/>
  <c r="D12" i="2" s="1"/>
  <c r="A5" i="2"/>
  <c r="A4" i="2"/>
  <c r="A3" i="2"/>
  <c r="A2" i="2"/>
  <c r="CJ17" i="2" l="1"/>
  <c r="CC17" i="2"/>
  <c r="CM17" i="2"/>
  <c r="CJ29" i="2"/>
  <c r="CC29" i="2"/>
  <c r="CM29" i="2"/>
  <c r="CJ31" i="2"/>
  <c r="CC31" i="2"/>
  <c r="CM31" i="2"/>
  <c r="CJ25" i="2"/>
  <c r="CM25" i="2"/>
  <c r="CC25" i="2"/>
  <c r="CJ33" i="2"/>
  <c r="CC33" i="2"/>
  <c r="CM33" i="2"/>
  <c r="BZ48" i="2" a="1"/>
  <c r="BZ48" i="2" s="1"/>
  <c r="CC30" i="3"/>
  <c r="D15" i="2"/>
  <c r="CA15" i="2" s="1"/>
  <c r="AS33" i="3"/>
  <c r="CB30" i="3"/>
  <c r="CA22" i="3"/>
  <c r="AS19" i="3"/>
  <c r="CD26" i="3"/>
  <c r="CJ26" i="3"/>
  <c r="CN42" i="3"/>
  <c r="AS27" i="3"/>
  <c r="AS23" i="3"/>
  <c r="CK20" i="3"/>
  <c r="CJ22" i="3"/>
  <c r="CD22" i="3"/>
  <c r="CL22" i="3"/>
  <c r="CM27" i="2"/>
  <c r="C50" i="2"/>
  <c r="CA50" i="2" s="1"/>
  <c r="CD46" i="3"/>
  <c r="CM22" i="3"/>
  <c r="CL18" i="3"/>
  <c r="CI42" i="3" a="1"/>
  <c r="CI42" i="3" s="1"/>
  <c r="BU42" i="3" s="1"/>
  <c r="CJ32" i="3"/>
  <c r="CD32" i="3"/>
  <c r="CA30" i="3"/>
  <c r="D20" i="2"/>
  <c r="CJ24" i="3"/>
  <c r="CD24" i="3"/>
  <c r="D32" i="2"/>
  <c r="CM30" i="3"/>
  <c r="CJ16" i="3"/>
  <c r="CD16" i="3"/>
  <c r="CC21" i="2"/>
  <c r="CM21" i="2"/>
  <c r="CD28" i="3"/>
  <c r="CJ28" i="3"/>
  <c r="CI46" i="3" a="1"/>
  <c r="CI46" i="3" s="1"/>
  <c r="BU46" i="3" s="1"/>
  <c r="CK22" i="3"/>
  <c r="AX50" i="3"/>
  <c r="CB22" i="3"/>
  <c r="AS22" i="3" s="1"/>
  <c r="D34" i="2"/>
  <c r="CJ34" i="2" s="1"/>
  <c r="AX48" i="3"/>
  <c r="CA46" i="3"/>
  <c r="CM42" i="3"/>
  <c r="D26" i="2"/>
  <c r="CA26" i="2" s="1"/>
  <c r="CN48" i="2"/>
  <c r="CD42" i="3"/>
  <c r="CE42" i="3"/>
  <c r="AX39" i="3"/>
  <c r="CJ18" i="3"/>
  <c r="CD18" i="3"/>
  <c r="BZ46" i="3" a="1"/>
  <c r="BZ46" i="3" s="1"/>
  <c r="CD34" i="3"/>
  <c r="CJ34" i="3"/>
  <c r="CI48" i="3" a="1"/>
  <c r="CI48" i="3" s="1"/>
  <c r="BU48" i="3" s="1"/>
  <c r="BZ48" i="3" a="1"/>
  <c r="BZ48" i="3" s="1"/>
  <c r="CE48" i="3"/>
  <c r="CN48" i="3"/>
  <c r="D28" i="2"/>
  <c r="CA28" i="2" s="1"/>
  <c r="AS28" i="2" s="1"/>
  <c r="CA28" i="3"/>
  <c r="AS28" i="3" s="1"/>
  <c r="A101" i="3"/>
  <c r="CL28" i="3"/>
  <c r="CE46" i="3"/>
  <c r="CB32" i="3"/>
  <c r="AS32" i="3" s="1"/>
  <c r="CC28" i="3"/>
  <c r="CA24" i="3"/>
  <c r="AS21" i="3"/>
  <c r="AX45" i="4"/>
  <c r="CM20" i="3"/>
  <c r="CB20" i="3"/>
  <c r="CE48" i="2"/>
  <c r="CC27" i="2"/>
  <c r="D18" i="2"/>
  <c r="CK18" i="2" s="1"/>
  <c r="CA39" i="2"/>
  <c r="CD47" i="2"/>
  <c r="CD48" i="3"/>
  <c r="CM46" i="3"/>
  <c r="CK32" i="3"/>
  <c r="CM28" i="3"/>
  <c r="CL24" i="3"/>
  <c r="CJ30" i="3"/>
  <c r="CD30" i="3"/>
  <c r="C42" i="2"/>
  <c r="CE42" i="2" s="1"/>
  <c r="D16" i="2"/>
  <c r="CD16" i="2" s="1"/>
  <c r="CN46" i="3"/>
  <c r="CC18" i="3"/>
  <c r="CA42" i="3"/>
  <c r="BZ42" i="3" a="1"/>
  <c r="BZ42" i="3" s="1"/>
  <c r="AX42" i="3" s="1"/>
  <c r="D24" i="2"/>
  <c r="CI39" i="2" a="1"/>
  <c r="CI39" i="2" s="1"/>
  <c r="CE47" i="2"/>
  <c r="CJ48" i="3"/>
  <c r="CB28" i="3"/>
  <c r="CC24" i="3"/>
  <c r="CA20" i="3"/>
  <c r="AS20" i="3" s="1"/>
  <c r="B101" i="4"/>
  <c r="CK30" i="3"/>
  <c r="AS29" i="3"/>
  <c r="CM18" i="3"/>
  <c r="CC23" i="2"/>
  <c r="CM23" i="2"/>
  <c r="D30" i="2"/>
  <c r="CD30" i="2" s="1"/>
  <c r="CM39" i="2"/>
  <c r="CM47" i="2"/>
  <c r="AS31" i="3"/>
  <c r="CK28" i="3"/>
  <c r="CM24" i="3"/>
  <c r="CJ20" i="3"/>
  <c r="CD20" i="3"/>
  <c r="C46" i="2"/>
  <c r="CK18" i="3"/>
  <c r="CN47" i="2"/>
  <c r="AX47" i="3"/>
  <c r="CB24" i="3"/>
  <c r="CC20" i="3"/>
  <c r="CA16" i="3"/>
  <c r="AS16" i="3" s="1"/>
  <c r="AX43" i="3"/>
  <c r="AX44" i="3"/>
  <c r="AX51" i="3"/>
  <c r="AS34" i="3"/>
  <c r="AS26" i="3"/>
  <c r="AS18" i="3"/>
  <c r="AS15" i="3"/>
  <c r="CJ45" i="3"/>
  <c r="CD45" i="3"/>
  <c r="CM45" i="3"/>
  <c r="CA45" i="3"/>
  <c r="CI45" i="3" a="1"/>
  <c r="CI45" i="3" s="1"/>
  <c r="BU45" i="3" s="1"/>
  <c r="BZ45" i="3" a="1"/>
  <c r="BZ45" i="3" s="1"/>
  <c r="CN45" i="3"/>
  <c r="CE45" i="3"/>
  <c r="AX49" i="3"/>
  <c r="AX41" i="3"/>
  <c r="AS14" i="3"/>
  <c r="AX40" i="3"/>
  <c r="CJ13" i="2"/>
  <c r="CA13" i="2"/>
  <c r="CM13" i="2"/>
  <c r="CD13" i="2"/>
  <c r="CL13" i="2"/>
  <c r="CC13" i="2"/>
  <c r="CK13" i="2"/>
  <c r="CB13" i="2"/>
  <c r="CC15" i="2"/>
  <c r="CK22" i="2"/>
  <c r="CB22" i="2"/>
  <c r="CD22" i="2"/>
  <c r="CM22" i="2"/>
  <c r="CC22" i="2"/>
  <c r="CL22" i="2"/>
  <c r="CA22" i="2"/>
  <c r="AS22" i="2" s="1"/>
  <c r="CJ22" i="2"/>
  <c r="CK30" i="2"/>
  <c r="CB30" i="2"/>
  <c r="CK20" i="2"/>
  <c r="CB20" i="2"/>
  <c r="CD20" i="2"/>
  <c r="CM20" i="2"/>
  <c r="CC20" i="2"/>
  <c r="CL20" i="2"/>
  <c r="CA20" i="2"/>
  <c r="AS20" i="2" s="1"/>
  <c r="CJ20" i="2"/>
  <c r="CB28" i="2"/>
  <c r="CD28" i="2"/>
  <c r="CM28" i="2"/>
  <c r="CC28" i="2"/>
  <c r="CL28" i="2"/>
  <c r="CA44" i="2"/>
  <c r="CJ44" i="2"/>
  <c r="CI44" i="2" a="1"/>
  <c r="CI44" i="2" s="1"/>
  <c r="BU44" i="2" s="1"/>
  <c r="BZ44" i="2" a="1"/>
  <c r="BZ44" i="2" s="1"/>
  <c r="CN44" i="2"/>
  <c r="CE44" i="2"/>
  <c r="CM44" i="2"/>
  <c r="CD44" i="2"/>
  <c r="CJ12" i="2"/>
  <c r="CA12" i="2"/>
  <c r="CM12" i="2"/>
  <c r="CD12" i="2"/>
  <c r="CL12" i="2"/>
  <c r="CC12" i="2"/>
  <c r="CK12" i="2"/>
  <c r="CB12" i="2"/>
  <c r="CJ14" i="2"/>
  <c r="CA14" i="2"/>
  <c r="CM14" i="2"/>
  <c r="CD14" i="2"/>
  <c r="CL14" i="2"/>
  <c r="CC14" i="2"/>
  <c r="CK14" i="2"/>
  <c r="CB14" i="2"/>
  <c r="CD18" i="2"/>
  <c r="CM18" i="2"/>
  <c r="CC18" i="2"/>
  <c r="CL18" i="2"/>
  <c r="CA18" i="2"/>
  <c r="CJ18" i="2"/>
  <c r="CL26" i="2"/>
  <c r="CK40" i="2"/>
  <c r="CE40" i="2"/>
  <c r="CA40" i="2"/>
  <c r="CN40" i="2"/>
  <c r="CB40" i="2"/>
  <c r="CM40" i="2"/>
  <c r="CI40" i="2" a="1"/>
  <c r="CI40" i="2" s="1"/>
  <c r="BU40" i="2" s="1"/>
  <c r="CL40" i="2"/>
  <c r="CD40" i="2"/>
  <c r="BZ40" i="2" a="1"/>
  <c r="BZ40" i="2" s="1"/>
  <c r="AX40" i="2" s="1"/>
  <c r="CJ40" i="2"/>
  <c r="CC40" i="2"/>
  <c r="CM46" i="2"/>
  <c r="CE46" i="2"/>
  <c r="BZ46" i="2" a="1"/>
  <c r="BZ46" i="2" s="1"/>
  <c r="CJ46" i="2"/>
  <c r="CA46" i="2"/>
  <c r="CI46" i="2" a="1"/>
  <c r="CI46" i="2" s="1"/>
  <c r="BU46" i="2" s="1"/>
  <c r="CN46" i="2"/>
  <c r="CD46" i="2"/>
  <c r="CB16" i="2"/>
  <c r="CK24" i="2"/>
  <c r="CB24" i="2"/>
  <c r="CD24" i="2"/>
  <c r="CM24" i="2"/>
  <c r="CC24" i="2"/>
  <c r="CL24" i="2"/>
  <c r="CA24" i="2"/>
  <c r="CJ24" i="2"/>
  <c r="CK32" i="2"/>
  <c r="CB32" i="2"/>
  <c r="CD32" i="2"/>
  <c r="CM32" i="2"/>
  <c r="CC32" i="2"/>
  <c r="CL32" i="2"/>
  <c r="CA32" i="2"/>
  <c r="CJ32" i="2"/>
  <c r="CN43" i="2"/>
  <c r="CI43" i="2" a="1"/>
  <c r="CI43" i="2" s="1"/>
  <c r="BU43" i="2" s="1"/>
  <c r="BZ43" i="2" a="1"/>
  <c r="BZ43" i="2" s="1"/>
  <c r="CE43" i="2"/>
  <c r="CM43" i="2"/>
  <c r="CD43" i="2"/>
  <c r="CJ43" i="2"/>
  <c r="CA43" i="2"/>
  <c r="CI50" i="2" a="1"/>
  <c r="CI50" i="2" s="1"/>
  <c r="BU50" i="2" s="1"/>
  <c r="BZ50" i="2" a="1"/>
  <c r="BZ50" i="2" s="1"/>
  <c r="CJ50" i="2"/>
  <c r="CE50" i="2"/>
  <c r="CD50" i="2"/>
  <c r="CL41" i="2"/>
  <c r="CI41" i="2" a="1"/>
  <c r="CI41" i="2" s="1"/>
  <c r="BU41" i="2" s="1"/>
  <c r="CB41" i="2"/>
  <c r="CE41" i="2"/>
  <c r="CM41" i="2"/>
  <c r="CN49" i="2"/>
  <c r="CM49" i="2"/>
  <c r="CE49" i="2"/>
  <c r="BZ49" i="2" a="1"/>
  <c r="BZ49" i="2" s="1"/>
  <c r="CI49" i="2" a="1"/>
  <c r="CI49" i="2" s="1"/>
  <c r="BU49" i="2" s="1"/>
  <c r="CJ51" i="2"/>
  <c r="CD51" i="2"/>
  <c r="CA51" i="2"/>
  <c r="CE51" i="2"/>
  <c r="CD17" i="2"/>
  <c r="CD19" i="2"/>
  <c r="CD21" i="2"/>
  <c r="CD23" i="2"/>
  <c r="CD25" i="2"/>
  <c r="CD27" i="2"/>
  <c r="CD29" i="2"/>
  <c r="CD31" i="2"/>
  <c r="CD33" i="2"/>
  <c r="CB39" i="2"/>
  <c r="CA41" i="2"/>
  <c r="CN41" i="2"/>
  <c r="BZ47" i="2" a="1"/>
  <c r="BZ47" i="2" s="1"/>
  <c r="CI47" i="2" a="1"/>
  <c r="CI47" i="2" s="1"/>
  <c r="CJ48" i="2"/>
  <c r="CD48" i="2"/>
  <c r="CI51" i="2" a="1"/>
  <c r="CI51" i="2" s="1"/>
  <c r="BU51" i="2" s="1"/>
  <c r="CC39" i="2"/>
  <c r="CC41" i="2"/>
  <c r="CJ41" i="2"/>
  <c r="C45" i="2"/>
  <c r="CJ47" i="2"/>
  <c r="CA48" i="2"/>
  <c r="CM48" i="2"/>
  <c r="CA49" i="2"/>
  <c r="CJ49" i="2"/>
  <c r="BZ51" i="2" a="1"/>
  <c r="BZ51" i="2" s="1"/>
  <c r="CM51" i="2"/>
  <c r="CK17" i="2"/>
  <c r="CB17" i="2"/>
  <c r="CA17" i="2"/>
  <c r="CL17" i="2"/>
  <c r="CK19" i="2"/>
  <c r="CB19" i="2"/>
  <c r="CA19" i="2"/>
  <c r="CL19" i="2"/>
  <c r="CK21" i="2"/>
  <c r="CB21" i="2"/>
  <c r="CA21" i="2"/>
  <c r="CL21" i="2"/>
  <c r="CK23" i="2"/>
  <c r="CB23" i="2"/>
  <c r="CA23" i="2"/>
  <c r="CL23" i="2"/>
  <c r="CK25" i="2"/>
  <c r="CB25" i="2"/>
  <c r="CA25" i="2"/>
  <c r="AS25" i="2" s="1"/>
  <c r="CL25" i="2"/>
  <c r="CK27" i="2"/>
  <c r="CB27" i="2"/>
  <c r="CA27" i="2"/>
  <c r="CL27" i="2"/>
  <c r="CK29" i="2"/>
  <c r="CB29" i="2"/>
  <c r="CA29" i="2"/>
  <c r="CL29" i="2"/>
  <c r="CK31" i="2"/>
  <c r="CB31" i="2"/>
  <c r="CA31" i="2"/>
  <c r="CL31" i="2"/>
  <c r="CK33" i="2"/>
  <c r="CB33" i="2"/>
  <c r="CA33" i="2"/>
  <c r="AS33" i="2" s="1"/>
  <c r="CL33" i="2"/>
  <c r="CN39" i="2"/>
  <c r="CJ39" i="2"/>
  <c r="CD39" i="2"/>
  <c r="BZ39" i="2" a="1"/>
  <c r="BZ39" i="2" s="1"/>
  <c r="AX39" i="2" s="1"/>
  <c r="CE39" i="2"/>
  <c r="CL39" i="2"/>
  <c r="BZ41" i="2" a="1"/>
  <c r="BZ41" i="2" s="1"/>
  <c r="CD41" i="2"/>
  <c r="CK41" i="2"/>
  <c r="CD49" i="2"/>
  <c r="CN51" i="2"/>
  <c r="CM26" i="2" l="1"/>
  <c r="AS30" i="3"/>
  <c r="AX50" i="2"/>
  <c r="CM50" i="2"/>
  <c r="CK16" i="2"/>
  <c r="AX48" i="2"/>
  <c r="CA42" i="2"/>
  <c r="AS21" i="2"/>
  <c r="CL34" i="2"/>
  <c r="AX46" i="3"/>
  <c r="A101" i="2"/>
  <c r="AS29" i="2"/>
  <c r="CN50" i="2"/>
  <c r="CJ42" i="2"/>
  <c r="CB18" i="2"/>
  <c r="AS18" i="2" s="1"/>
  <c r="AS19" i="2"/>
  <c r="CA34" i="2"/>
  <c r="CM34" i="2"/>
  <c r="AX47" i="2"/>
  <c r="CA16" i="2"/>
  <c r="AS16" i="2" s="1"/>
  <c r="BZ42" i="2" a="1"/>
  <c r="BZ42" i="2" s="1"/>
  <c r="CD34" i="2"/>
  <c r="CA30" i="2"/>
  <c r="AS30" i="2" s="1"/>
  <c r="CL15" i="2"/>
  <c r="CM15" i="2"/>
  <c r="AX49" i="2"/>
  <c r="CC34" i="2"/>
  <c r="CI42" i="2" a="1"/>
  <c r="CI42" i="2" s="1"/>
  <c r="BU42" i="2" s="1"/>
  <c r="CL16" i="2"/>
  <c r="CL30" i="2"/>
  <c r="CB15" i="2"/>
  <c r="CC26" i="2"/>
  <c r="CN42" i="2"/>
  <c r="CJ15" i="2"/>
  <c r="CJ30" i="2"/>
  <c r="CB34" i="2"/>
  <c r="AS27" i="2"/>
  <c r="CC16" i="2"/>
  <c r="CM42" i="2"/>
  <c r="CK34" i="2"/>
  <c r="CC30" i="2"/>
  <c r="CK15" i="2"/>
  <c r="CK28" i="2"/>
  <c r="CD15" i="2"/>
  <c r="AX45" i="3"/>
  <c r="AS17" i="2"/>
  <c r="CM16" i="2"/>
  <c r="CJ26" i="2"/>
  <c r="CJ28" i="2"/>
  <c r="CM30" i="2"/>
  <c r="AS24" i="3"/>
  <c r="CD26" i="2"/>
  <c r="CB26" i="2"/>
  <c r="AS26" i="2" s="1"/>
  <c r="CK26" i="2"/>
  <c r="CD42" i="2"/>
  <c r="CJ16" i="2"/>
  <c r="B101" i="3"/>
  <c r="AS15" i="2"/>
  <c r="AS13" i="2"/>
  <c r="AS14" i="2"/>
  <c r="AS12" i="2"/>
  <c r="AX41" i="2"/>
  <c r="AS31" i="2"/>
  <c r="AS23" i="2"/>
  <c r="AX51" i="2"/>
  <c r="CJ45" i="2"/>
  <c r="CD45" i="2"/>
  <c r="CM45" i="2"/>
  <c r="CA45" i="2"/>
  <c r="CI45" i="2" a="1"/>
  <c r="CI45" i="2" s="1"/>
  <c r="BU45" i="2" s="1"/>
  <c r="BZ45" i="2" a="1"/>
  <c r="BZ45" i="2" s="1"/>
  <c r="CN45" i="2"/>
  <c r="CE45" i="2"/>
  <c r="AX43" i="2"/>
  <c r="AS32" i="2"/>
  <c r="AS24" i="2"/>
  <c r="AX46" i="2"/>
  <c r="AX42" i="2"/>
  <c r="AS34" i="2"/>
  <c r="AX44" i="2"/>
  <c r="B101" i="2" l="1"/>
  <c r="AX45" i="2"/>
  <c r="K73" i="1" l="1"/>
  <c r="J73" i="1"/>
  <c r="I73" i="1"/>
  <c r="H73" i="1"/>
  <c r="G73" i="1"/>
  <c r="F73" i="1"/>
  <c r="E73" i="1"/>
  <c r="D73" i="1"/>
  <c r="C73" i="1"/>
  <c r="B73" i="1"/>
  <c r="K72" i="1"/>
  <c r="J72" i="1"/>
  <c r="I72" i="1"/>
  <c r="H72" i="1"/>
  <c r="G72" i="1"/>
  <c r="F72" i="1"/>
  <c r="E72" i="1"/>
  <c r="D72" i="1"/>
  <c r="C72" i="1"/>
  <c r="B72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D55" i="1"/>
  <c r="C55" i="1"/>
  <c r="D54" i="1"/>
  <c r="C54" i="1"/>
  <c r="AW51" i="1"/>
  <c r="AV51" i="1"/>
  <c r="AU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AW50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A5" i="1"/>
  <c r="A4" i="1"/>
  <c r="A3" i="1"/>
  <c r="A2" i="1"/>
  <c r="F30" i="1" l="1"/>
  <c r="E25" i="1"/>
  <c r="F18" i="1"/>
  <c r="E47" i="1"/>
  <c r="F12" i="1"/>
  <c r="F13" i="1"/>
  <c r="F14" i="1"/>
  <c r="F15" i="1"/>
  <c r="F16" i="1"/>
  <c r="F17" i="1"/>
  <c r="F19" i="1"/>
  <c r="F20" i="1"/>
  <c r="F21" i="1"/>
  <c r="F22" i="1"/>
  <c r="F23" i="1"/>
  <c r="F24" i="1"/>
  <c r="F25" i="1"/>
  <c r="F26" i="1"/>
  <c r="F27" i="1"/>
  <c r="F28" i="1"/>
  <c r="F29" i="1"/>
  <c r="F31" i="1"/>
  <c r="F32" i="1"/>
  <c r="F33" i="1"/>
  <c r="F34" i="1"/>
  <c r="E39" i="1"/>
  <c r="E40" i="1"/>
  <c r="E41" i="1"/>
  <c r="E42" i="1"/>
  <c r="E43" i="1"/>
  <c r="E44" i="1"/>
  <c r="E45" i="1"/>
  <c r="E46" i="1"/>
  <c r="E49" i="1"/>
  <c r="E50" i="1"/>
  <c r="E51" i="1"/>
  <c r="D56" i="1"/>
  <c r="C74" i="1"/>
  <c r="G74" i="1"/>
  <c r="K74" i="1"/>
  <c r="E13" i="1"/>
  <c r="E14" i="1"/>
  <c r="E15" i="1"/>
  <c r="E16" i="1"/>
  <c r="E17" i="1"/>
  <c r="E18" i="1"/>
  <c r="E19" i="1"/>
  <c r="E20" i="1"/>
  <c r="E21" i="1"/>
  <c r="E23" i="1"/>
  <c r="E24" i="1"/>
  <c r="E26" i="1"/>
  <c r="E27" i="1"/>
  <c r="E28" i="1"/>
  <c r="E29" i="1"/>
  <c r="E30" i="1"/>
  <c r="E31" i="1"/>
  <c r="E32" i="1"/>
  <c r="E33" i="1"/>
  <c r="E34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C56" i="1"/>
  <c r="B74" i="1"/>
  <c r="F74" i="1"/>
  <c r="J74" i="1"/>
  <c r="E22" i="1"/>
  <c r="E74" i="1"/>
  <c r="I74" i="1"/>
  <c r="E48" i="1"/>
  <c r="D74" i="1"/>
  <c r="H74" i="1"/>
  <c r="E12" i="1"/>
  <c r="D30" i="1" l="1"/>
  <c r="CL30" i="1" s="1"/>
  <c r="D19" i="1"/>
  <c r="D12" i="1"/>
  <c r="CA12" i="1" s="1"/>
  <c r="D21" i="1"/>
  <c r="CL21" i="1" s="1"/>
  <c r="D20" i="1"/>
  <c r="CL20" i="1" s="1"/>
  <c r="C49" i="1"/>
  <c r="BZ49" i="1" s="1" a="1"/>
  <c r="BZ49" i="1" s="1"/>
  <c r="D18" i="1"/>
  <c r="CL18" i="1" s="1"/>
  <c r="D25" i="1"/>
  <c r="CL25" i="1" s="1"/>
  <c r="C47" i="1"/>
  <c r="CE47" i="1" s="1"/>
  <c r="C42" i="1"/>
  <c r="CE42" i="1" s="1"/>
  <c r="D34" i="1"/>
  <c r="CM34" i="1" s="1"/>
  <c r="D16" i="1"/>
  <c r="CD16" i="1" s="1"/>
  <c r="C45" i="1"/>
  <c r="CE45" i="1" s="1"/>
  <c r="D33" i="1"/>
  <c r="CM33" i="1" s="1"/>
  <c r="D29" i="1"/>
  <c r="CD29" i="1" s="1"/>
  <c r="C44" i="1"/>
  <c r="CJ44" i="1" s="1"/>
  <c r="D27" i="1"/>
  <c r="CL27" i="1" s="1"/>
  <c r="C46" i="1"/>
  <c r="CE46" i="1" s="1"/>
  <c r="D28" i="1"/>
  <c r="CL28" i="1" s="1"/>
  <c r="C43" i="1"/>
  <c r="CM43" i="1" s="1"/>
  <c r="D31" i="1"/>
  <c r="CL31" i="1" s="1"/>
  <c r="D17" i="1"/>
  <c r="CD17" i="1" s="1"/>
  <c r="D13" i="1"/>
  <c r="CD13" i="1" s="1"/>
  <c r="D23" i="1"/>
  <c r="CL23" i="1" s="1"/>
  <c r="C48" i="1"/>
  <c r="CN48" i="1" s="1"/>
  <c r="C40" i="1"/>
  <c r="CC40" i="1" s="1"/>
  <c r="D32" i="1"/>
  <c r="CL32" i="1" s="1"/>
  <c r="D14" i="1"/>
  <c r="CB14" i="1" s="1"/>
  <c r="CJ18" i="1"/>
  <c r="C50" i="1"/>
  <c r="CE50" i="1" s="1"/>
  <c r="D26" i="1"/>
  <c r="CL26" i="1" s="1"/>
  <c r="D24" i="1"/>
  <c r="CL24" i="1" s="1"/>
  <c r="C41" i="1"/>
  <c r="CL41" i="1" s="1"/>
  <c r="D15" i="1"/>
  <c r="CD15" i="1" s="1"/>
  <c r="D22" i="1"/>
  <c r="CC22" i="1" s="1"/>
  <c r="C51" i="1"/>
  <c r="C39" i="1"/>
  <c r="CB20" i="1"/>
  <c r="CJ20" i="1"/>
  <c r="CA20" i="1"/>
  <c r="CL19" i="1"/>
  <c r="CK19" i="1"/>
  <c r="CC19" i="1"/>
  <c r="CI49" i="1" a="1"/>
  <c r="CI49" i="1" s="1"/>
  <c r="BU49" i="1" s="1"/>
  <c r="CA49" i="1"/>
  <c r="CD19" i="1"/>
  <c r="CD30" i="1"/>
  <c r="CB19" i="1"/>
  <c r="CA19" i="1"/>
  <c r="CA30" i="1"/>
  <c r="CJ19" i="1"/>
  <c r="CM19" i="1"/>
  <c r="CC30" i="1"/>
  <c r="CJ30" i="1"/>
  <c r="CM30" i="1"/>
  <c r="CB30" i="1"/>
  <c r="CC20" i="1"/>
  <c r="CK30" i="1"/>
  <c r="CK20" i="1"/>
  <c r="CD21" i="1" l="1"/>
  <c r="CB21" i="1"/>
  <c r="CK21" i="1"/>
  <c r="CN49" i="1"/>
  <c r="CA21" i="1"/>
  <c r="CM20" i="1"/>
  <c r="CM21" i="1"/>
  <c r="CM18" i="1"/>
  <c r="CD20" i="1"/>
  <c r="CJ21" i="1"/>
  <c r="CC21" i="1"/>
  <c r="AS21" i="1" s="1"/>
  <c r="CM12" i="1"/>
  <c r="CL12" i="1"/>
  <c r="CC12" i="1"/>
  <c r="CJ12" i="1"/>
  <c r="CK12" i="1"/>
  <c r="CB12" i="1"/>
  <c r="CD12" i="1"/>
  <c r="CD42" i="1"/>
  <c r="CM49" i="1"/>
  <c r="CD49" i="1"/>
  <c r="CJ49" i="1"/>
  <c r="CE49" i="1"/>
  <c r="CN46" i="1"/>
  <c r="CA18" i="1"/>
  <c r="CB18" i="1"/>
  <c r="CC25" i="1"/>
  <c r="CK18" i="1"/>
  <c r="CC18" i="1"/>
  <c r="CM17" i="1"/>
  <c r="CD26" i="1"/>
  <c r="CJ48" i="1"/>
  <c r="CN47" i="1"/>
  <c r="CK40" i="1"/>
  <c r="CJ25" i="1"/>
  <c r="CM13" i="1"/>
  <c r="CL29" i="1"/>
  <c r="CC31" i="1"/>
  <c r="CA31" i="1"/>
  <c r="CD18" i="1"/>
  <c r="CC34" i="1"/>
  <c r="CJ47" i="1"/>
  <c r="CC27" i="1"/>
  <c r="BZ47" i="1" a="1"/>
  <c r="BZ47" i="1" s="1"/>
  <c r="CJ31" i="1"/>
  <c r="CD25" i="1"/>
  <c r="CM27" i="1"/>
  <c r="CA27" i="1"/>
  <c r="BZ48" i="1" a="1"/>
  <c r="BZ48" i="1" s="1"/>
  <c r="CB25" i="1"/>
  <c r="CJ45" i="1"/>
  <c r="CN45" i="1"/>
  <c r="CM45" i="1"/>
  <c r="CB31" i="1"/>
  <c r="CD47" i="1"/>
  <c r="CM47" i="1"/>
  <c r="CK31" i="1"/>
  <c r="CK27" i="1"/>
  <c r="CM25" i="1"/>
  <c r="CK17" i="1"/>
  <c r="CJ17" i="1"/>
  <c r="CD46" i="1"/>
  <c r="CJ26" i="1"/>
  <c r="CJ14" i="1"/>
  <c r="CK25" i="1"/>
  <c r="CC17" i="1"/>
  <c r="CK26" i="1"/>
  <c r="CA25" i="1"/>
  <c r="CB17" i="1"/>
  <c r="CN40" i="1"/>
  <c r="CD22" i="1"/>
  <c r="CI42" i="1" a="1"/>
  <c r="CI42" i="1" s="1"/>
  <c r="BU42" i="1" s="1"/>
  <c r="CA26" i="1"/>
  <c r="CD14" i="1"/>
  <c r="CA42" i="1"/>
  <c r="CI47" i="1" a="1"/>
  <c r="CI47" i="1" s="1"/>
  <c r="CM29" i="1"/>
  <c r="CB22" i="1"/>
  <c r="CD31" i="1"/>
  <c r="CL34" i="1"/>
  <c r="CB27" i="1"/>
  <c r="CJ22" i="1"/>
  <c r="CD45" i="1"/>
  <c r="CB26" i="1"/>
  <c r="CC26" i="1"/>
  <c r="CA45" i="1"/>
  <c r="CA47" i="1"/>
  <c r="CM31" i="1"/>
  <c r="CJ27" i="1"/>
  <c r="CD27" i="1"/>
  <c r="CL13" i="1"/>
  <c r="BZ45" i="1" a="1"/>
  <c r="BZ45" i="1" s="1"/>
  <c r="CA13" i="1"/>
  <c r="CM26" i="1"/>
  <c r="CI45" i="1" a="1"/>
  <c r="CI45" i="1" s="1"/>
  <c r="BU45" i="1" s="1"/>
  <c r="CM42" i="1"/>
  <c r="CC24" i="1"/>
  <c r="CJ33" i="1"/>
  <c r="CK33" i="1"/>
  <c r="BZ46" i="1" a="1"/>
  <c r="BZ46" i="1" s="1"/>
  <c r="CM46" i="1"/>
  <c r="CE43" i="1"/>
  <c r="BZ42" i="1" a="1"/>
  <c r="BZ42" i="1" s="1"/>
  <c r="CC33" i="1"/>
  <c r="CD33" i="1"/>
  <c r="CJ42" i="1"/>
  <c r="CA33" i="1"/>
  <c r="CN42" i="1"/>
  <c r="CM48" i="1"/>
  <c r="CN50" i="1"/>
  <c r="CC16" i="1"/>
  <c r="CE44" i="1"/>
  <c r="CA16" i="1"/>
  <c r="BZ43" i="1" a="1"/>
  <c r="BZ43" i="1" s="1"/>
  <c r="CM44" i="1"/>
  <c r="CD32" i="1"/>
  <c r="CC15" i="1"/>
  <c r="CA41" i="1"/>
  <c r="CM15" i="1"/>
  <c r="CC29" i="1"/>
  <c r="CB34" i="1"/>
  <c r="CB13" i="1"/>
  <c r="CJ28" i="1"/>
  <c r="CK24" i="1"/>
  <c r="CK28" i="1"/>
  <c r="CC28" i="1"/>
  <c r="CA17" i="1"/>
  <c r="CL33" i="1"/>
  <c r="CL17" i="1"/>
  <c r="CB33" i="1"/>
  <c r="CA32" i="1"/>
  <c r="CA22" i="1"/>
  <c r="CA46" i="1"/>
  <c r="CI48" i="1" a="1"/>
  <c r="CI48" i="1" s="1"/>
  <c r="BU48" i="1" s="1"/>
  <c r="CK29" i="1"/>
  <c r="CC23" i="1"/>
  <c r="CB28" i="1"/>
  <c r="CD23" i="1"/>
  <c r="CJ16" i="1"/>
  <c r="BZ44" i="1" a="1"/>
  <c r="BZ44" i="1" s="1"/>
  <c r="CA43" i="1"/>
  <c r="CD43" i="1"/>
  <c r="CA40" i="1"/>
  <c r="CM23" i="1"/>
  <c r="CJ29" i="1"/>
  <c r="CK13" i="1"/>
  <c r="CA23" i="1"/>
  <c r="CJ24" i="1"/>
  <c r="CA34" i="1"/>
  <c r="CD34" i="1"/>
  <c r="CK23" i="1"/>
  <c r="CA29" i="1"/>
  <c r="CL16" i="1"/>
  <c r="CB16" i="1"/>
  <c r="CJ34" i="1"/>
  <c r="CI43" i="1" a="1"/>
  <c r="CI43" i="1" s="1"/>
  <c r="BU43" i="1" s="1"/>
  <c r="CN43" i="1"/>
  <c r="CA28" i="1"/>
  <c r="CD28" i="1"/>
  <c r="CD40" i="1"/>
  <c r="CJ46" i="1"/>
  <c r="CI46" i="1" a="1"/>
  <c r="CI46" i="1" s="1"/>
  <c r="BU46" i="1" s="1"/>
  <c r="CD44" i="1"/>
  <c r="CI44" i="1" a="1"/>
  <c r="CI44" i="1" s="1"/>
  <c r="BU44" i="1" s="1"/>
  <c r="CA44" i="1"/>
  <c r="CN44" i="1"/>
  <c r="CM16" i="1"/>
  <c r="CJ13" i="1"/>
  <c r="CJ23" i="1"/>
  <c r="CC13" i="1"/>
  <c r="CA48" i="1"/>
  <c r="CA24" i="1"/>
  <c r="CK34" i="1"/>
  <c r="CB29" i="1"/>
  <c r="CK16" i="1"/>
  <c r="CB23" i="1"/>
  <c r="CJ43" i="1"/>
  <c r="CM28" i="1"/>
  <c r="CB40" i="1"/>
  <c r="CB24" i="1"/>
  <c r="CM24" i="1"/>
  <c r="CD24" i="1"/>
  <c r="CM22" i="1"/>
  <c r="CL22" i="1"/>
  <c r="CD48" i="1"/>
  <c r="BZ40" i="1" a="1"/>
  <c r="BZ40" i="1" s="1"/>
  <c r="CE48" i="1"/>
  <c r="BZ50" i="1" a="1"/>
  <c r="BZ50" i="1" s="1"/>
  <c r="CK22" i="1"/>
  <c r="CA50" i="1"/>
  <c r="CM50" i="1"/>
  <c r="CJ50" i="1"/>
  <c r="CK32" i="1"/>
  <c r="CM32" i="1"/>
  <c r="AS19" i="1"/>
  <c r="CJ40" i="1"/>
  <c r="CL40" i="1"/>
  <c r="CM40" i="1"/>
  <c r="CD50" i="1"/>
  <c r="CI50" i="1" a="1"/>
  <c r="CI50" i="1" s="1"/>
  <c r="BU50" i="1" s="1"/>
  <c r="CC32" i="1"/>
  <c r="CB32" i="1"/>
  <c r="CJ32" i="1"/>
  <c r="CI40" i="1" a="1"/>
  <c r="CI40" i="1" s="1"/>
  <c r="BU40" i="1" s="1"/>
  <c r="CC41" i="1"/>
  <c r="CE40" i="1"/>
  <c r="CA14" i="1"/>
  <c r="CC14" i="1"/>
  <c r="CM14" i="1"/>
  <c r="CK14" i="1"/>
  <c r="CL14" i="1"/>
  <c r="CE51" i="1"/>
  <c r="CJ51" i="1"/>
  <c r="BZ51" i="1" a="1"/>
  <c r="BZ51" i="1" s="1"/>
  <c r="CA51" i="1"/>
  <c r="CN51" i="1"/>
  <c r="CI51" i="1" a="1"/>
  <c r="CI51" i="1" s="1"/>
  <c r="BU51" i="1" s="1"/>
  <c r="CM51" i="1"/>
  <c r="CD51" i="1"/>
  <c r="A101" i="1"/>
  <c r="CA15" i="1"/>
  <c r="CJ15" i="1"/>
  <c r="CL15" i="1"/>
  <c r="CK15" i="1"/>
  <c r="CB15" i="1"/>
  <c r="CB41" i="1"/>
  <c r="CI41" i="1" a="1"/>
  <c r="CI41" i="1" s="1"/>
  <c r="BU41" i="1" s="1"/>
  <c r="CJ41" i="1"/>
  <c r="CE41" i="1"/>
  <c r="CD41" i="1"/>
  <c r="BZ41" i="1" a="1"/>
  <c r="BZ41" i="1" s="1"/>
  <c r="CM41" i="1"/>
  <c r="CK41" i="1"/>
  <c r="CN41" i="1"/>
  <c r="CM39" i="1"/>
  <c r="CB39" i="1"/>
  <c r="CD39" i="1"/>
  <c r="CE39" i="1"/>
  <c r="CN39" i="1"/>
  <c r="BZ39" i="1" a="1"/>
  <c r="BZ39" i="1" s="1"/>
  <c r="CL39" i="1"/>
  <c r="CA39" i="1"/>
  <c r="CJ39" i="1"/>
  <c r="CI39" i="1" a="1"/>
  <c r="CI39" i="1" s="1"/>
  <c r="CK39" i="1"/>
  <c r="CC39" i="1"/>
  <c r="AS20" i="1"/>
  <c r="AS30" i="1"/>
  <c r="AX49" i="1" l="1"/>
  <c r="AS12" i="1"/>
  <c r="AX42" i="1"/>
  <c r="AS18" i="1"/>
  <c r="AX47" i="1"/>
  <c r="AS31" i="1"/>
  <c r="AS22" i="1"/>
  <c r="AX46" i="1"/>
  <c r="AS13" i="1"/>
  <c r="AS27" i="1"/>
  <c r="AS26" i="1"/>
  <c r="AS25" i="1"/>
  <c r="AS17" i="1"/>
  <c r="AS33" i="1"/>
  <c r="AX45" i="1"/>
  <c r="AX48" i="1"/>
  <c r="AS34" i="1"/>
  <c r="AX43" i="1"/>
  <c r="AS28" i="1"/>
  <c r="AS16" i="1"/>
  <c r="AX50" i="1"/>
  <c r="AS24" i="1"/>
  <c r="AS23" i="1"/>
  <c r="AS29" i="1"/>
  <c r="AS32" i="1"/>
  <c r="AX44" i="1"/>
  <c r="AS14" i="1"/>
  <c r="AS15" i="1"/>
  <c r="AX40" i="1"/>
  <c r="AX41" i="1"/>
  <c r="B101" i="1"/>
  <c r="AX39" i="1"/>
  <c r="AX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<sst xmlns="http://schemas.openxmlformats.org/spreadsheetml/2006/main" count="3224" uniqueCount="131">
  <si>
    <t>SERVICIO DE SALUD</t>
  </si>
  <si>
    <t>REM - A33. CUIDADOS PALIATIVOS NIVEL APS Y HOSPITALARIO</t>
  </si>
  <si>
    <t>SECCIÓN A:  INGRESOS POR DIAGNÓSTICO Y EGRESO POR CAUSALES</t>
  </si>
  <si>
    <t xml:space="preserve">INGRESO Y EGRESO SEGÚN DIAGNÓSTICO </t>
  </si>
  <si>
    <t>TOTAL</t>
  </si>
  <si>
    <t>RANGO ETARIO</t>
  </si>
  <si>
    <t>Pueblos originarios</t>
  </si>
  <si>
    <t>Migrantes</t>
  </si>
  <si>
    <t>Niños, Niñas, Adolescentes y Jóvenes SENAME</t>
  </si>
  <si>
    <t>Niños, Niñas, Adolescentes y Jóvenes Mejor Niñez</t>
  </si>
  <si>
    <t>No olvide</t>
  </si>
  <si>
    <t>0 a 4 años</t>
  </si>
  <si>
    <t>5 a 9 años</t>
  </si>
  <si>
    <t>10- 14 años</t>
  </si>
  <si>
    <t>15 - 19 años</t>
  </si>
  <si>
    <t>20 - 24 años</t>
  </si>
  <si>
    <t>25-29 años</t>
  </si>
  <si>
    <t>30-34 años</t>
  </si>
  <si>
    <t>35 - 39 años</t>
  </si>
  <si>
    <t>40 - 44 años</t>
  </si>
  <si>
    <t>45- 49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</si>
  <si>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</si>
  <si>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</si>
  <si>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</si>
  <si>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</si>
  <si>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</si>
  <si>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</si>
  <si>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mas</t>
  </si>
  <si>
    <t>Ambos Sexos</t>
  </si>
  <si>
    <t>Hombres</t>
  </si>
  <si>
    <t>Mujeres</t>
  </si>
  <si>
    <t>Ingresos por Diagnóstico</t>
  </si>
  <si>
    <t>Enfermedad oncológica</t>
  </si>
  <si>
    <t>Enfermedades oncológicas no progresivas</t>
  </si>
  <si>
    <t>Enfermedades oncológicas progresivas</t>
  </si>
  <si>
    <t>Enfermedad no oncológica</t>
  </si>
  <si>
    <t>Infección causada por VIH</t>
  </si>
  <si>
    <t>Enfermedades de origen neurológico</t>
  </si>
  <si>
    <t>Enfermedades de origen cardiológico</t>
  </si>
  <si>
    <t>Enfermedades de origen pulmonar</t>
  </si>
  <si>
    <t>Enfermedades de origen hepático</t>
  </si>
  <si>
    <t>Enfermedades de origen renal</t>
  </si>
  <si>
    <t>Alteraciones del tejido conectivo o musculoesquelético severos</t>
  </si>
  <si>
    <t>Malformaciones congénitas, deformidades y anomalías cromosómicas</t>
  </si>
  <si>
    <t>Prematurez</t>
  </si>
  <si>
    <t>Otras enfermedades</t>
  </si>
  <si>
    <t>Egresos</t>
  </si>
  <si>
    <t>Fallecimiento menor a 6 meses desde ingreso</t>
  </si>
  <si>
    <t>Fallecimiento más de 6 meses y menos de un año del ingreso</t>
  </si>
  <si>
    <t>Fallecimiento posterior a 12 meses del ingreso</t>
  </si>
  <si>
    <t>Término de Tratamiento</t>
  </si>
  <si>
    <t>No cumplimiento de criterios de ingreso</t>
  </si>
  <si>
    <t>Otra causal</t>
  </si>
  <si>
    <t xml:space="preserve">SECCIÓN B:  TIPO DE ATENCIÓN Y ACTIVIDADES </t>
  </si>
  <si>
    <t>TIPO DE ATENCIÓN</t>
  </si>
  <si>
    <t>ACTIVIDADES</t>
  </si>
  <si>
    <t>RANGO ETARIO Y SEXO</t>
  </si>
  <si>
    <t>ATENCIONES POR PROFESIONAL O TECNICO</t>
  </si>
  <si>
    <t>Dependencia Severa en APS</t>
  </si>
  <si>
    <t>Atenciones a personas oncológicas</t>
  </si>
  <si>
    <t>10 - 14 años</t>
  </si>
  <si>
    <t>15 - 19  años</t>
  </si>
  <si>
    <t>20 - 24  años</t>
  </si>
  <si>
    <t xml:space="preserve">40 - 44 años </t>
  </si>
  <si>
    <t xml:space="preserve">70  años y más </t>
  </si>
  <si>
    <t>Médico/a</t>
  </si>
  <si>
    <t>Enfermera/o</t>
  </si>
  <si>
    <t>Kinesiólogo/a</t>
  </si>
  <si>
    <t>Técnico en Enfermería</t>
  </si>
  <si>
    <t>Psicólogo/a</t>
  </si>
  <si>
    <t>Quimico Farmacéutico</t>
  </si>
  <si>
    <t>Nutricionista</t>
  </si>
  <si>
    <t>Fonoaudiólogo/a</t>
  </si>
  <si>
    <t>Terapeuta Ocupacional</t>
  </si>
  <si>
    <t>Trabajador/a Social</t>
  </si>
  <si>
    <t>0 -19 años</t>
  </si>
  <si>
    <t>20 años y más</t>
  </si>
  <si>
    <t>Atenciones por profesional o Técnico Igual a Total</t>
  </si>
  <si>
    <t>Dependencia Severa APS Hombre</t>
  </si>
  <si>
    <t>Dependencia Severa APS Mujer</t>
  </si>
  <si>
    <t>Visita Domiciliaria a persona con cáncer</t>
  </si>
  <si>
    <t>Visita domiciliaria APS</t>
  </si>
  <si>
    <t>Visita Domiciliaria Integral ingreso</t>
  </si>
  <si>
    <t>Visita Domiciliaria Integral seguimiento</t>
  </si>
  <si>
    <t>Visita Domiciliaria Tratamiento/Procedimiento/Rehabilitación</t>
  </si>
  <si>
    <t>Visita domiciliaria Nivel Secundario</t>
  </si>
  <si>
    <t>Visita Domiciliaria consulta nueva</t>
  </si>
  <si>
    <t>Visita Domiciliaria consulta control</t>
  </si>
  <si>
    <t>Atención ambulatoria</t>
  </si>
  <si>
    <t>Consultas nuevas</t>
  </si>
  <si>
    <t>Consulta abreviada</t>
  </si>
  <si>
    <t>Atención a familiares</t>
  </si>
  <si>
    <t>Control de seguimiento</t>
  </si>
  <si>
    <t>Atención Remota</t>
  </si>
  <si>
    <t>Teleconsulta</t>
  </si>
  <si>
    <t>Atención Cerrada</t>
  </si>
  <si>
    <t>Interconsulta en Sala</t>
  </si>
  <si>
    <t>Atención en Sala</t>
  </si>
  <si>
    <t>SECCION C: EDUCACIÓN A USUARIOS/AS</t>
  </si>
  <si>
    <t>Talleres</t>
  </si>
  <si>
    <t>Modalidad</t>
  </si>
  <si>
    <t>Nº de sesiones</t>
  </si>
  <si>
    <t>Nº de participantes</t>
  </si>
  <si>
    <t>Modalidad remota</t>
  </si>
  <si>
    <t>Modalidad presencial</t>
  </si>
  <si>
    <t>Total</t>
  </si>
  <si>
    <t>SECCION D: CAPACITACIONES DE EQUIPOS</t>
  </si>
  <si>
    <t>CAPACITACIÓN</t>
  </si>
  <si>
    <t>PARA NIVEL PRIMARIO</t>
  </si>
  <si>
    <t>PARA NIVEL SECUNDARIO</t>
  </si>
  <si>
    <t xml:space="preserve">Nº Sesiones </t>
  </si>
  <si>
    <t xml:space="preserve">Nº Participantes </t>
  </si>
  <si>
    <t>Nº Participantes</t>
  </si>
  <si>
    <t>Desde Especialidad</t>
  </si>
  <si>
    <t>Modalidad Remota</t>
  </si>
  <si>
    <t>Modalidad Presencial</t>
  </si>
  <si>
    <t>Desde APS</t>
  </si>
  <si>
    <t>Desde Servicio de Salud</t>
  </si>
  <si>
    <t>Desde MINSAL</t>
  </si>
  <si>
    <t>SECCION E: COMITÉS CUIDADOS PALIATIVOS</t>
  </si>
  <si>
    <t>COMITÉS</t>
  </si>
  <si>
    <t>TOTAL COMITE REALIZADOS</t>
  </si>
  <si>
    <t>TOTAL Nº DE CASOS REVISADOS</t>
  </si>
  <si>
    <t xml:space="preserve">Coordinación internivel </t>
  </si>
  <si>
    <t>Coordinación Exclusivo Nivel Primario</t>
  </si>
  <si>
    <t>Coordinación Exclusivo Nivel Secundario</t>
  </si>
  <si>
    <t>0 a 19 años</t>
  </si>
  <si>
    <t>20 y más años</t>
  </si>
  <si>
    <t>Cuidados Paliativos Oncológico</t>
  </si>
  <si>
    <t>Cuidados Paliativos Universales</t>
  </si>
  <si>
    <t>Total Comités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</si>
</sst>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name val="Verdana"/>
      <family val="2"/>
    </font>
    <font>
      <sz val="8"/>
      <name val="Verdana"/>
      <family val="2"/>
    </font>
    <font>
      <sz val="9"/>
      <color theme="1"/>
      <name val="Aptos Narrow"/>
      <family val="2"/>
    </font>
    <font>
      <sz val="11"/>
      <color theme="1"/>
      <name val="Aptos Narrow"/>
      <family val="2"/>
    </font>
    <font>
      <sz val="10"/>
      <color theme="1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rgb="FFFFFFCC"/>
      </patternFill>
    </fill>
    <fill>
      <patternFill patternType="solid">
        <fgColor rgb="FFFFC0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B4C6E7"/>
        <bgColor indexed="64"/>
      </patternFill>
    </fill>
  </fills>
  <borders count="10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thin">
        <color indexed="64"/>
      </bottom>
      <diagonal/>
    </border>
    <border>
      <left/>
      <right style="double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auto="1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rgb="FF000000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auto="1"/>
      </right>
      <top style="hair">
        <color rgb="FF000000"/>
      </top>
      <bottom style="thin">
        <color indexed="64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auto="1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1">
    <xf numFmtId="0" fontId="0" fillId="0" borderId="0" xfId="0"/>
    <xf numFmtId="1" fontId="2" fillId="2" borderId="0" xfId="0" applyNumberFormat="1" applyFont="1" applyFill="1"/>
    <xf numFmtId="0" fontId="2" fillId="0" borderId="0" xfId="0" applyFont="1"/>
    <xf numFmtId="1" fontId="3" fillId="2" borderId="0" xfId="0" applyNumberFormat="1" applyFont="1" applyFill="1" applyAlignment="1">
      <alignment vertical="center" wrapText="1"/>
    </xf>
    <xf numFmtId="0" fontId="4" fillId="0" borderId="0" xfId="0" applyFont="1"/>
    <xf numFmtId="0" fontId="1" fillId="0" borderId="0" xfId="0" applyFont="1"/>
    <xf numFmtId="1" fontId="3" fillId="2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1" fontId="6" fillId="0" borderId="18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22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1" fontId="6" fillId="3" borderId="28" xfId="0" applyNumberFormat="1" applyFont="1" applyFill="1" applyBorder="1"/>
    <xf numFmtId="1" fontId="6" fillId="3" borderId="29" xfId="0" applyNumberFormat="1" applyFont="1" applyFill="1" applyBorder="1"/>
    <xf numFmtId="1" fontId="6" fillId="3" borderId="30" xfId="0" applyNumberFormat="1" applyFont="1" applyFill="1" applyBorder="1"/>
    <xf numFmtId="1" fontId="6" fillId="4" borderId="31" xfId="0" applyNumberFormat="1" applyFont="1" applyFill="1" applyBorder="1" applyProtection="1">
      <protection locked="0"/>
    </xf>
    <xf numFmtId="1" fontId="6" fillId="4" borderId="30" xfId="0" applyNumberFormat="1" applyFont="1" applyFill="1" applyBorder="1" applyProtection="1">
      <protection locked="0"/>
    </xf>
    <xf numFmtId="1" fontId="6" fillId="4" borderId="32" xfId="0" applyNumberFormat="1" applyFont="1" applyFill="1" applyBorder="1" applyProtection="1">
      <protection locked="0"/>
    </xf>
    <xf numFmtId="1" fontId="6" fillId="4" borderId="33" xfId="0" applyNumberFormat="1" applyFont="1" applyFill="1" applyBorder="1" applyProtection="1">
      <protection locked="0"/>
    </xf>
    <xf numFmtId="1" fontId="6" fillId="4" borderId="34" xfId="0" applyNumberFormat="1" applyFont="1" applyFill="1" applyBorder="1" applyProtection="1">
      <protection locked="0"/>
    </xf>
    <xf numFmtId="1" fontId="6" fillId="4" borderId="28" xfId="0" applyNumberFormat="1" applyFont="1" applyFill="1" applyBorder="1" applyProtection="1">
      <protection locked="0"/>
    </xf>
    <xf numFmtId="1" fontId="0" fillId="5" borderId="0" xfId="0" applyNumberFormat="1" applyFill="1"/>
    <xf numFmtId="0" fontId="0" fillId="6" borderId="0" xfId="0" applyFill="1"/>
    <xf numFmtId="0" fontId="6" fillId="0" borderId="36" xfId="0" applyFont="1" applyBorder="1" applyAlignment="1">
      <alignment vertical="center" wrapText="1"/>
    </xf>
    <xf numFmtId="1" fontId="6" fillId="3" borderId="37" xfId="0" applyNumberFormat="1" applyFont="1" applyFill="1" applyBorder="1"/>
    <xf numFmtId="1" fontId="6" fillId="3" borderId="38" xfId="0" applyNumberFormat="1" applyFont="1" applyFill="1" applyBorder="1"/>
    <xf numFmtId="1" fontId="6" fillId="3" borderId="39" xfId="0" applyNumberFormat="1" applyFont="1" applyFill="1" applyBorder="1"/>
    <xf numFmtId="1" fontId="6" fillId="4" borderId="40" xfId="0" applyNumberFormat="1" applyFont="1" applyFill="1" applyBorder="1" applyProtection="1">
      <protection locked="0"/>
    </xf>
    <xf numFmtId="1" fontId="6" fillId="4" borderId="39" xfId="0" applyNumberFormat="1" applyFont="1" applyFill="1" applyBorder="1" applyProtection="1">
      <protection locked="0"/>
    </xf>
    <xf numFmtId="1" fontId="6" fillId="4" borderId="41" xfId="0" applyNumberFormat="1" applyFont="1" applyFill="1" applyBorder="1" applyProtection="1">
      <protection locked="0"/>
    </xf>
    <xf numFmtId="1" fontId="6" fillId="4" borderId="42" xfId="0" applyNumberFormat="1" applyFont="1" applyFill="1" applyBorder="1" applyProtection="1">
      <protection locked="0"/>
    </xf>
    <xf numFmtId="1" fontId="6" fillId="4" borderId="38" xfId="0" applyNumberFormat="1" applyFont="1" applyFill="1" applyBorder="1" applyProtection="1">
      <protection locked="0"/>
    </xf>
    <xf numFmtId="0" fontId="6" fillId="0" borderId="27" xfId="0" applyFont="1" applyBorder="1"/>
    <xf numFmtId="1" fontId="6" fillId="3" borderId="43" xfId="0" applyNumberFormat="1" applyFont="1" applyFill="1" applyBorder="1"/>
    <xf numFmtId="1" fontId="6" fillId="3" borderId="44" xfId="0" applyNumberFormat="1" applyFont="1" applyFill="1" applyBorder="1"/>
    <xf numFmtId="1" fontId="6" fillId="4" borderId="45" xfId="0" applyNumberFormat="1" applyFont="1" applyFill="1" applyBorder="1" applyProtection="1">
      <protection locked="0"/>
    </xf>
    <xf numFmtId="1" fontId="6" fillId="4" borderId="44" xfId="0" applyNumberFormat="1" applyFont="1" applyFill="1" applyBorder="1" applyProtection="1">
      <protection locked="0"/>
    </xf>
    <xf numFmtId="1" fontId="6" fillId="4" borderId="46" xfId="0" applyNumberFormat="1" applyFont="1" applyFill="1" applyBorder="1" applyProtection="1">
      <protection locked="0"/>
    </xf>
    <xf numFmtId="1" fontId="6" fillId="4" borderId="47" xfId="0" applyNumberFormat="1" applyFont="1" applyFill="1" applyBorder="1" applyProtection="1">
      <protection locked="0"/>
    </xf>
    <xf numFmtId="1" fontId="6" fillId="4" borderId="43" xfId="0" applyNumberFormat="1" applyFont="1" applyFill="1" applyBorder="1" applyProtection="1">
      <protection locked="0"/>
    </xf>
    <xf numFmtId="0" fontId="6" fillId="0" borderId="49" xfId="0" applyFont="1" applyBorder="1"/>
    <xf numFmtId="1" fontId="6" fillId="4" borderId="50" xfId="0" applyNumberFormat="1" applyFont="1" applyFill="1" applyBorder="1" applyProtection="1">
      <protection locked="0"/>
    </xf>
    <xf numFmtId="0" fontId="6" fillId="0" borderId="49" xfId="0" applyFont="1" applyBorder="1" applyAlignment="1">
      <alignment wrapText="1"/>
    </xf>
    <xf numFmtId="0" fontId="6" fillId="0" borderId="48" xfId="0" applyFont="1" applyBorder="1"/>
    <xf numFmtId="0" fontId="6" fillId="0" borderId="49" xfId="0" applyFont="1" applyBorder="1" applyAlignment="1">
      <alignment vertical="center" wrapText="1"/>
    </xf>
    <xf numFmtId="0" fontId="9" fillId="0" borderId="0" xfId="0" applyFont="1"/>
    <xf numFmtId="0" fontId="0" fillId="0" borderId="0" xfId="0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59" xfId="0" applyFont="1" applyBorder="1" applyAlignment="1">
      <alignment wrapText="1"/>
    </xf>
    <xf numFmtId="1" fontId="6" fillId="3" borderId="50" xfId="0" applyNumberFormat="1" applyFont="1" applyFill="1" applyBorder="1"/>
    <xf numFmtId="0" fontId="6" fillId="4" borderId="60" xfId="0" applyFont="1" applyFill="1" applyBorder="1" applyProtection="1">
      <protection locked="0"/>
    </xf>
    <xf numFmtId="0" fontId="6" fillId="4" borderId="61" xfId="0" applyFont="1" applyFill="1" applyBorder="1" applyProtection="1">
      <protection locked="0"/>
    </xf>
    <xf numFmtId="0" fontId="6" fillId="4" borderId="62" xfId="0" applyFont="1" applyFill="1" applyBorder="1" applyProtection="1">
      <protection locked="0"/>
    </xf>
    <xf numFmtId="0" fontId="6" fillId="4" borderId="63" xfId="0" applyFont="1" applyFill="1" applyBorder="1" applyProtection="1">
      <protection locked="0"/>
    </xf>
    <xf numFmtId="0" fontId="0" fillId="5" borderId="0" xfId="0" applyFill="1"/>
    <xf numFmtId="1" fontId="0" fillId="6" borderId="0" xfId="0" applyNumberFormat="1" applyFill="1"/>
    <xf numFmtId="0" fontId="6" fillId="0" borderId="64" xfId="0" applyFont="1" applyBorder="1" applyAlignment="1">
      <alignment wrapText="1"/>
    </xf>
    <xf numFmtId="0" fontId="6" fillId="4" borderId="65" xfId="0" applyFont="1" applyFill="1" applyBorder="1" applyProtection="1">
      <protection locked="0"/>
    </xf>
    <xf numFmtId="0" fontId="6" fillId="0" borderId="61" xfId="0" applyFont="1" applyBorder="1" applyAlignment="1">
      <alignment wrapText="1"/>
    </xf>
    <xf numFmtId="1" fontId="6" fillId="3" borderId="66" xfId="0" applyNumberFormat="1" applyFont="1" applyFill="1" applyBorder="1"/>
    <xf numFmtId="1" fontId="6" fillId="3" borderId="67" xfId="0" applyNumberFormat="1" applyFont="1" applyFill="1" applyBorder="1"/>
    <xf numFmtId="1" fontId="6" fillId="3" borderId="68" xfId="0" applyNumberFormat="1" applyFont="1" applyFill="1" applyBorder="1"/>
    <xf numFmtId="1" fontId="6" fillId="4" borderId="66" xfId="0" applyNumberFormat="1" applyFont="1" applyFill="1" applyBorder="1" applyProtection="1">
      <protection locked="0"/>
    </xf>
    <xf numFmtId="1" fontId="6" fillId="4" borderId="68" xfId="0" applyNumberFormat="1" applyFont="1" applyFill="1" applyBorder="1" applyProtection="1">
      <protection locked="0"/>
    </xf>
    <xf numFmtId="1" fontId="6" fillId="4" borderId="67" xfId="0" applyNumberFormat="1" applyFont="1" applyFill="1" applyBorder="1" applyProtection="1">
      <protection locked="0"/>
    </xf>
    <xf numFmtId="0" fontId="6" fillId="4" borderId="69" xfId="0" applyFont="1" applyFill="1" applyBorder="1" applyProtection="1">
      <protection locked="0"/>
    </xf>
    <xf numFmtId="0" fontId="6" fillId="4" borderId="68" xfId="0" applyFont="1" applyFill="1" applyBorder="1" applyProtection="1">
      <protection locked="0"/>
    </xf>
    <xf numFmtId="0" fontId="6" fillId="4" borderId="70" xfId="0" applyFont="1" applyFill="1" applyBorder="1" applyProtection="1">
      <protection locked="0"/>
    </xf>
    <xf numFmtId="0" fontId="6" fillId="0" borderId="71" xfId="0" applyFont="1" applyBorder="1" applyAlignment="1">
      <alignment wrapText="1"/>
    </xf>
    <xf numFmtId="1" fontId="6" fillId="3" borderId="45" xfId="0" applyNumberFormat="1" applyFont="1" applyFill="1" applyBorder="1"/>
    <xf numFmtId="1" fontId="6" fillId="7" borderId="72" xfId="0" applyNumberFormat="1" applyFont="1" applyFill="1" applyBorder="1"/>
    <xf numFmtId="1" fontId="6" fillId="7" borderId="73" xfId="0" applyNumberFormat="1" applyFont="1" applyFill="1" applyBorder="1"/>
    <xf numFmtId="0" fontId="6" fillId="4" borderId="72" xfId="0" applyFont="1" applyFill="1" applyBorder="1" applyProtection="1">
      <protection locked="0"/>
    </xf>
    <xf numFmtId="0" fontId="6" fillId="4" borderId="73" xfId="0" applyFont="1" applyFill="1" applyBorder="1" applyProtection="1">
      <protection locked="0"/>
    </xf>
    <xf numFmtId="1" fontId="0" fillId="8" borderId="0" xfId="0" applyNumberFormat="1" applyFill="1"/>
    <xf numFmtId="1" fontId="0" fillId="9" borderId="0" xfId="0" applyNumberFormat="1" applyFill="1"/>
    <xf numFmtId="0" fontId="6" fillId="0" borderId="36" xfId="0" applyFont="1" applyBorder="1" applyAlignment="1">
      <alignment wrapText="1"/>
    </xf>
    <xf numFmtId="1" fontId="6" fillId="3" borderId="40" xfId="0" applyNumberFormat="1" applyFont="1" applyFill="1" applyBorder="1"/>
    <xf numFmtId="1" fontId="6" fillId="7" borderId="74" xfId="0" applyNumberFormat="1" applyFont="1" applyFill="1" applyBorder="1"/>
    <xf numFmtId="1" fontId="6" fillId="7" borderId="75" xfId="0" applyNumberFormat="1" applyFont="1" applyFill="1" applyBorder="1"/>
    <xf numFmtId="0" fontId="6" fillId="4" borderId="74" xfId="0" applyFont="1" applyFill="1" applyBorder="1" applyProtection="1">
      <protection locked="0"/>
    </xf>
    <xf numFmtId="0" fontId="6" fillId="4" borderId="75" xfId="0" applyFont="1" applyFill="1" applyBorder="1" applyProtection="1">
      <protection locked="0"/>
    </xf>
    <xf numFmtId="0" fontId="10" fillId="0" borderId="76" xfId="0" applyFont="1" applyBorder="1"/>
    <xf numFmtId="1" fontId="6" fillId="7" borderId="43" xfId="0" applyNumberFormat="1" applyFont="1" applyFill="1" applyBorder="1"/>
    <xf numFmtId="0" fontId="6" fillId="4" borderId="77" xfId="0" applyFont="1" applyFill="1" applyBorder="1" applyProtection="1">
      <protection locked="0"/>
    </xf>
    <xf numFmtId="0" fontId="6" fillId="4" borderId="17" xfId="0" applyFont="1" applyFill="1" applyBorder="1" applyProtection="1">
      <protection locked="0"/>
    </xf>
    <xf numFmtId="0" fontId="10" fillId="0" borderId="61" xfId="0" applyFont="1" applyBorder="1"/>
    <xf numFmtId="1" fontId="6" fillId="7" borderId="28" xfId="0" applyNumberFormat="1" applyFont="1" applyFill="1" applyBorder="1"/>
    <xf numFmtId="1" fontId="6" fillId="7" borderId="60" xfId="0" applyNumberFormat="1" applyFont="1" applyFill="1" applyBorder="1"/>
    <xf numFmtId="1" fontId="6" fillId="7" borderId="65" xfId="0" applyNumberFormat="1" applyFont="1" applyFill="1" applyBorder="1"/>
    <xf numFmtId="0" fontId="6" fillId="4" borderId="78" xfId="0" applyFont="1" applyFill="1" applyBorder="1" applyProtection="1">
      <protection locked="0"/>
    </xf>
    <xf numFmtId="0" fontId="6" fillId="4" borderId="79" xfId="0" applyFont="1" applyFill="1" applyBorder="1" applyProtection="1">
      <protection locked="0"/>
    </xf>
    <xf numFmtId="0" fontId="10" fillId="0" borderId="80" xfId="0" applyFont="1" applyBorder="1"/>
    <xf numFmtId="0" fontId="6" fillId="0" borderId="64" xfId="0" applyFont="1" applyBorder="1"/>
    <xf numFmtId="0" fontId="6" fillId="0" borderId="81" xfId="0" applyFont="1" applyBorder="1" applyAlignment="1">
      <alignment wrapText="1"/>
    </xf>
    <xf numFmtId="0" fontId="6" fillId="0" borderId="82" xfId="0" applyFont="1" applyBorder="1" applyAlignment="1">
      <alignment wrapText="1"/>
    </xf>
    <xf numFmtId="1" fontId="6" fillId="3" borderId="83" xfId="0" applyNumberFormat="1" applyFont="1" applyFill="1" applyBorder="1"/>
    <xf numFmtId="1" fontId="6" fillId="3" borderId="84" xfId="0" applyNumberFormat="1" applyFont="1" applyFill="1" applyBorder="1"/>
    <xf numFmtId="1" fontId="6" fillId="3" borderId="85" xfId="0" applyNumberFormat="1" applyFont="1" applyFill="1" applyBorder="1"/>
    <xf numFmtId="1" fontId="6" fillId="7" borderId="69" xfId="0" applyNumberFormat="1" applyFont="1" applyFill="1" applyBorder="1"/>
    <xf numFmtId="1" fontId="6" fillId="7" borderId="70" xfId="0" applyNumberFormat="1" applyFont="1" applyFill="1" applyBorder="1"/>
    <xf numFmtId="0" fontId="5" fillId="0" borderId="0" xfId="0" applyFont="1"/>
    <xf numFmtId="0" fontId="7" fillId="0" borderId="0" xfId="0" applyFont="1"/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10" borderId="27" xfId="0" applyFont="1" applyFill="1" applyBorder="1"/>
    <xf numFmtId="0" fontId="6" fillId="4" borderId="86" xfId="0" applyFont="1" applyFill="1" applyBorder="1" applyProtection="1">
      <protection locked="0"/>
    </xf>
    <xf numFmtId="0" fontId="6" fillId="4" borderId="87" xfId="0" applyFont="1" applyFill="1" applyBorder="1" applyProtection="1">
      <protection locked="0"/>
    </xf>
    <xf numFmtId="0" fontId="6" fillId="10" borderId="36" xfId="0" applyFont="1" applyFill="1" applyBorder="1"/>
    <xf numFmtId="0" fontId="6" fillId="4" borderId="88" xfId="0" applyFont="1" applyFill="1" applyBorder="1" applyProtection="1">
      <protection locked="0"/>
    </xf>
    <xf numFmtId="0" fontId="6" fillId="4" borderId="24" xfId="0" applyFont="1" applyFill="1" applyBorder="1" applyProtection="1">
      <protection locked="0"/>
    </xf>
    <xf numFmtId="0" fontId="6" fillId="0" borderId="36" xfId="0" applyFont="1" applyBorder="1"/>
    <xf numFmtId="0" fontId="6" fillId="3" borderId="88" xfId="0" applyFont="1" applyFill="1" applyBorder="1"/>
    <xf numFmtId="0" fontId="6" fillId="3" borderId="24" xfId="0" applyFont="1" applyFill="1" applyBorder="1"/>
    <xf numFmtId="0" fontId="11" fillId="0" borderId="0" xfId="0" applyFont="1"/>
    <xf numFmtId="0" fontId="12" fillId="0" borderId="0" xfId="0" applyFont="1"/>
    <xf numFmtId="0" fontId="6" fillId="11" borderId="0" xfId="0" applyFont="1" applyFill="1"/>
    <xf numFmtId="0" fontId="6" fillId="10" borderId="52" xfId="0" applyFont="1" applyFill="1" applyBorder="1" applyAlignment="1">
      <alignment horizontal="center"/>
    </xf>
    <xf numFmtId="0" fontId="6" fillId="10" borderId="52" xfId="0" applyFont="1" applyFill="1" applyBorder="1" applyAlignment="1">
      <alignment horizontal="center" vertical="center"/>
    </xf>
    <xf numFmtId="0" fontId="6" fillId="10" borderId="22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4" borderId="27" xfId="0" applyFont="1" applyFill="1" applyBorder="1" applyProtection="1">
      <protection locked="0"/>
    </xf>
    <xf numFmtId="0" fontId="6" fillId="4" borderId="36" xfId="0" applyFont="1" applyFill="1" applyBorder="1" applyProtection="1">
      <protection locked="0"/>
    </xf>
    <xf numFmtId="0" fontId="6" fillId="4" borderId="90" xfId="0" applyFont="1" applyFill="1" applyBorder="1" applyProtection="1">
      <protection locked="0"/>
    </xf>
    <xf numFmtId="0" fontId="6" fillId="12" borderId="86" xfId="0" applyFont="1" applyFill="1" applyBorder="1"/>
    <xf numFmtId="0" fontId="6" fillId="12" borderId="87" xfId="0" applyFont="1" applyFill="1" applyBorder="1"/>
    <xf numFmtId="0" fontId="6" fillId="12" borderId="88" xfId="0" applyFont="1" applyFill="1" applyBorder="1"/>
    <xf numFmtId="0" fontId="6" fillId="12" borderId="24" xfId="0" applyFont="1" applyFill="1" applyBorder="1"/>
    <xf numFmtId="0" fontId="6" fillId="0" borderId="0" xfId="0" applyFont="1"/>
    <xf numFmtId="0" fontId="6" fillId="10" borderId="52" xfId="0" applyFont="1" applyFill="1" applyBorder="1" applyAlignment="1">
      <alignment horizontal="center" vertical="center" wrapText="1"/>
    </xf>
    <xf numFmtId="0" fontId="6" fillId="10" borderId="48" xfId="0" applyFont="1" applyFill="1" applyBorder="1" applyAlignment="1">
      <alignment horizontal="center" vertical="center" wrapText="1"/>
    </xf>
    <xf numFmtId="0" fontId="6" fillId="10" borderId="96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0" borderId="97" xfId="0" applyFont="1" applyBorder="1" applyAlignment="1">
      <alignment horizontal="center" vertical="center" wrapText="1"/>
    </xf>
    <xf numFmtId="0" fontId="6" fillId="0" borderId="93" xfId="0" applyFont="1" applyBorder="1" applyAlignment="1">
      <alignment horizontal="center" vertical="center" wrapText="1"/>
    </xf>
    <xf numFmtId="0" fontId="6" fillId="13" borderId="98" xfId="0" applyFont="1" applyFill="1" applyBorder="1" applyProtection="1">
      <protection locked="0"/>
    </xf>
    <xf numFmtId="0" fontId="6" fillId="13" borderId="99" xfId="0" applyFont="1" applyFill="1" applyBorder="1" applyProtection="1">
      <protection locked="0"/>
    </xf>
    <xf numFmtId="0" fontId="6" fillId="12" borderId="100" xfId="0" applyFont="1" applyFill="1" applyBorder="1"/>
    <xf numFmtId="0" fontId="6" fillId="13" borderId="101" xfId="0" applyFont="1" applyFill="1" applyBorder="1" applyProtection="1">
      <protection locked="0"/>
    </xf>
    <xf numFmtId="0" fontId="6" fillId="13" borderId="102" xfId="0" applyFont="1" applyFill="1" applyBorder="1" applyProtection="1">
      <protection locked="0"/>
    </xf>
    <xf numFmtId="0" fontId="6" fillId="13" borderId="103" xfId="0" applyFont="1" applyFill="1" applyBorder="1" applyProtection="1">
      <protection locked="0"/>
    </xf>
    <xf numFmtId="0" fontId="6" fillId="13" borderId="11" xfId="0" applyFont="1" applyFill="1" applyBorder="1" applyProtection="1">
      <protection locked="0"/>
    </xf>
    <xf numFmtId="0" fontId="6" fillId="13" borderId="104" xfId="0" applyFont="1" applyFill="1" applyBorder="1" applyProtection="1">
      <protection locked="0"/>
    </xf>
    <xf numFmtId="0" fontId="6" fillId="13" borderId="105" xfId="0" applyFont="1" applyFill="1" applyBorder="1" applyProtection="1">
      <protection locked="0"/>
    </xf>
    <xf numFmtId="0" fontId="6" fillId="13" borderId="106" xfId="0" applyFont="1" applyFill="1" applyBorder="1" applyProtection="1">
      <protection locked="0"/>
    </xf>
    <xf numFmtId="0" fontId="6" fillId="0" borderId="12" xfId="0" applyFont="1" applyBorder="1"/>
    <xf numFmtId="0" fontId="6" fillId="14" borderId="107" xfId="0" applyFont="1" applyFill="1" applyBorder="1"/>
    <xf numFmtId="0" fontId="6" fillId="14" borderId="18" xfId="0" applyFont="1" applyFill="1" applyBorder="1"/>
    <xf numFmtId="0" fontId="6" fillId="14" borderId="20" xfId="0" applyFont="1" applyFill="1" applyBorder="1"/>
    <xf numFmtId="0" fontId="6" fillId="14" borderId="108" xfId="0" applyFont="1" applyFill="1" applyBorder="1"/>
    <xf numFmtId="1" fontId="13" fillId="15" borderId="0" xfId="0" applyNumberFormat="1" applyFont="1" applyFill="1"/>
    <xf numFmtId="1" fontId="6" fillId="0" borderId="9" xfId="0" applyNumberFormat="1" applyFont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center" vertical="center" wrapText="1"/>
    </xf>
    <xf numFmtId="1" fontId="6" fillId="0" borderId="24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7" fillId="0" borderId="12" xfId="0" applyFont="1" applyBorder="1"/>
    <xf numFmtId="0" fontId="7" fillId="0" borderId="1" xfId="0" applyFont="1" applyBorder="1"/>
    <xf numFmtId="0" fontId="7" fillId="0" borderId="13" xfId="0" applyFont="1" applyBorder="1"/>
    <xf numFmtId="1" fontId="6" fillId="0" borderId="5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55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5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94" xfId="0" applyFont="1" applyBorder="1" applyAlignment="1">
      <alignment horizontal="center" vertical="center"/>
    </xf>
    <xf numFmtId="0" fontId="6" fillId="0" borderId="95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6" fillId="0" borderId="9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01"/>
  <sheetViews>
    <sheetView zoomScaleNormal="100" workbookViewId="0">
      <selection activeCell="S29" sqref="S29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24.285156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",[1]NOMBRE!B2, " (",[1]NOMBRE!C2,[1]NOMBRE!D2,[1]NOMBRE!E2,[1]NOMBRE!F2,[1]NOMBRE!G2,")")</f>
        <v>COMUNA: 0 (00000)</v>
      </c>
    </row>
    <row r="3" spans="1:91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91" x14ac:dyDescent="0.25">
      <c r="A4" s="1" t="str">
        <f>CONCATENATE("MES: ",[1]NOMBRE!B6, " (",[1]NOMBRE!C6,[1]NOMBRE!D6,")")</f>
        <v>MES: 0 (00)</v>
      </c>
    </row>
    <row r="5" spans="1:91" x14ac:dyDescent="0.25">
      <c r="A5" s="2" t="str">
        <f>CONCATENATE("AÑO: ",[1]NOMBRE!B7)</f>
        <v>AÑO: 2025</v>
      </c>
    </row>
    <row r="6" spans="1:91" s="4" customForma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ht="21" x14ac:dyDescent="0.25">
      <c r="A12" s="193" t="s">
        <v>31</v>
      </c>
      <c r="B12" s="196" t="s">
        <v>32</v>
      </c>
      <c r="C12" s="18" t="s">
        <v>33</v>
      </c>
      <c r="D12" s="19">
        <f>SUM(E12:F12)</f>
        <v>76</v>
      </c>
      <c r="E12" s="20">
        <f>+G12+I12+K12+M12+O12+Q12+S12+U12+W12++Y12+AA12+AC12+AE12+AG12+AI12+AK12+AM12</f>
        <v>42</v>
      </c>
      <c r="F12" s="21">
        <f>+H12+J12+L12+N12+P12+R12+T12+V12+X12++Z12+AB12+AD12+AF12+AH12+AJ12+AL12+AN12</f>
        <v>34</v>
      </c>
      <c r="G12" s="22">
        <f>SUM(ENERO:DICIEMBRE!G12)</f>
        <v>0</v>
      </c>
      <c r="H12" s="22">
        <f>SUM(ENERO:DICIEMBRE!H12)</f>
        <v>0</v>
      </c>
      <c r="I12" s="22">
        <f>SUM(ENERO:DICIEMBRE!I12)</f>
        <v>0</v>
      </c>
      <c r="J12" s="22">
        <f>SUM(ENERO:DICIEMBRE!J12)</f>
        <v>0</v>
      </c>
      <c r="K12" s="22">
        <f>SUM(ENERO:DICIEMBRE!K12)</f>
        <v>0</v>
      </c>
      <c r="L12" s="22">
        <f>SUM(ENERO:DICIEMBRE!L12)</f>
        <v>0</v>
      </c>
      <c r="M12" s="22">
        <f>SUM(ENERO:DICIEMBRE!M12)</f>
        <v>0</v>
      </c>
      <c r="N12" s="22">
        <f>SUM(ENERO:DICIEMBRE!N12)</f>
        <v>0</v>
      </c>
      <c r="O12" s="22">
        <f>SUM(ENERO:DICIEMBRE!O12)</f>
        <v>0</v>
      </c>
      <c r="P12" s="22">
        <f>SUM(ENERO:DICIEMBRE!P12)</f>
        <v>0</v>
      </c>
      <c r="Q12" s="22">
        <f>SUM(ENERO:DICIEMBRE!Q12)</f>
        <v>0</v>
      </c>
      <c r="R12" s="22">
        <f>SUM(ENERO:DICIEMBRE!R12)</f>
        <v>0</v>
      </c>
      <c r="S12" s="22">
        <f>SUM(ENERO:DICIEMBRE!S12)</f>
        <v>0</v>
      </c>
      <c r="T12" s="22">
        <f>SUM(ENERO:DICIEMBRE!T12)</f>
        <v>0</v>
      </c>
      <c r="U12" s="22">
        <f>SUM(ENERO:DICIEMBRE!U12)</f>
        <v>1</v>
      </c>
      <c r="V12" s="22">
        <f>SUM(ENERO:DICIEMBRE!V12)</f>
        <v>1</v>
      </c>
      <c r="W12" s="22">
        <f>SUM(ENERO:DICIEMBRE!W12)</f>
        <v>1</v>
      </c>
      <c r="X12" s="22">
        <f>SUM(ENERO:DICIEMBRE!X12)</f>
        <v>0</v>
      </c>
      <c r="Y12" s="22">
        <f>SUM(ENERO:DICIEMBRE!Y12)</f>
        <v>0</v>
      </c>
      <c r="Z12" s="22">
        <f>SUM(ENERO:DICIEMBRE!Z12)</f>
        <v>2</v>
      </c>
      <c r="AA12" s="22">
        <f>SUM(ENERO:DICIEMBRE!AA12)</f>
        <v>1</v>
      </c>
      <c r="AB12" s="22">
        <f>SUM(ENERO:DICIEMBRE!AB12)</f>
        <v>2</v>
      </c>
      <c r="AC12" s="22">
        <f>SUM(ENERO:DICIEMBRE!AC12)</f>
        <v>2</v>
      </c>
      <c r="AD12" s="22">
        <f>SUM(ENERO:DICIEMBRE!AD12)</f>
        <v>3</v>
      </c>
      <c r="AE12" s="22">
        <f>SUM(ENERO:DICIEMBRE!AE12)</f>
        <v>1</v>
      </c>
      <c r="AF12" s="22">
        <f>SUM(ENERO:DICIEMBRE!AF12)</f>
        <v>5</v>
      </c>
      <c r="AG12" s="22">
        <f>SUM(ENERO:DICIEMBRE!AG12)</f>
        <v>6</v>
      </c>
      <c r="AH12" s="22">
        <f>SUM(ENERO:DICIEMBRE!AH12)</f>
        <v>4</v>
      </c>
      <c r="AI12" s="22">
        <f>SUM(ENERO:DICIEMBRE!AI12)</f>
        <v>11</v>
      </c>
      <c r="AJ12" s="22">
        <f>SUM(ENERO:DICIEMBRE!AJ12)</f>
        <v>9</v>
      </c>
      <c r="AK12" s="22">
        <f>SUM(ENERO:DICIEMBRE!AK12)</f>
        <v>19</v>
      </c>
      <c r="AL12" s="22">
        <f>SUM(ENERO:DICIEMBRE!AL12)</f>
        <v>8</v>
      </c>
      <c r="AM12" s="22">
        <f>SUM(ENERO:DICIEMBRE!AM12)</f>
        <v>0</v>
      </c>
      <c r="AN12" s="22">
        <f>SUM(ENERO:DICIEMBRE!AN12)</f>
        <v>0</v>
      </c>
      <c r="AO12" s="22">
        <f>SUM(ENERO:DICIEMBRE!AO12)</f>
        <v>0</v>
      </c>
      <c r="AP12" s="22">
        <f>SUM(ENERO:DICIEMBRE!AP12)</f>
        <v>0</v>
      </c>
      <c r="AQ12" s="22">
        <f>SUM(ENERO:DICIEMBRE!AQ12)</f>
        <v>0</v>
      </c>
      <c r="AR12" s="22">
        <f>SUM(ENERO:DICIEMBRE!AR12)</f>
        <v>0</v>
      </c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ht="21" x14ac:dyDescent="0.25">
      <c r="A13" s="194"/>
      <c r="B13" s="197"/>
      <c r="C13" s="30" t="s">
        <v>34</v>
      </c>
      <c r="D13" s="31">
        <f t="shared" ref="D13:D23" si="2">SUM(E13:F13)</f>
        <v>331</v>
      </c>
      <c r="E13" s="32">
        <f>+G13+I13+K13+M13+O13+Q13+S13+U13+W13++Y13+AA13+AC13+AE13+AG13+AI13+AK13+AM13</f>
        <v>184</v>
      </c>
      <c r="F13" s="33">
        <f t="shared" ref="F13:F34" si="3">+H13+J13+L13+N13+P13+R13+T13+V13+X13++Z13+AB13+AD13+AF13+AH13+AJ13+AL13+AN13</f>
        <v>147</v>
      </c>
      <c r="G13" s="22">
        <f>SUM(ENERO:DICIEMBRE!G13)</f>
        <v>0</v>
      </c>
      <c r="H13" s="22">
        <f>SUM(ENERO:DICIEMBRE!H13)</f>
        <v>0</v>
      </c>
      <c r="I13" s="22">
        <f>SUM(ENERO:DICIEMBRE!I13)</f>
        <v>0</v>
      </c>
      <c r="J13" s="22">
        <f>SUM(ENERO:DICIEMBRE!J13)</f>
        <v>0</v>
      </c>
      <c r="K13" s="22">
        <f>SUM(ENERO:DICIEMBRE!K13)</f>
        <v>0</v>
      </c>
      <c r="L13" s="22">
        <f>SUM(ENERO:DICIEMBRE!L13)</f>
        <v>0</v>
      </c>
      <c r="M13" s="22">
        <f>SUM(ENERO:DICIEMBRE!M13)</f>
        <v>0</v>
      </c>
      <c r="N13" s="22">
        <f>SUM(ENERO:DICIEMBRE!N13)</f>
        <v>0</v>
      </c>
      <c r="O13" s="22">
        <f>SUM(ENERO:DICIEMBRE!O13)</f>
        <v>0</v>
      </c>
      <c r="P13" s="22">
        <f>SUM(ENERO:DICIEMBRE!P13)</f>
        <v>0</v>
      </c>
      <c r="Q13" s="22">
        <f>SUM(ENERO:DICIEMBRE!Q13)</f>
        <v>0</v>
      </c>
      <c r="R13" s="22">
        <f>SUM(ENERO:DICIEMBRE!R13)</f>
        <v>0</v>
      </c>
      <c r="S13" s="22">
        <f>SUM(ENERO:DICIEMBRE!S13)</f>
        <v>0</v>
      </c>
      <c r="T13" s="22">
        <f>SUM(ENERO:DICIEMBRE!T13)</f>
        <v>0</v>
      </c>
      <c r="U13" s="22">
        <f>SUM(ENERO:DICIEMBRE!U13)</f>
        <v>1</v>
      </c>
      <c r="V13" s="22">
        <f>SUM(ENERO:DICIEMBRE!V13)</f>
        <v>0</v>
      </c>
      <c r="W13" s="22">
        <f>SUM(ENERO:DICIEMBRE!W13)</f>
        <v>2</v>
      </c>
      <c r="X13" s="22">
        <f>SUM(ENERO:DICIEMBRE!X13)</f>
        <v>1</v>
      </c>
      <c r="Y13" s="22">
        <f>SUM(ENERO:DICIEMBRE!Y13)</f>
        <v>3</v>
      </c>
      <c r="Z13" s="22">
        <f>SUM(ENERO:DICIEMBRE!Z13)</f>
        <v>5</v>
      </c>
      <c r="AA13" s="22">
        <f>SUM(ENERO:DICIEMBRE!AA13)</f>
        <v>3</v>
      </c>
      <c r="AB13" s="22">
        <f>SUM(ENERO:DICIEMBRE!AB13)</f>
        <v>9</v>
      </c>
      <c r="AC13" s="22">
        <f>SUM(ENERO:DICIEMBRE!AC13)</f>
        <v>3</v>
      </c>
      <c r="AD13" s="22">
        <f>SUM(ENERO:DICIEMBRE!AD13)</f>
        <v>9</v>
      </c>
      <c r="AE13" s="22">
        <f>SUM(ENERO:DICIEMBRE!AE13)</f>
        <v>9</v>
      </c>
      <c r="AF13" s="22">
        <f>SUM(ENERO:DICIEMBRE!AF13)</f>
        <v>7</v>
      </c>
      <c r="AG13" s="22">
        <f>SUM(ENERO:DICIEMBRE!AG13)</f>
        <v>11</v>
      </c>
      <c r="AH13" s="22">
        <f>SUM(ENERO:DICIEMBRE!AH13)</f>
        <v>17</v>
      </c>
      <c r="AI13" s="22">
        <f>SUM(ENERO:DICIEMBRE!AI13)</f>
        <v>16</v>
      </c>
      <c r="AJ13" s="22">
        <f>SUM(ENERO:DICIEMBRE!AJ13)</f>
        <v>21</v>
      </c>
      <c r="AK13" s="22">
        <f>SUM(ENERO:DICIEMBRE!AK13)</f>
        <v>37</v>
      </c>
      <c r="AL13" s="22">
        <f>SUM(ENERO:DICIEMBRE!AL13)</f>
        <v>23</v>
      </c>
      <c r="AM13" s="22">
        <f>SUM(ENERO:DICIEMBRE!AM13)</f>
        <v>99</v>
      </c>
      <c r="AN13" s="22">
        <f>SUM(ENERO:DICIEMBRE!AN13)</f>
        <v>55</v>
      </c>
      <c r="AO13" s="22">
        <f>SUM(ENERO:DICIEMBRE!AO13)</f>
        <v>0</v>
      </c>
      <c r="AP13" s="22">
        <f>SUM(ENERO:DICIEMBRE!AP13)</f>
        <v>0</v>
      </c>
      <c r="AQ13" s="22">
        <f>SUM(ENERO:DICIEMBRE!AQ13)</f>
        <v>0</v>
      </c>
      <c r="AR13" s="22">
        <f>SUM(ENERO:DICIEMBRE!AR13)</f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22">
        <f>SUM(ENERO:DICIEMBRE!G14)</f>
        <v>0</v>
      </c>
      <c r="H14" s="22">
        <f>SUM(ENERO:DICIEMBRE!H14)</f>
        <v>0</v>
      </c>
      <c r="I14" s="22">
        <f>SUM(ENERO:DICIEMBRE!I14)</f>
        <v>0</v>
      </c>
      <c r="J14" s="22">
        <f>SUM(ENERO:DICIEMBRE!J14)</f>
        <v>0</v>
      </c>
      <c r="K14" s="22">
        <f>SUM(ENERO:DICIEMBRE!K14)</f>
        <v>0</v>
      </c>
      <c r="L14" s="22">
        <f>SUM(ENERO:DICIEMBRE!L14)</f>
        <v>0</v>
      </c>
      <c r="M14" s="22">
        <f>SUM(ENERO:DICIEMBRE!M14)</f>
        <v>0</v>
      </c>
      <c r="N14" s="22">
        <f>SUM(ENERO:DICIEMBRE!N14)</f>
        <v>0</v>
      </c>
      <c r="O14" s="22">
        <f>SUM(ENERO:DICIEMBRE!O14)</f>
        <v>0</v>
      </c>
      <c r="P14" s="22">
        <f>SUM(ENERO:DICIEMBRE!P14)</f>
        <v>0</v>
      </c>
      <c r="Q14" s="22">
        <f>SUM(ENERO:DICIEMBRE!Q14)</f>
        <v>0</v>
      </c>
      <c r="R14" s="22">
        <f>SUM(ENERO:DICIEMBRE!R14)</f>
        <v>0</v>
      </c>
      <c r="S14" s="22">
        <f>SUM(ENERO:DICIEMBRE!S14)</f>
        <v>0</v>
      </c>
      <c r="T14" s="22">
        <f>SUM(ENERO:DICIEMBRE!T14)</f>
        <v>0</v>
      </c>
      <c r="U14" s="22">
        <f>SUM(ENERO:DICIEMBRE!U14)</f>
        <v>0</v>
      </c>
      <c r="V14" s="22">
        <f>SUM(ENERO:DICIEMBRE!V14)</f>
        <v>0</v>
      </c>
      <c r="W14" s="22">
        <f>SUM(ENERO:DICIEMBRE!W14)</f>
        <v>0</v>
      </c>
      <c r="X14" s="22">
        <f>SUM(ENERO:DICIEMBRE!X14)</f>
        <v>0</v>
      </c>
      <c r="Y14" s="22">
        <f>SUM(ENERO:DICIEMBRE!Y14)</f>
        <v>0</v>
      </c>
      <c r="Z14" s="22">
        <f>SUM(ENERO:DICIEMBRE!Z14)</f>
        <v>0</v>
      </c>
      <c r="AA14" s="22">
        <f>SUM(ENERO:DICIEMBRE!AA14)</f>
        <v>0</v>
      </c>
      <c r="AB14" s="22">
        <f>SUM(ENERO:DICIEMBRE!AB14)</f>
        <v>0</v>
      </c>
      <c r="AC14" s="22">
        <f>SUM(ENERO:DICIEMBRE!AC14)</f>
        <v>0</v>
      </c>
      <c r="AD14" s="22">
        <f>SUM(ENERO:DICIEMBRE!AD14)</f>
        <v>0</v>
      </c>
      <c r="AE14" s="22">
        <f>SUM(ENERO:DICIEMBRE!AE14)</f>
        <v>0</v>
      </c>
      <c r="AF14" s="22">
        <f>SUM(ENERO:DICIEMBRE!AF14)</f>
        <v>0</v>
      </c>
      <c r="AG14" s="22">
        <f>SUM(ENERO:DICIEMBRE!AG14)</f>
        <v>0</v>
      </c>
      <c r="AH14" s="22">
        <f>SUM(ENERO:DICIEMBRE!AH14)</f>
        <v>0</v>
      </c>
      <c r="AI14" s="22">
        <f>SUM(ENERO:DICIEMBRE!AI14)</f>
        <v>0</v>
      </c>
      <c r="AJ14" s="22">
        <f>SUM(ENERO:DICIEMBRE!AJ14)</f>
        <v>0</v>
      </c>
      <c r="AK14" s="22">
        <f>SUM(ENERO:DICIEMBRE!AK14)</f>
        <v>0</v>
      </c>
      <c r="AL14" s="22">
        <f>SUM(ENERO:DICIEMBRE!AL14)</f>
        <v>0</v>
      </c>
      <c r="AM14" s="22">
        <f>SUM(ENERO:DICIEMBRE!AM14)</f>
        <v>0</v>
      </c>
      <c r="AN14" s="22">
        <f>SUM(ENERO:DICIEMBRE!AN14)</f>
        <v>0</v>
      </c>
      <c r="AO14" s="22">
        <f>SUM(ENERO:DICIEMBRE!AO14)</f>
        <v>0</v>
      </c>
      <c r="AP14" s="22">
        <f>SUM(ENERO:DICIEMBRE!AP14)</f>
        <v>0</v>
      </c>
      <c r="AQ14" s="22">
        <f>SUM(ENERO:DICIEMBRE!AQ14)</f>
        <v>0</v>
      </c>
      <c r="AR14" s="22">
        <f>SUM(ENERO:DICIEMBRE!AR14)</f>
        <v>0</v>
      </c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22">
        <f>SUM(ENERO:DICIEMBRE!G15)</f>
        <v>0</v>
      </c>
      <c r="H15" s="22">
        <f>SUM(ENERO:DICIEMBRE!H15)</f>
        <v>0</v>
      </c>
      <c r="I15" s="22">
        <f>SUM(ENERO:DICIEMBRE!I15)</f>
        <v>0</v>
      </c>
      <c r="J15" s="22">
        <f>SUM(ENERO:DICIEMBRE!J15)</f>
        <v>0</v>
      </c>
      <c r="K15" s="22">
        <f>SUM(ENERO:DICIEMBRE!K15)</f>
        <v>0</v>
      </c>
      <c r="L15" s="22">
        <f>SUM(ENERO:DICIEMBRE!L15)</f>
        <v>0</v>
      </c>
      <c r="M15" s="22">
        <f>SUM(ENERO:DICIEMBRE!M15)</f>
        <v>0</v>
      </c>
      <c r="N15" s="22">
        <f>SUM(ENERO:DICIEMBRE!N15)</f>
        <v>0</v>
      </c>
      <c r="O15" s="22">
        <f>SUM(ENERO:DICIEMBRE!O15)</f>
        <v>0</v>
      </c>
      <c r="P15" s="22">
        <f>SUM(ENERO:DICIEMBRE!P15)</f>
        <v>0</v>
      </c>
      <c r="Q15" s="22">
        <f>SUM(ENERO:DICIEMBRE!Q15)</f>
        <v>0</v>
      </c>
      <c r="R15" s="22">
        <f>SUM(ENERO:DICIEMBRE!R15)</f>
        <v>0</v>
      </c>
      <c r="S15" s="22">
        <f>SUM(ENERO:DICIEMBRE!S15)</f>
        <v>0</v>
      </c>
      <c r="T15" s="22">
        <f>SUM(ENERO:DICIEMBRE!T15)</f>
        <v>0</v>
      </c>
      <c r="U15" s="22">
        <f>SUM(ENERO:DICIEMBRE!U15)</f>
        <v>0</v>
      </c>
      <c r="V15" s="22">
        <f>SUM(ENERO:DICIEMBRE!V15)</f>
        <v>0</v>
      </c>
      <c r="W15" s="22">
        <f>SUM(ENERO:DICIEMBRE!W15)</f>
        <v>0</v>
      </c>
      <c r="X15" s="22">
        <f>SUM(ENERO:DICIEMBRE!X15)</f>
        <v>0</v>
      </c>
      <c r="Y15" s="22">
        <f>SUM(ENERO:DICIEMBRE!Y15)</f>
        <v>0</v>
      </c>
      <c r="Z15" s="22">
        <f>SUM(ENERO:DICIEMBRE!Z15)</f>
        <v>0</v>
      </c>
      <c r="AA15" s="22">
        <f>SUM(ENERO:DICIEMBRE!AA15)</f>
        <v>0</v>
      </c>
      <c r="AB15" s="22">
        <f>SUM(ENERO:DICIEMBRE!AB15)</f>
        <v>0</v>
      </c>
      <c r="AC15" s="22">
        <f>SUM(ENERO:DICIEMBRE!AC15)</f>
        <v>0</v>
      </c>
      <c r="AD15" s="22">
        <f>SUM(ENERO:DICIEMBRE!AD15)</f>
        <v>0</v>
      </c>
      <c r="AE15" s="22">
        <f>SUM(ENERO:DICIEMBRE!AE15)</f>
        <v>0</v>
      </c>
      <c r="AF15" s="22">
        <f>SUM(ENERO:DICIEMBRE!AF15)</f>
        <v>0</v>
      </c>
      <c r="AG15" s="22">
        <f>SUM(ENERO:DICIEMBRE!AG15)</f>
        <v>0</v>
      </c>
      <c r="AH15" s="22">
        <f>SUM(ENERO:DICIEMBRE!AH15)</f>
        <v>0</v>
      </c>
      <c r="AI15" s="22">
        <f>SUM(ENERO:DICIEMBRE!AI15)</f>
        <v>0</v>
      </c>
      <c r="AJ15" s="22">
        <f>SUM(ENERO:DICIEMBRE!AJ15)</f>
        <v>0</v>
      </c>
      <c r="AK15" s="22">
        <f>SUM(ENERO:DICIEMBRE!AK15)</f>
        <v>0</v>
      </c>
      <c r="AL15" s="22">
        <f>SUM(ENERO:DICIEMBRE!AL15)</f>
        <v>0</v>
      </c>
      <c r="AM15" s="22">
        <f>SUM(ENERO:DICIEMBRE!AM15)</f>
        <v>0</v>
      </c>
      <c r="AN15" s="22">
        <f>SUM(ENERO:DICIEMBRE!AN15)</f>
        <v>0</v>
      </c>
      <c r="AO15" s="22">
        <f>SUM(ENERO:DICIEMBRE!AO15)</f>
        <v>0</v>
      </c>
      <c r="AP15" s="22">
        <f>SUM(ENERO:DICIEMBRE!AP15)</f>
        <v>0</v>
      </c>
      <c r="AQ15" s="22">
        <f>SUM(ENERO:DICIEMBRE!AQ15)</f>
        <v>0</v>
      </c>
      <c r="AR15" s="22">
        <f>SUM(ENERO:DICIEMBRE!AR15)</f>
        <v>0</v>
      </c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22">
        <f>SUM(ENERO:DICIEMBRE!G16)</f>
        <v>0</v>
      </c>
      <c r="H16" s="22">
        <f>SUM(ENERO:DICIEMBRE!H16)</f>
        <v>0</v>
      </c>
      <c r="I16" s="22">
        <f>SUM(ENERO:DICIEMBRE!I16)</f>
        <v>0</v>
      </c>
      <c r="J16" s="22">
        <f>SUM(ENERO:DICIEMBRE!J16)</f>
        <v>0</v>
      </c>
      <c r="K16" s="22">
        <f>SUM(ENERO:DICIEMBRE!K16)</f>
        <v>0</v>
      </c>
      <c r="L16" s="22">
        <f>SUM(ENERO:DICIEMBRE!L16)</f>
        <v>0</v>
      </c>
      <c r="M16" s="22">
        <f>SUM(ENERO:DICIEMBRE!M16)</f>
        <v>0</v>
      </c>
      <c r="N16" s="22">
        <f>SUM(ENERO:DICIEMBRE!N16)</f>
        <v>0</v>
      </c>
      <c r="O16" s="22">
        <f>SUM(ENERO:DICIEMBRE!O16)</f>
        <v>0</v>
      </c>
      <c r="P16" s="22">
        <f>SUM(ENERO:DICIEMBRE!P16)</f>
        <v>0</v>
      </c>
      <c r="Q16" s="22">
        <f>SUM(ENERO:DICIEMBRE!Q16)</f>
        <v>0</v>
      </c>
      <c r="R16" s="22">
        <f>SUM(ENERO:DICIEMBRE!R16)</f>
        <v>0</v>
      </c>
      <c r="S16" s="22">
        <f>SUM(ENERO:DICIEMBRE!S16)</f>
        <v>0</v>
      </c>
      <c r="T16" s="22">
        <f>SUM(ENERO:DICIEMBRE!T16)</f>
        <v>0</v>
      </c>
      <c r="U16" s="22">
        <f>SUM(ENERO:DICIEMBRE!U16)</f>
        <v>0</v>
      </c>
      <c r="V16" s="22">
        <f>SUM(ENERO:DICIEMBRE!V16)</f>
        <v>0</v>
      </c>
      <c r="W16" s="22">
        <f>SUM(ENERO:DICIEMBRE!W16)</f>
        <v>0</v>
      </c>
      <c r="X16" s="22">
        <f>SUM(ENERO:DICIEMBRE!X16)</f>
        <v>0</v>
      </c>
      <c r="Y16" s="22">
        <f>SUM(ENERO:DICIEMBRE!Y16)</f>
        <v>0</v>
      </c>
      <c r="Z16" s="22">
        <f>SUM(ENERO:DICIEMBRE!Z16)</f>
        <v>0</v>
      </c>
      <c r="AA16" s="22">
        <f>SUM(ENERO:DICIEMBRE!AA16)</f>
        <v>0</v>
      </c>
      <c r="AB16" s="22">
        <f>SUM(ENERO:DICIEMBRE!AB16)</f>
        <v>0</v>
      </c>
      <c r="AC16" s="22">
        <f>SUM(ENERO:DICIEMBRE!AC16)</f>
        <v>0</v>
      </c>
      <c r="AD16" s="22">
        <f>SUM(ENERO:DICIEMBRE!AD16)</f>
        <v>0</v>
      </c>
      <c r="AE16" s="22">
        <f>SUM(ENERO:DICIEMBRE!AE16)</f>
        <v>0</v>
      </c>
      <c r="AF16" s="22">
        <f>SUM(ENERO:DICIEMBRE!AF16)</f>
        <v>0</v>
      </c>
      <c r="AG16" s="22">
        <f>SUM(ENERO:DICIEMBRE!AG16)</f>
        <v>0</v>
      </c>
      <c r="AH16" s="22">
        <f>SUM(ENERO:DICIEMBRE!AH16)</f>
        <v>0</v>
      </c>
      <c r="AI16" s="22">
        <f>SUM(ENERO:DICIEMBRE!AI16)</f>
        <v>0</v>
      </c>
      <c r="AJ16" s="22">
        <f>SUM(ENERO:DICIEMBRE!AJ16)</f>
        <v>0</v>
      </c>
      <c r="AK16" s="22">
        <f>SUM(ENERO:DICIEMBRE!AK16)</f>
        <v>0</v>
      </c>
      <c r="AL16" s="22">
        <f>SUM(ENERO:DICIEMBRE!AL16)</f>
        <v>0</v>
      </c>
      <c r="AM16" s="22">
        <f>SUM(ENERO:DICIEMBRE!AM16)</f>
        <v>0</v>
      </c>
      <c r="AN16" s="22">
        <f>SUM(ENERO:DICIEMBRE!AN16)</f>
        <v>0</v>
      </c>
      <c r="AO16" s="22">
        <f>SUM(ENERO:DICIEMBRE!AO16)</f>
        <v>0</v>
      </c>
      <c r="AP16" s="22">
        <f>SUM(ENERO:DICIEMBRE!AP16)</f>
        <v>0</v>
      </c>
      <c r="AQ16" s="22">
        <f>SUM(ENERO:DICIEMBRE!AQ16)</f>
        <v>0</v>
      </c>
      <c r="AR16" s="22">
        <f>SUM(ENERO:DICIEMBRE!AR16)</f>
        <v>0</v>
      </c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22">
        <f>SUM(ENERO:DICIEMBRE!G17)</f>
        <v>0</v>
      </c>
      <c r="H17" s="22">
        <f>SUM(ENERO:DICIEMBRE!H17)</f>
        <v>0</v>
      </c>
      <c r="I17" s="22">
        <f>SUM(ENERO:DICIEMBRE!I17)</f>
        <v>0</v>
      </c>
      <c r="J17" s="22">
        <f>SUM(ENERO:DICIEMBRE!J17)</f>
        <v>0</v>
      </c>
      <c r="K17" s="22">
        <f>SUM(ENERO:DICIEMBRE!K17)</f>
        <v>0</v>
      </c>
      <c r="L17" s="22">
        <f>SUM(ENERO:DICIEMBRE!L17)</f>
        <v>0</v>
      </c>
      <c r="M17" s="22">
        <f>SUM(ENERO:DICIEMBRE!M17)</f>
        <v>0</v>
      </c>
      <c r="N17" s="22">
        <f>SUM(ENERO:DICIEMBRE!N17)</f>
        <v>0</v>
      </c>
      <c r="O17" s="22">
        <f>SUM(ENERO:DICIEMBRE!O17)</f>
        <v>0</v>
      </c>
      <c r="P17" s="22">
        <f>SUM(ENERO:DICIEMBRE!P17)</f>
        <v>0</v>
      </c>
      <c r="Q17" s="22">
        <f>SUM(ENERO:DICIEMBRE!Q17)</f>
        <v>0</v>
      </c>
      <c r="R17" s="22">
        <f>SUM(ENERO:DICIEMBRE!R17)</f>
        <v>0</v>
      </c>
      <c r="S17" s="22">
        <f>SUM(ENERO:DICIEMBRE!S17)</f>
        <v>0</v>
      </c>
      <c r="T17" s="22">
        <f>SUM(ENERO:DICIEMBRE!T17)</f>
        <v>0</v>
      </c>
      <c r="U17" s="22">
        <f>SUM(ENERO:DICIEMBRE!U17)</f>
        <v>0</v>
      </c>
      <c r="V17" s="22">
        <f>SUM(ENERO:DICIEMBRE!V17)</f>
        <v>0</v>
      </c>
      <c r="W17" s="22">
        <f>SUM(ENERO:DICIEMBRE!W17)</f>
        <v>0</v>
      </c>
      <c r="X17" s="22">
        <f>SUM(ENERO:DICIEMBRE!X17)</f>
        <v>0</v>
      </c>
      <c r="Y17" s="22">
        <f>SUM(ENERO:DICIEMBRE!Y17)</f>
        <v>0</v>
      </c>
      <c r="Z17" s="22">
        <f>SUM(ENERO:DICIEMBRE!Z17)</f>
        <v>0</v>
      </c>
      <c r="AA17" s="22">
        <f>SUM(ENERO:DICIEMBRE!AA17)</f>
        <v>0</v>
      </c>
      <c r="AB17" s="22">
        <f>SUM(ENERO:DICIEMBRE!AB17)</f>
        <v>0</v>
      </c>
      <c r="AC17" s="22">
        <f>SUM(ENERO:DICIEMBRE!AC17)</f>
        <v>0</v>
      </c>
      <c r="AD17" s="22">
        <f>SUM(ENERO:DICIEMBRE!AD17)</f>
        <v>0</v>
      </c>
      <c r="AE17" s="22">
        <f>SUM(ENERO:DICIEMBRE!AE17)</f>
        <v>0</v>
      </c>
      <c r="AF17" s="22">
        <f>SUM(ENERO:DICIEMBRE!AF17)</f>
        <v>0</v>
      </c>
      <c r="AG17" s="22">
        <f>SUM(ENERO:DICIEMBRE!AG17)</f>
        <v>0</v>
      </c>
      <c r="AH17" s="22">
        <f>SUM(ENERO:DICIEMBRE!AH17)</f>
        <v>0</v>
      </c>
      <c r="AI17" s="22">
        <f>SUM(ENERO:DICIEMBRE!AI17)</f>
        <v>0</v>
      </c>
      <c r="AJ17" s="22">
        <f>SUM(ENERO:DICIEMBRE!AJ17)</f>
        <v>0</v>
      </c>
      <c r="AK17" s="22">
        <f>SUM(ENERO:DICIEMBRE!AK17)</f>
        <v>0</v>
      </c>
      <c r="AL17" s="22">
        <f>SUM(ENERO:DICIEMBRE!AL17)</f>
        <v>0</v>
      </c>
      <c r="AM17" s="22">
        <f>SUM(ENERO:DICIEMBRE!AM17)</f>
        <v>0</v>
      </c>
      <c r="AN17" s="22">
        <f>SUM(ENERO:DICIEMBRE!AN17)</f>
        <v>0</v>
      </c>
      <c r="AO17" s="22">
        <f>SUM(ENERO:DICIEMBRE!AO17)</f>
        <v>0</v>
      </c>
      <c r="AP17" s="22">
        <f>SUM(ENERO:DICIEMBRE!AP17)</f>
        <v>0</v>
      </c>
      <c r="AQ17" s="22">
        <f>SUM(ENERO:DICIEMBRE!AQ17)</f>
        <v>0</v>
      </c>
      <c r="AR17" s="22">
        <f>SUM(ENERO:DICIEMBRE!AR17)</f>
        <v>0</v>
      </c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22">
        <f>SUM(ENERO:DICIEMBRE!G18)</f>
        <v>0</v>
      </c>
      <c r="H18" s="22">
        <f>SUM(ENERO:DICIEMBRE!H18)</f>
        <v>0</v>
      </c>
      <c r="I18" s="22">
        <f>SUM(ENERO:DICIEMBRE!I18)</f>
        <v>0</v>
      </c>
      <c r="J18" s="22">
        <f>SUM(ENERO:DICIEMBRE!J18)</f>
        <v>0</v>
      </c>
      <c r="K18" s="22">
        <f>SUM(ENERO:DICIEMBRE!K18)</f>
        <v>0</v>
      </c>
      <c r="L18" s="22">
        <f>SUM(ENERO:DICIEMBRE!L18)</f>
        <v>0</v>
      </c>
      <c r="M18" s="22">
        <f>SUM(ENERO:DICIEMBRE!M18)</f>
        <v>0</v>
      </c>
      <c r="N18" s="22">
        <f>SUM(ENERO:DICIEMBRE!N18)</f>
        <v>0</v>
      </c>
      <c r="O18" s="22">
        <f>SUM(ENERO:DICIEMBRE!O18)</f>
        <v>0</v>
      </c>
      <c r="P18" s="22">
        <f>SUM(ENERO:DICIEMBRE!P18)</f>
        <v>0</v>
      </c>
      <c r="Q18" s="22">
        <f>SUM(ENERO:DICIEMBRE!Q18)</f>
        <v>0</v>
      </c>
      <c r="R18" s="22">
        <f>SUM(ENERO:DICIEMBRE!R18)</f>
        <v>0</v>
      </c>
      <c r="S18" s="22">
        <f>SUM(ENERO:DICIEMBRE!S18)</f>
        <v>0</v>
      </c>
      <c r="T18" s="22">
        <f>SUM(ENERO:DICIEMBRE!T18)</f>
        <v>0</v>
      </c>
      <c r="U18" s="22">
        <f>SUM(ENERO:DICIEMBRE!U18)</f>
        <v>0</v>
      </c>
      <c r="V18" s="22">
        <f>SUM(ENERO:DICIEMBRE!V18)</f>
        <v>0</v>
      </c>
      <c r="W18" s="22">
        <f>SUM(ENERO:DICIEMBRE!W18)</f>
        <v>0</v>
      </c>
      <c r="X18" s="22">
        <f>SUM(ENERO:DICIEMBRE!X18)</f>
        <v>0</v>
      </c>
      <c r="Y18" s="22">
        <f>SUM(ENERO:DICIEMBRE!Y18)</f>
        <v>0</v>
      </c>
      <c r="Z18" s="22">
        <f>SUM(ENERO:DICIEMBRE!Z18)</f>
        <v>0</v>
      </c>
      <c r="AA18" s="22">
        <f>SUM(ENERO:DICIEMBRE!AA18)</f>
        <v>0</v>
      </c>
      <c r="AB18" s="22">
        <f>SUM(ENERO:DICIEMBRE!AB18)</f>
        <v>0</v>
      </c>
      <c r="AC18" s="22">
        <f>SUM(ENERO:DICIEMBRE!AC18)</f>
        <v>0</v>
      </c>
      <c r="AD18" s="22">
        <f>SUM(ENERO:DICIEMBRE!AD18)</f>
        <v>0</v>
      </c>
      <c r="AE18" s="22">
        <f>SUM(ENERO:DICIEMBRE!AE18)</f>
        <v>0</v>
      </c>
      <c r="AF18" s="22">
        <f>SUM(ENERO:DICIEMBRE!AF18)</f>
        <v>0</v>
      </c>
      <c r="AG18" s="22">
        <f>SUM(ENERO:DICIEMBRE!AG18)</f>
        <v>0</v>
      </c>
      <c r="AH18" s="22">
        <f>SUM(ENERO:DICIEMBRE!AH18)</f>
        <v>0</v>
      </c>
      <c r="AI18" s="22">
        <f>SUM(ENERO:DICIEMBRE!AI18)</f>
        <v>0</v>
      </c>
      <c r="AJ18" s="22">
        <f>SUM(ENERO:DICIEMBRE!AJ18)</f>
        <v>0</v>
      </c>
      <c r="AK18" s="22">
        <f>SUM(ENERO:DICIEMBRE!AK18)</f>
        <v>0</v>
      </c>
      <c r="AL18" s="22">
        <f>SUM(ENERO:DICIEMBRE!AL18)</f>
        <v>0</v>
      </c>
      <c r="AM18" s="22">
        <f>SUM(ENERO:DICIEMBRE!AM18)</f>
        <v>0</v>
      </c>
      <c r="AN18" s="22">
        <f>SUM(ENERO:DICIEMBRE!AN18)</f>
        <v>0</v>
      </c>
      <c r="AO18" s="22">
        <f>SUM(ENERO:DICIEMBRE!AO18)</f>
        <v>0</v>
      </c>
      <c r="AP18" s="22">
        <f>SUM(ENERO:DICIEMBRE!AP18)</f>
        <v>0</v>
      </c>
      <c r="AQ18" s="22">
        <f>SUM(ENERO:DICIEMBRE!AQ18)</f>
        <v>0</v>
      </c>
      <c r="AR18" s="22">
        <f>SUM(ENERO:DICIEMBRE!AR18)</f>
        <v>0</v>
      </c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22">
        <f>SUM(ENERO:DICIEMBRE!G19)</f>
        <v>0</v>
      </c>
      <c r="H19" s="22">
        <f>SUM(ENERO:DICIEMBRE!H19)</f>
        <v>0</v>
      </c>
      <c r="I19" s="22">
        <f>SUM(ENERO:DICIEMBRE!I19)</f>
        <v>0</v>
      </c>
      <c r="J19" s="22">
        <f>SUM(ENERO:DICIEMBRE!J19)</f>
        <v>0</v>
      </c>
      <c r="K19" s="22">
        <f>SUM(ENERO:DICIEMBRE!K19)</f>
        <v>0</v>
      </c>
      <c r="L19" s="22">
        <f>SUM(ENERO:DICIEMBRE!L19)</f>
        <v>0</v>
      </c>
      <c r="M19" s="22">
        <f>SUM(ENERO:DICIEMBRE!M19)</f>
        <v>0</v>
      </c>
      <c r="N19" s="22">
        <f>SUM(ENERO:DICIEMBRE!N19)</f>
        <v>0</v>
      </c>
      <c r="O19" s="22">
        <f>SUM(ENERO:DICIEMBRE!O19)</f>
        <v>0</v>
      </c>
      <c r="P19" s="22">
        <f>SUM(ENERO:DICIEMBRE!P19)</f>
        <v>0</v>
      </c>
      <c r="Q19" s="22">
        <f>SUM(ENERO:DICIEMBRE!Q19)</f>
        <v>0</v>
      </c>
      <c r="R19" s="22">
        <f>SUM(ENERO:DICIEMBRE!R19)</f>
        <v>0</v>
      </c>
      <c r="S19" s="22">
        <f>SUM(ENERO:DICIEMBRE!S19)</f>
        <v>0</v>
      </c>
      <c r="T19" s="22">
        <f>SUM(ENERO:DICIEMBRE!T19)</f>
        <v>0</v>
      </c>
      <c r="U19" s="22">
        <f>SUM(ENERO:DICIEMBRE!U19)</f>
        <v>0</v>
      </c>
      <c r="V19" s="22">
        <f>SUM(ENERO:DICIEMBRE!V19)</f>
        <v>0</v>
      </c>
      <c r="W19" s="22">
        <f>SUM(ENERO:DICIEMBRE!W19)</f>
        <v>0</v>
      </c>
      <c r="X19" s="22">
        <f>SUM(ENERO:DICIEMBRE!X19)</f>
        <v>0</v>
      </c>
      <c r="Y19" s="22">
        <f>SUM(ENERO:DICIEMBRE!Y19)</f>
        <v>0</v>
      </c>
      <c r="Z19" s="22">
        <f>SUM(ENERO:DICIEMBRE!Z19)</f>
        <v>0</v>
      </c>
      <c r="AA19" s="22">
        <f>SUM(ENERO:DICIEMBRE!AA19)</f>
        <v>0</v>
      </c>
      <c r="AB19" s="22">
        <f>SUM(ENERO:DICIEMBRE!AB19)</f>
        <v>0</v>
      </c>
      <c r="AC19" s="22">
        <f>SUM(ENERO:DICIEMBRE!AC19)</f>
        <v>0</v>
      </c>
      <c r="AD19" s="22">
        <f>SUM(ENERO:DICIEMBRE!AD19)</f>
        <v>0</v>
      </c>
      <c r="AE19" s="22">
        <f>SUM(ENERO:DICIEMBRE!AE19)</f>
        <v>0</v>
      </c>
      <c r="AF19" s="22">
        <f>SUM(ENERO:DICIEMBRE!AF19)</f>
        <v>0</v>
      </c>
      <c r="AG19" s="22">
        <f>SUM(ENERO:DICIEMBRE!AG19)</f>
        <v>0</v>
      </c>
      <c r="AH19" s="22">
        <f>SUM(ENERO:DICIEMBRE!AH19)</f>
        <v>0</v>
      </c>
      <c r="AI19" s="22">
        <f>SUM(ENERO:DICIEMBRE!AI19)</f>
        <v>0</v>
      </c>
      <c r="AJ19" s="22">
        <f>SUM(ENERO:DICIEMBRE!AJ19)</f>
        <v>0</v>
      </c>
      <c r="AK19" s="22">
        <f>SUM(ENERO:DICIEMBRE!AK19)</f>
        <v>0</v>
      </c>
      <c r="AL19" s="22">
        <f>SUM(ENERO:DICIEMBRE!AL19)</f>
        <v>0</v>
      </c>
      <c r="AM19" s="22">
        <f>SUM(ENERO:DICIEMBRE!AM19)</f>
        <v>0</v>
      </c>
      <c r="AN19" s="22">
        <f>SUM(ENERO:DICIEMBRE!AN19)</f>
        <v>0</v>
      </c>
      <c r="AO19" s="22">
        <f>SUM(ENERO:DICIEMBRE!AO19)</f>
        <v>0</v>
      </c>
      <c r="AP19" s="22">
        <f>SUM(ENERO:DICIEMBRE!AP19)</f>
        <v>0</v>
      </c>
      <c r="AQ19" s="22">
        <f>SUM(ENERO:DICIEMBRE!AQ19)</f>
        <v>0</v>
      </c>
      <c r="AR19" s="22">
        <f>SUM(ENERO:DICIEMBRE!AR19)</f>
        <v>0</v>
      </c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33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22">
        <f>SUM(ENERO:DICIEMBRE!G20)</f>
        <v>0</v>
      </c>
      <c r="H20" s="22">
        <f>SUM(ENERO:DICIEMBRE!H20)</f>
        <v>0</v>
      </c>
      <c r="I20" s="22">
        <f>SUM(ENERO:DICIEMBRE!I20)</f>
        <v>0</v>
      </c>
      <c r="J20" s="22">
        <f>SUM(ENERO:DICIEMBRE!J20)</f>
        <v>0</v>
      </c>
      <c r="K20" s="22">
        <f>SUM(ENERO:DICIEMBRE!K20)</f>
        <v>0</v>
      </c>
      <c r="L20" s="22">
        <f>SUM(ENERO:DICIEMBRE!L20)</f>
        <v>0</v>
      </c>
      <c r="M20" s="22">
        <f>SUM(ENERO:DICIEMBRE!M20)</f>
        <v>0</v>
      </c>
      <c r="N20" s="22">
        <f>SUM(ENERO:DICIEMBRE!N20)</f>
        <v>0</v>
      </c>
      <c r="O20" s="22">
        <f>SUM(ENERO:DICIEMBRE!O20)</f>
        <v>0</v>
      </c>
      <c r="P20" s="22">
        <f>SUM(ENERO:DICIEMBRE!P20)</f>
        <v>0</v>
      </c>
      <c r="Q20" s="22">
        <f>SUM(ENERO:DICIEMBRE!Q20)</f>
        <v>0</v>
      </c>
      <c r="R20" s="22">
        <f>SUM(ENERO:DICIEMBRE!R20)</f>
        <v>0</v>
      </c>
      <c r="S20" s="22">
        <f>SUM(ENERO:DICIEMBRE!S20)</f>
        <v>0</v>
      </c>
      <c r="T20" s="22">
        <f>SUM(ENERO:DICIEMBRE!T20)</f>
        <v>0</v>
      </c>
      <c r="U20" s="22">
        <f>SUM(ENERO:DICIEMBRE!U20)</f>
        <v>0</v>
      </c>
      <c r="V20" s="22">
        <f>SUM(ENERO:DICIEMBRE!V20)</f>
        <v>0</v>
      </c>
      <c r="W20" s="22">
        <f>SUM(ENERO:DICIEMBRE!W20)</f>
        <v>0</v>
      </c>
      <c r="X20" s="22">
        <f>SUM(ENERO:DICIEMBRE!X20)</f>
        <v>0</v>
      </c>
      <c r="Y20" s="22">
        <f>SUM(ENERO:DICIEMBRE!Y20)</f>
        <v>0</v>
      </c>
      <c r="Z20" s="22">
        <f>SUM(ENERO:DICIEMBRE!Z20)</f>
        <v>0</v>
      </c>
      <c r="AA20" s="22">
        <f>SUM(ENERO:DICIEMBRE!AA20)</f>
        <v>0</v>
      </c>
      <c r="AB20" s="22">
        <f>SUM(ENERO:DICIEMBRE!AB20)</f>
        <v>0</v>
      </c>
      <c r="AC20" s="22">
        <f>SUM(ENERO:DICIEMBRE!AC20)</f>
        <v>0</v>
      </c>
      <c r="AD20" s="22">
        <f>SUM(ENERO:DICIEMBRE!AD20)</f>
        <v>0</v>
      </c>
      <c r="AE20" s="22">
        <f>SUM(ENERO:DICIEMBRE!AE20)</f>
        <v>0</v>
      </c>
      <c r="AF20" s="22">
        <f>SUM(ENERO:DICIEMBRE!AF20)</f>
        <v>0</v>
      </c>
      <c r="AG20" s="22">
        <f>SUM(ENERO:DICIEMBRE!AG20)</f>
        <v>0</v>
      </c>
      <c r="AH20" s="22">
        <f>SUM(ENERO:DICIEMBRE!AH20)</f>
        <v>0</v>
      </c>
      <c r="AI20" s="22">
        <f>SUM(ENERO:DICIEMBRE!AI20)</f>
        <v>0</v>
      </c>
      <c r="AJ20" s="22">
        <f>SUM(ENERO:DICIEMBRE!AJ20)</f>
        <v>0</v>
      </c>
      <c r="AK20" s="22">
        <f>SUM(ENERO:DICIEMBRE!AK20)</f>
        <v>0</v>
      </c>
      <c r="AL20" s="22">
        <f>SUM(ENERO:DICIEMBRE!AL20)</f>
        <v>0</v>
      </c>
      <c r="AM20" s="22">
        <f>SUM(ENERO:DICIEMBRE!AM20)</f>
        <v>0</v>
      </c>
      <c r="AN20" s="22">
        <f>SUM(ENERO:DICIEMBRE!AN20)</f>
        <v>0</v>
      </c>
      <c r="AO20" s="22">
        <f>SUM(ENERO:DICIEMBRE!AO20)</f>
        <v>0</v>
      </c>
      <c r="AP20" s="22">
        <f>SUM(ENERO:DICIEMBRE!AP20)</f>
        <v>0</v>
      </c>
      <c r="AQ20" s="22">
        <f>SUM(ENERO:DICIEMBRE!AQ20)</f>
        <v>0</v>
      </c>
      <c r="AR20" s="22">
        <f>SUM(ENERO:DICIEMBRE!AR20)</f>
        <v>0</v>
      </c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33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22">
        <f>SUM(ENERO:DICIEMBRE!G21)</f>
        <v>0</v>
      </c>
      <c r="H21" s="22">
        <f>SUM(ENERO:DICIEMBRE!H21)</f>
        <v>0</v>
      </c>
      <c r="I21" s="22">
        <f>SUM(ENERO:DICIEMBRE!I21)</f>
        <v>0</v>
      </c>
      <c r="J21" s="22">
        <f>SUM(ENERO:DICIEMBRE!J21)</f>
        <v>0</v>
      </c>
      <c r="K21" s="22">
        <f>SUM(ENERO:DICIEMBRE!K21)</f>
        <v>0</v>
      </c>
      <c r="L21" s="22">
        <f>SUM(ENERO:DICIEMBRE!L21)</f>
        <v>0</v>
      </c>
      <c r="M21" s="22">
        <f>SUM(ENERO:DICIEMBRE!M21)</f>
        <v>0</v>
      </c>
      <c r="N21" s="22">
        <f>SUM(ENERO:DICIEMBRE!N21)</f>
        <v>0</v>
      </c>
      <c r="O21" s="22">
        <f>SUM(ENERO:DICIEMBRE!O21)</f>
        <v>0</v>
      </c>
      <c r="P21" s="22">
        <f>SUM(ENERO:DICIEMBRE!P21)</f>
        <v>0</v>
      </c>
      <c r="Q21" s="22">
        <f>SUM(ENERO:DICIEMBRE!Q21)</f>
        <v>0</v>
      </c>
      <c r="R21" s="22">
        <f>SUM(ENERO:DICIEMBRE!R21)</f>
        <v>0</v>
      </c>
      <c r="S21" s="22">
        <f>SUM(ENERO:DICIEMBRE!S21)</f>
        <v>0</v>
      </c>
      <c r="T21" s="22">
        <f>SUM(ENERO:DICIEMBRE!T21)</f>
        <v>0</v>
      </c>
      <c r="U21" s="22">
        <f>SUM(ENERO:DICIEMBRE!U21)</f>
        <v>0</v>
      </c>
      <c r="V21" s="22">
        <f>SUM(ENERO:DICIEMBRE!V21)</f>
        <v>0</v>
      </c>
      <c r="W21" s="22">
        <f>SUM(ENERO:DICIEMBRE!W21)</f>
        <v>0</v>
      </c>
      <c r="X21" s="22">
        <f>SUM(ENERO:DICIEMBRE!X21)</f>
        <v>0</v>
      </c>
      <c r="Y21" s="22">
        <f>SUM(ENERO:DICIEMBRE!Y21)</f>
        <v>0</v>
      </c>
      <c r="Z21" s="22">
        <f>SUM(ENERO:DICIEMBRE!Z21)</f>
        <v>0</v>
      </c>
      <c r="AA21" s="22">
        <f>SUM(ENERO:DICIEMBRE!AA21)</f>
        <v>0</v>
      </c>
      <c r="AB21" s="22">
        <f>SUM(ENERO:DICIEMBRE!AB21)</f>
        <v>0</v>
      </c>
      <c r="AC21" s="22">
        <f>SUM(ENERO:DICIEMBRE!AC21)</f>
        <v>0</v>
      </c>
      <c r="AD21" s="22">
        <f>SUM(ENERO:DICIEMBRE!AD21)</f>
        <v>0</v>
      </c>
      <c r="AE21" s="22">
        <f>SUM(ENERO:DICIEMBRE!AE21)</f>
        <v>0</v>
      </c>
      <c r="AF21" s="22">
        <f>SUM(ENERO:DICIEMBRE!AF21)</f>
        <v>0</v>
      </c>
      <c r="AG21" s="22">
        <f>SUM(ENERO:DICIEMBRE!AG21)</f>
        <v>0</v>
      </c>
      <c r="AH21" s="22">
        <f>SUM(ENERO:DICIEMBRE!AH21)</f>
        <v>0</v>
      </c>
      <c r="AI21" s="22">
        <f>SUM(ENERO:DICIEMBRE!AI21)</f>
        <v>0</v>
      </c>
      <c r="AJ21" s="22">
        <f>SUM(ENERO:DICIEMBRE!AJ21)</f>
        <v>0</v>
      </c>
      <c r="AK21" s="22">
        <f>SUM(ENERO:DICIEMBRE!AK21)</f>
        <v>0</v>
      </c>
      <c r="AL21" s="22">
        <f>SUM(ENERO:DICIEMBRE!AL21)</f>
        <v>0</v>
      </c>
      <c r="AM21" s="22">
        <f>SUM(ENERO:DICIEMBRE!AM21)</f>
        <v>0</v>
      </c>
      <c r="AN21" s="22">
        <f>SUM(ENERO:DICIEMBRE!AN21)</f>
        <v>0</v>
      </c>
      <c r="AO21" s="22">
        <f>SUM(ENERO:DICIEMBRE!AO21)</f>
        <v>0</v>
      </c>
      <c r="AP21" s="22">
        <f>SUM(ENERO:DICIEMBRE!AP21)</f>
        <v>0</v>
      </c>
      <c r="AQ21" s="22">
        <f>SUM(ENERO:DICIEMBRE!AQ21)</f>
        <v>0</v>
      </c>
      <c r="AR21" s="22">
        <f>SUM(ENERO:DICIEMBRE!AR21)</f>
        <v>0</v>
      </c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22">
        <f>SUM(ENERO:DICIEMBRE!G22)</f>
        <v>0</v>
      </c>
      <c r="H22" s="22">
        <f>SUM(ENERO:DICIEMBRE!H22)</f>
        <v>0</v>
      </c>
      <c r="I22" s="22">
        <f>SUM(ENERO:DICIEMBRE!I22)</f>
        <v>0</v>
      </c>
      <c r="J22" s="22">
        <f>SUM(ENERO:DICIEMBRE!J22)</f>
        <v>0</v>
      </c>
      <c r="K22" s="22">
        <f>SUM(ENERO:DICIEMBRE!K22)</f>
        <v>0</v>
      </c>
      <c r="L22" s="22">
        <f>SUM(ENERO:DICIEMBRE!L22)</f>
        <v>0</v>
      </c>
      <c r="M22" s="22">
        <f>SUM(ENERO:DICIEMBRE!M22)</f>
        <v>0</v>
      </c>
      <c r="N22" s="22">
        <f>SUM(ENERO:DICIEMBRE!N22)</f>
        <v>0</v>
      </c>
      <c r="O22" s="22">
        <f>SUM(ENERO:DICIEMBRE!O22)</f>
        <v>0</v>
      </c>
      <c r="P22" s="22">
        <f>SUM(ENERO:DICIEMBRE!P22)</f>
        <v>0</v>
      </c>
      <c r="Q22" s="22">
        <f>SUM(ENERO:DICIEMBRE!Q22)</f>
        <v>0</v>
      </c>
      <c r="R22" s="22">
        <f>SUM(ENERO:DICIEMBRE!R22)</f>
        <v>0</v>
      </c>
      <c r="S22" s="22">
        <f>SUM(ENERO:DICIEMBRE!S22)</f>
        <v>0</v>
      </c>
      <c r="T22" s="22">
        <f>SUM(ENERO:DICIEMBRE!T22)</f>
        <v>0</v>
      </c>
      <c r="U22" s="22">
        <f>SUM(ENERO:DICIEMBRE!U22)</f>
        <v>0</v>
      </c>
      <c r="V22" s="22">
        <f>SUM(ENERO:DICIEMBRE!V22)</f>
        <v>0</v>
      </c>
      <c r="W22" s="22">
        <f>SUM(ENERO:DICIEMBRE!W22)</f>
        <v>0</v>
      </c>
      <c r="X22" s="22">
        <f>SUM(ENERO:DICIEMBRE!X22)</f>
        <v>0</v>
      </c>
      <c r="Y22" s="22">
        <f>SUM(ENERO:DICIEMBRE!Y22)</f>
        <v>0</v>
      </c>
      <c r="Z22" s="22">
        <f>SUM(ENERO:DICIEMBRE!Z22)</f>
        <v>0</v>
      </c>
      <c r="AA22" s="22">
        <f>SUM(ENERO:DICIEMBRE!AA22)</f>
        <v>0</v>
      </c>
      <c r="AB22" s="22">
        <f>SUM(ENERO:DICIEMBRE!AB22)</f>
        <v>0</v>
      </c>
      <c r="AC22" s="22">
        <f>SUM(ENERO:DICIEMBRE!AC22)</f>
        <v>0</v>
      </c>
      <c r="AD22" s="22">
        <f>SUM(ENERO:DICIEMBRE!AD22)</f>
        <v>0</v>
      </c>
      <c r="AE22" s="22">
        <f>SUM(ENERO:DICIEMBRE!AE22)</f>
        <v>0</v>
      </c>
      <c r="AF22" s="22">
        <f>SUM(ENERO:DICIEMBRE!AF22)</f>
        <v>0</v>
      </c>
      <c r="AG22" s="22">
        <f>SUM(ENERO:DICIEMBRE!AG22)</f>
        <v>0</v>
      </c>
      <c r="AH22" s="22">
        <f>SUM(ENERO:DICIEMBRE!AH22)</f>
        <v>0</v>
      </c>
      <c r="AI22" s="22">
        <f>SUM(ENERO:DICIEMBRE!AI22)</f>
        <v>0</v>
      </c>
      <c r="AJ22" s="22">
        <f>SUM(ENERO:DICIEMBRE!AJ22)</f>
        <v>0</v>
      </c>
      <c r="AK22" s="22">
        <f>SUM(ENERO:DICIEMBRE!AK22)</f>
        <v>0</v>
      </c>
      <c r="AL22" s="22">
        <f>SUM(ENERO:DICIEMBRE!AL22)</f>
        <v>0</v>
      </c>
      <c r="AM22" s="22">
        <f>SUM(ENERO:DICIEMBRE!AM22)</f>
        <v>0</v>
      </c>
      <c r="AN22" s="22">
        <f>SUM(ENERO:DICIEMBRE!AN22)</f>
        <v>0</v>
      </c>
      <c r="AO22" s="22">
        <f>SUM(ENERO:DICIEMBRE!AO22)</f>
        <v>0</v>
      </c>
      <c r="AP22" s="22">
        <f>SUM(ENERO:DICIEMBRE!AP22)</f>
        <v>0</v>
      </c>
      <c r="AQ22" s="22">
        <f>SUM(ENERO:DICIEMBRE!AQ22)</f>
        <v>0</v>
      </c>
      <c r="AR22" s="22">
        <f>SUM(ENERO:DICIEMBRE!AR22)</f>
        <v>0</v>
      </c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22">
        <f>SUM(ENERO:DICIEMBRE!G23)</f>
        <v>0</v>
      </c>
      <c r="H23" s="22">
        <f>SUM(ENERO:DICIEMBRE!H23)</f>
        <v>0</v>
      </c>
      <c r="I23" s="22">
        <f>SUM(ENERO:DICIEMBRE!I23)</f>
        <v>0</v>
      </c>
      <c r="J23" s="22">
        <f>SUM(ENERO:DICIEMBRE!J23)</f>
        <v>0</v>
      </c>
      <c r="K23" s="22">
        <f>SUM(ENERO:DICIEMBRE!K23)</f>
        <v>0</v>
      </c>
      <c r="L23" s="22">
        <f>SUM(ENERO:DICIEMBRE!L23)</f>
        <v>0</v>
      </c>
      <c r="M23" s="22">
        <f>SUM(ENERO:DICIEMBRE!M23)</f>
        <v>0</v>
      </c>
      <c r="N23" s="22">
        <f>SUM(ENERO:DICIEMBRE!N23)</f>
        <v>0</v>
      </c>
      <c r="O23" s="22">
        <f>SUM(ENERO:DICIEMBRE!O23)</f>
        <v>0</v>
      </c>
      <c r="P23" s="22">
        <f>SUM(ENERO:DICIEMBRE!P23)</f>
        <v>0</v>
      </c>
      <c r="Q23" s="22">
        <f>SUM(ENERO:DICIEMBRE!Q23)</f>
        <v>0</v>
      </c>
      <c r="R23" s="22">
        <f>SUM(ENERO:DICIEMBRE!R23)</f>
        <v>0</v>
      </c>
      <c r="S23" s="22">
        <f>SUM(ENERO:DICIEMBRE!S23)</f>
        <v>0</v>
      </c>
      <c r="T23" s="22">
        <f>SUM(ENERO:DICIEMBRE!T23)</f>
        <v>0</v>
      </c>
      <c r="U23" s="22">
        <f>SUM(ENERO:DICIEMBRE!U23)</f>
        <v>0</v>
      </c>
      <c r="V23" s="22">
        <f>SUM(ENERO:DICIEMBRE!V23)</f>
        <v>0</v>
      </c>
      <c r="W23" s="22">
        <f>SUM(ENERO:DICIEMBRE!W23)</f>
        <v>0</v>
      </c>
      <c r="X23" s="22">
        <f>SUM(ENERO:DICIEMBRE!X23)</f>
        <v>0</v>
      </c>
      <c r="Y23" s="22">
        <f>SUM(ENERO:DICIEMBRE!Y23)</f>
        <v>0</v>
      </c>
      <c r="Z23" s="22">
        <f>SUM(ENERO:DICIEMBRE!Z23)</f>
        <v>0</v>
      </c>
      <c r="AA23" s="22">
        <f>SUM(ENERO:DICIEMBRE!AA23)</f>
        <v>0</v>
      </c>
      <c r="AB23" s="22">
        <f>SUM(ENERO:DICIEMBRE!AB23)</f>
        <v>0</v>
      </c>
      <c r="AC23" s="22">
        <f>SUM(ENERO:DICIEMBRE!AC23)</f>
        <v>0</v>
      </c>
      <c r="AD23" s="22">
        <f>SUM(ENERO:DICIEMBRE!AD23)</f>
        <v>0</v>
      </c>
      <c r="AE23" s="22">
        <f>SUM(ENERO:DICIEMBRE!AE23)</f>
        <v>0</v>
      </c>
      <c r="AF23" s="22">
        <f>SUM(ENERO:DICIEMBRE!AF23)</f>
        <v>0</v>
      </c>
      <c r="AG23" s="22">
        <f>SUM(ENERO:DICIEMBRE!AG23)</f>
        <v>0</v>
      </c>
      <c r="AH23" s="22">
        <f>SUM(ENERO:DICIEMBRE!AH23)</f>
        <v>0</v>
      </c>
      <c r="AI23" s="22">
        <f>SUM(ENERO:DICIEMBRE!AI23)</f>
        <v>0</v>
      </c>
      <c r="AJ23" s="22">
        <f>SUM(ENERO:DICIEMBRE!AJ23)</f>
        <v>0</v>
      </c>
      <c r="AK23" s="22">
        <f>SUM(ENERO:DICIEMBRE!AK23)</f>
        <v>0</v>
      </c>
      <c r="AL23" s="22">
        <f>SUM(ENERO:DICIEMBRE!AL23)</f>
        <v>0</v>
      </c>
      <c r="AM23" s="22">
        <f>SUM(ENERO:DICIEMBRE!AM23)</f>
        <v>0</v>
      </c>
      <c r="AN23" s="22">
        <f>SUM(ENERO:DICIEMBRE!AN23)</f>
        <v>0</v>
      </c>
      <c r="AO23" s="22">
        <f>SUM(ENERO:DICIEMBRE!AO23)</f>
        <v>0</v>
      </c>
      <c r="AP23" s="22">
        <f>SUM(ENERO:DICIEMBRE!AP23)</f>
        <v>0</v>
      </c>
      <c r="AQ23" s="22">
        <f>SUM(ENERO:DICIEMBRE!AQ23)</f>
        <v>0</v>
      </c>
      <c r="AR23" s="22">
        <f>SUM(ENERO:DICIEMBRE!AR23)</f>
        <v>0</v>
      </c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ht="2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58</v>
      </c>
      <c r="E24" s="40">
        <f t="shared" si="7"/>
        <v>27</v>
      </c>
      <c r="F24" s="41">
        <f t="shared" si="3"/>
        <v>31</v>
      </c>
      <c r="G24" s="22">
        <f>SUM(ENERO:DICIEMBRE!G24)</f>
        <v>0</v>
      </c>
      <c r="H24" s="22">
        <f>SUM(ENERO:DICIEMBRE!H24)</f>
        <v>0</v>
      </c>
      <c r="I24" s="22">
        <f>SUM(ENERO:DICIEMBRE!I24)</f>
        <v>0</v>
      </c>
      <c r="J24" s="22">
        <f>SUM(ENERO:DICIEMBRE!J24)</f>
        <v>0</v>
      </c>
      <c r="K24" s="22">
        <f>SUM(ENERO:DICIEMBRE!K24)</f>
        <v>0</v>
      </c>
      <c r="L24" s="22">
        <f>SUM(ENERO:DICIEMBRE!L24)</f>
        <v>0</v>
      </c>
      <c r="M24" s="22">
        <f>SUM(ENERO:DICIEMBRE!M24)</f>
        <v>0</v>
      </c>
      <c r="N24" s="22">
        <f>SUM(ENERO:DICIEMBRE!N24)</f>
        <v>0</v>
      </c>
      <c r="O24" s="22">
        <f>SUM(ENERO:DICIEMBRE!O24)</f>
        <v>0</v>
      </c>
      <c r="P24" s="22">
        <f>SUM(ENERO:DICIEMBRE!P24)</f>
        <v>0</v>
      </c>
      <c r="Q24" s="22">
        <f>SUM(ENERO:DICIEMBRE!Q24)</f>
        <v>0</v>
      </c>
      <c r="R24" s="22">
        <f>SUM(ENERO:DICIEMBRE!R24)</f>
        <v>0</v>
      </c>
      <c r="S24" s="22">
        <f>SUM(ENERO:DICIEMBRE!S24)</f>
        <v>0</v>
      </c>
      <c r="T24" s="22">
        <f>SUM(ENERO:DICIEMBRE!T24)</f>
        <v>0</v>
      </c>
      <c r="U24" s="22">
        <f>SUM(ENERO:DICIEMBRE!U24)</f>
        <v>0</v>
      </c>
      <c r="V24" s="22">
        <f>SUM(ENERO:DICIEMBRE!V24)</f>
        <v>1</v>
      </c>
      <c r="W24" s="22">
        <f>SUM(ENERO:DICIEMBRE!W24)</f>
        <v>0</v>
      </c>
      <c r="X24" s="22">
        <f>SUM(ENERO:DICIEMBRE!X24)</f>
        <v>0</v>
      </c>
      <c r="Y24" s="22">
        <f>SUM(ENERO:DICIEMBRE!Y24)</f>
        <v>0</v>
      </c>
      <c r="Z24" s="22">
        <f>SUM(ENERO:DICIEMBRE!Z24)</f>
        <v>1</v>
      </c>
      <c r="AA24" s="22">
        <f>SUM(ENERO:DICIEMBRE!AA24)</f>
        <v>1</v>
      </c>
      <c r="AB24" s="22">
        <f>SUM(ENERO:DICIEMBRE!AB24)</f>
        <v>1</v>
      </c>
      <c r="AC24" s="22">
        <f>SUM(ENERO:DICIEMBRE!AC24)</f>
        <v>2</v>
      </c>
      <c r="AD24" s="22">
        <f>SUM(ENERO:DICIEMBRE!AD24)</f>
        <v>0</v>
      </c>
      <c r="AE24" s="22">
        <f>SUM(ENERO:DICIEMBRE!AE24)</f>
        <v>1</v>
      </c>
      <c r="AF24" s="22">
        <f>SUM(ENERO:DICIEMBRE!AF24)</f>
        <v>3</v>
      </c>
      <c r="AG24" s="22">
        <f>SUM(ENERO:DICIEMBRE!AG24)</f>
        <v>5</v>
      </c>
      <c r="AH24" s="22">
        <f>SUM(ENERO:DICIEMBRE!AH24)</f>
        <v>7</v>
      </c>
      <c r="AI24" s="22">
        <f>SUM(ENERO:DICIEMBRE!AI24)</f>
        <v>1</v>
      </c>
      <c r="AJ24" s="22">
        <f>SUM(ENERO:DICIEMBRE!AJ24)</f>
        <v>5</v>
      </c>
      <c r="AK24" s="22">
        <f>SUM(ENERO:DICIEMBRE!AK24)</f>
        <v>5</v>
      </c>
      <c r="AL24" s="22">
        <f>SUM(ENERO:DICIEMBRE!AL24)</f>
        <v>2</v>
      </c>
      <c r="AM24" s="22">
        <f>SUM(ENERO:DICIEMBRE!AM24)</f>
        <v>12</v>
      </c>
      <c r="AN24" s="22">
        <f>SUM(ENERO:DICIEMBRE!AN24)</f>
        <v>11</v>
      </c>
      <c r="AO24" s="22">
        <f>SUM(ENERO:DICIEMBRE!AO24)</f>
        <v>0</v>
      </c>
      <c r="AP24" s="22">
        <f>SUM(ENERO:DICIEMBRE!AP24)</f>
        <v>0</v>
      </c>
      <c r="AQ24" s="22">
        <f>SUM(ENERO:DICIEMBRE!AQ24)</f>
        <v>0</v>
      </c>
      <c r="AR24" s="22">
        <f>SUM(ENERO:DICIEMBRE!AR24)</f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31.5" x14ac:dyDescent="0.25">
      <c r="A25" s="200"/>
      <c r="B25" s="200"/>
      <c r="C25" s="51" t="s">
        <v>48</v>
      </c>
      <c r="D25" s="19">
        <f t="shared" si="8"/>
        <v>31</v>
      </c>
      <c r="E25" s="19">
        <f t="shared" si="7"/>
        <v>17</v>
      </c>
      <c r="F25" s="21">
        <f t="shared" si="3"/>
        <v>14</v>
      </c>
      <c r="G25" s="22">
        <f>SUM(ENERO:DICIEMBRE!G25)</f>
        <v>0</v>
      </c>
      <c r="H25" s="22">
        <f>SUM(ENERO:DICIEMBRE!H25)</f>
        <v>0</v>
      </c>
      <c r="I25" s="22">
        <f>SUM(ENERO:DICIEMBRE!I25)</f>
        <v>0</v>
      </c>
      <c r="J25" s="22">
        <f>SUM(ENERO:DICIEMBRE!J25)</f>
        <v>0</v>
      </c>
      <c r="K25" s="22">
        <f>SUM(ENERO:DICIEMBRE!K25)</f>
        <v>0</v>
      </c>
      <c r="L25" s="22">
        <f>SUM(ENERO:DICIEMBRE!L25)</f>
        <v>0</v>
      </c>
      <c r="M25" s="22">
        <f>SUM(ENERO:DICIEMBRE!M25)</f>
        <v>0</v>
      </c>
      <c r="N25" s="22">
        <f>SUM(ENERO:DICIEMBRE!N25)</f>
        <v>0</v>
      </c>
      <c r="O25" s="22">
        <f>SUM(ENERO:DICIEMBRE!O25)</f>
        <v>0</v>
      </c>
      <c r="P25" s="22">
        <f>SUM(ENERO:DICIEMBRE!P25)</f>
        <v>0</v>
      </c>
      <c r="Q25" s="22">
        <f>SUM(ENERO:DICIEMBRE!Q25)</f>
        <v>0</v>
      </c>
      <c r="R25" s="22">
        <f>SUM(ENERO:DICIEMBRE!R25)</f>
        <v>0</v>
      </c>
      <c r="S25" s="22">
        <f>SUM(ENERO:DICIEMBRE!S25)</f>
        <v>0</v>
      </c>
      <c r="T25" s="22">
        <f>SUM(ENERO:DICIEMBRE!T25)</f>
        <v>0</v>
      </c>
      <c r="U25" s="22">
        <f>SUM(ENERO:DICIEMBRE!U25)</f>
        <v>1</v>
      </c>
      <c r="V25" s="22">
        <f>SUM(ENERO:DICIEMBRE!V25)</f>
        <v>1</v>
      </c>
      <c r="W25" s="22">
        <f>SUM(ENERO:DICIEMBRE!W25)</f>
        <v>0</v>
      </c>
      <c r="X25" s="22">
        <f>SUM(ENERO:DICIEMBRE!X25)</f>
        <v>0</v>
      </c>
      <c r="Y25" s="22">
        <f>SUM(ENERO:DICIEMBRE!Y25)</f>
        <v>0</v>
      </c>
      <c r="Z25" s="22">
        <f>SUM(ENERO:DICIEMBRE!Z25)</f>
        <v>0</v>
      </c>
      <c r="AA25" s="22">
        <f>SUM(ENERO:DICIEMBRE!AA25)</f>
        <v>0</v>
      </c>
      <c r="AB25" s="22">
        <f>SUM(ENERO:DICIEMBRE!AB25)</f>
        <v>1</v>
      </c>
      <c r="AC25" s="22">
        <f>SUM(ENERO:DICIEMBRE!AC25)</f>
        <v>1</v>
      </c>
      <c r="AD25" s="22">
        <f>SUM(ENERO:DICIEMBRE!AD25)</f>
        <v>1</v>
      </c>
      <c r="AE25" s="22">
        <f>SUM(ENERO:DICIEMBRE!AE25)</f>
        <v>3</v>
      </c>
      <c r="AF25" s="22">
        <f>SUM(ENERO:DICIEMBRE!AF25)</f>
        <v>3</v>
      </c>
      <c r="AG25" s="22">
        <f>SUM(ENERO:DICIEMBRE!AG25)</f>
        <v>2</v>
      </c>
      <c r="AH25" s="22">
        <f>SUM(ENERO:DICIEMBRE!AH25)</f>
        <v>0</v>
      </c>
      <c r="AI25" s="22">
        <f>SUM(ENERO:DICIEMBRE!AI25)</f>
        <v>0</v>
      </c>
      <c r="AJ25" s="22">
        <f>SUM(ENERO:DICIEMBRE!AJ25)</f>
        <v>0</v>
      </c>
      <c r="AK25" s="22">
        <f>SUM(ENERO:DICIEMBRE!AK25)</f>
        <v>3</v>
      </c>
      <c r="AL25" s="22">
        <f>SUM(ENERO:DICIEMBRE!AL25)</f>
        <v>5</v>
      </c>
      <c r="AM25" s="22">
        <f>SUM(ENERO:DICIEMBRE!AM25)</f>
        <v>7</v>
      </c>
      <c r="AN25" s="22">
        <f>SUM(ENERO:DICIEMBRE!AN25)</f>
        <v>3</v>
      </c>
      <c r="AO25" s="22">
        <f>SUM(ENERO:DICIEMBRE!AO25)</f>
        <v>0</v>
      </c>
      <c r="AP25" s="22">
        <f>SUM(ENERO:DICIEMBRE!AP25)</f>
        <v>0</v>
      </c>
      <c r="AQ25" s="22">
        <f>SUM(ENERO:DICIEMBRE!AQ25)</f>
        <v>0</v>
      </c>
      <c r="AR25" s="22">
        <f>SUM(ENERO:DICIEMBRE!AR25)</f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ht="21" x14ac:dyDescent="0.25">
      <c r="A26" s="200"/>
      <c r="B26" s="200"/>
      <c r="C26" s="51" t="s">
        <v>49</v>
      </c>
      <c r="D26" s="19">
        <f t="shared" si="8"/>
        <v>38</v>
      </c>
      <c r="E26" s="19">
        <f t="shared" si="7"/>
        <v>25</v>
      </c>
      <c r="F26" s="21">
        <f t="shared" si="3"/>
        <v>13</v>
      </c>
      <c r="G26" s="22">
        <f>SUM(ENERO:DICIEMBRE!G26)</f>
        <v>0</v>
      </c>
      <c r="H26" s="22">
        <f>SUM(ENERO:DICIEMBRE!H26)</f>
        <v>0</v>
      </c>
      <c r="I26" s="22">
        <f>SUM(ENERO:DICIEMBRE!I26)</f>
        <v>0</v>
      </c>
      <c r="J26" s="22">
        <f>SUM(ENERO:DICIEMBRE!J26)</f>
        <v>0</v>
      </c>
      <c r="K26" s="22">
        <f>SUM(ENERO:DICIEMBRE!K26)</f>
        <v>0</v>
      </c>
      <c r="L26" s="22">
        <f>SUM(ENERO:DICIEMBRE!L26)</f>
        <v>0</v>
      </c>
      <c r="M26" s="22">
        <f>SUM(ENERO:DICIEMBRE!M26)</f>
        <v>0</v>
      </c>
      <c r="N26" s="22">
        <f>SUM(ENERO:DICIEMBRE!N26)</f>
        <v>0</v>
      </c>
      <c r="O26" s="22">
        <f>SUM(ENERO:DICIEMBRE!O26)</f>
        <v>0</v>
      </c>
      <c r="P26" s="22">
        <f>SUM(ENERO:DICIEMBRE!P26)</f>
        <v>0</v>
      </c>
      <c r="Q26" s="22">
        <f>SUM(ENERO:DICIEMBRE!Q26)</f>
        <v>0</v>
      </c>
      <c r="R26" s="22">
        <f>SUM(ENERO:DICIEMBRE!R26)</f>
        <v>0</v>
      </c>
      <c r="S26" s="22">
        <f>SUM(ENERO:DICIEMBRE!S26)</f>
        <v>0</v>
      </c>
      <c r="T26" s="22">
        <f>SUM(ENERO:DICIEMBRE!T26)</f>
        <v>1</v>
      </c>
      <c r="U26" s="22">
        <f>SUM(ENERO:DICIEMBRE!U26)</f>
        <v>0</v>
      </c>
      <c r="V26" s="22">
        <f>SUM(ENERO:DICIEMBRE!V26)</f>
        <v>0</v>
      </c>
      <c r="W26" s="22">
        <f>SUM(ENERO:DICIEMBRE!W26)</f>
        <v>1</v>
      </c>
      <c r="X26" s="22">
        <f>SUM(ENERO:DICIEMBRE!X26)</f>
        <v>2</v>
      </c>
      <c r="Y26" s="22">
        <f>SUM(ENERO:DICIEMBRE!Y26)</f>
        <v>1</v>
      </c>
      <c r="Z26" s="22">
        <f>SUM(ENERO:DICIEMBRE!Z26)</f>
        <v>0</v>
      </c>
      <c r="AA26" s="22">
        <f>SUM(ENERO:DICIEMBRE!AA26)</f>
        <v>0</v>
      </c>
      <c r="AB26" s="22">
        <f>SUM(ENERO:DICIEMBRE!AB26)</f>
        <v>1</v>
      </c>
      <c r="AC26" s="22">
        <f>SUM(ENERO:DICIEMBRE!AC26)</f>
        <v>1</v>
      </c>
      <c r="AD26" s="22">
        <f>SUM(ENERO:DICIEMBRE!AD26)</f>
        <v>0</v>
      </c>
      <c r="AE26" s="22">
        <f>SUM(ENERO:DICIEMBRE!AE26)</f>
        <v>2</v>
      </c>
      <c r="AF26" s="22">
        <f>SUM(ENERO:DICIEMBRE!AF26)</f>
        <v>0</v>
      </c>
      <c r="AG26" s="22">
        <f>SUM(ENERO:DICIEMBRE!AG26)</f>
        <v>3</v>
      </c>
      <c r="AH26" s="22">
        <f>SUM(ENERO:DICIEMBRE!AH26)</f>
        <v>3</v>
      </c>
      <c r="AI26" s="22">
        <f>SUM(ENERO:DICIEMBRE!AI26)</f>
        <v>5</v>
      </c>
      <c r="AJ26" s="22">
        <f>SUM(ENERO:DICIEMBRE!AJ26)</f>
        <v>2</v>
      </c>
      <c r="AK26" s="22">
        <f>SUM(ENERO:DICIEMBRE!AK26)</f>
        <v>2</v>
      </c>
      <c r="AL26" s="22">
        <f>SUM(ENERO:DICIEMBRE!AL26)</f>
        <v>1</v>
      </c>
      <c r="AM26" s="22">
        <f>SUM(ENERO:DICIEMBRE!AM26)</f>
        <v>10</v>
      </c>
      <c r="AN26" s="22">
        <f>SUM(ENERO:DICIEMBRE!AN26)</f>
        <v>3</v>
      </c>
      <c r="AO26" s="22">
        <f>SUM(ENERO:DICIEMBRE!AO26)</f>
        <v>0</v>
      </c>
      <c r="AP26" s="22">
        <f>SUM(ENERO:DICIEMBRE!AP26)</f>
        <v>0</v>
      </c>
      <c r="AQ26" s="22">
        <f>SUM(ENERO:DICIEMBRE!AQ26)</f>
        <v>0</v>
      </c>
      <c r="AR26" s="22">
        <f>SUM(ENERO:DICIEMBRE!AR26)</f>
        <v>0</v>
      </c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1</v>
      </c>
      <c r="E27" s="19">
        <f t="shared" si="7"/>
        <v>1</v>
      </c>
      <c r="F27" s="21">
        <f t="shared" si="3"/>
        <v>0</v>
      </c>
      <c r="G27" s="22">
        <f>SUM(ENERO:DICIEMBRE!G27)</f>
        <v>0</v>
      </c>
      <c r="H27" s="22">
        <f>SUM(ENERO:DICIEMBRE!H27)</f>
        <v>0</v>
      </c>
      <c r="I27" s="22">
        <f>SUM(ENERO:DICIEMBRE!I27)</f>
        <v>0</v>
      </c>
      <c r="J27" s="22">
        <f>SUM(ENERO:DICIEMBRE!J27)</f>
        <v>0</v>
      </c>
      <c r="K27" s="22">
        <f>SUM(ENERO:DICIEMBRE!K27)</f>
        <v>0</v>
      </c>
      <c r="L27" s="22">
        <f>SUM(ENERO:DICIEMBRE!L27)</f>
        <v>0</v>
      </c>
      <c r="M27" s="22">
        <f>SUM(ENERO:DICIEMBRE!M27)</f>
        <v>0</v>
      </c>
      <c r="N27" s="22">
        <f>SUM(ENERO:DICIEMBRE!N27)</f>
        <v>0</v>
      </c>
      <c r="O27" s="22">
        <f>SUM(ENERO:DICIEMBRE!O27)</f>
        <v>0</v>
      </c>
      <c r="P27" s="22">
        <f>SUM(ENERO:DICIEMBRE!P27)</f>
        <v>0</v>
      </c>
      <c r="Q27" s="22">
        <f>SUM(ENERO:DICIEMBRE!Q27)</f>
        <v>0</v>
      </c>
      <c r="R27" s="22">
        <f>SUM(ENERO:DICIEMBRE!R27)</f>
        <v>0</v>
      </c>
      <c r="S27" s="22">
        <f>SUM(ENERO:DICIEMBRE!S27)</f>
        <v>0</v>
      </c>
      <c r="T27" s="22">
        <f>SUM(ENERO:DICIEMBRE!T27)</f>
        <v>0</v>
      </c>
      <c r="U27" s="22">
        <f>SUM(ENERO:DICIEMBRE!U27)</f>
        <v>0</v>
      </c>
      <c r="V27" s="22">
        <f>SUM(ENERO:DICIEMBRE!V27)</f>
        <v>0</v>
      </c>
      <c r="W27" s="22">
        <f>SUM(ENERO:DICIEMBRE!W27)</f>
        <v>0</v>
      </c>
      <c r="X27" s="22">
        <f>SUM(ENERO:DICIEMBRE!X27)</f>
        <v>0</v>
      </c>
      <c r="Y27" s="22">
        <f>SUM(ENERO:DICIEMBRE!Y27)</f>
        <v>1</v>
      </c>
      <c r="Z27" s="22">
        <f>SUM(ENERO:DICIEMBRE!Z27)</f>
        <v>0</v>
      </c>
      <c r="AA27" s="22">
        <f>SUM(ENERO:DICIEMBRE!AA27)</f>
        <v>0</v>
      </c>
      <c r="AB27" s="22">
        <f>SUM(ENERO:DICIEMBRE!AB27)</f>
        <v>0</v>
      </c>
      <c r="AC27" s="22">
        <f>SUM(ENERO:DICIEMBRE!AC27)</f>
        <v>0</v>
      </c>
      <c r="AD27" s="22">
        <f>SUM(ENERO:DICIEMBRE!AD27)</f>
        <v>0</v>
      </c>
      <c r="AE27" s="22">
        <f>SUM(ENERO:DICIEMBRE!AE27)</f>
        <v>0</v>
      </c>
      <c r="AF27" s="22">
        <f>SUM(ENERO:DICIEMBRE!AF27)</f>
        <v>0</v>
      </c>
      <c r="AG27" s="22">
        <f>SUM(ENERO:DICIEMBRE!AG27)</f>
        <v>0</v>
      </c>
      <c r="AH27" s="22">
        <f>SUM(ENERO:DICIEMBRE!AH27)</f>
        <v>0</v>
      </c>
      <c r="AI27" s="22">
        <f>SUM(ENERO:DICIEMBRE!AI27)</f>
        <v>0</v>
      </c>
      <c r="AJ27" s="22">
        <f>SUM(ENERO:DICIEMBRE!AJ27)</f>
        <v>0</v>
      </c>
      <c r="AK27" s="22">
        <f>SUM(ENERO:DICIEMBRE!AK27)</f>
        <v>0</v>
      </c>
      <c r="AL27" s="22">
        <f>SUM(ENERO:DICIEMBRE!AL27)</f>
        <v>0</v>
      </c>
      <c r="AM27" s="22">
        <f>SUM(ENERO:DICIEMBRE!AM27)</f>
        <v>0</v>
      </c>
      <c r="AN27" s="22">
        <f>SUM(ENERO:DICIEMBRE!AN27)</f>
        <v>0</v>
      </c>
      <c r="AO27" s="22">
        <f>SUM(ENERO:DICIEMBRE!AO27)</f>
        <v>0</v>
      </c>
      <c r="AP27" s="22">
        <f>SUM(ENERO:DICIEMBRE!AP27)</f>
        <v>0</v>
      </c>
      <c r="AQ27" s="22">
        <f>SUM(ENERO:DICIEMBRE!AQ27)</f>
        <v>0</v>
      </c>
      <c r="AR27" s="22">
        <f>SUM(ENERO:DICIEMBRE!AR27)</f>
        <v>0</v>
      </c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ht="2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22">
        <f>SUM(ENERO:DICIEMBRE!G28)</f>
        <v>0</v>
      </c>
      <c r="H28" s="22">
        <f>SUM(ENERO:DICIEMBRE!H28)</f>
        <v>0</v>
      </c>
      <c r="I28" s="22">
        <f>SUM(ENERO:DICIEMBRE!I28)</f>
        <v>0</v>
      </c>
      <c r="J28" s="22">
        <f>SUM(ENERO:DICIEMBRE!J28)</f>
        <v>0</v>
      </c>
      <c r="K28" s="22">
        <f>SUM(ENERO:DICIEMBRE!K28)</f>
        <v>0</v>
      </c>
      <c r="L28" s="22">
        <f>SUM(ENERO:DICIEMBRE!L28)</f>
        <v>0</v>
      </c>
      <c r="M28" s="22">
        <f>SUM(ENERO:DICIEMBRE!M28)</f>
        <v>0</v>
      </c>
      <c r="N28" s="22">
        <f>SUM(ENERO:DICIEMBRE!N28)</f>
        <v>0</v>
      </c>
      <c r="O28" s="22">
        <f>SUM(ENERO:DICIEMBRE!O28)</f>
        <v>0</v>
      </c>
      <c r="P28" s="22">
        <f>SUM(ENERO:DICIEMBRE!P28)</f>
        <v>0</v>
      </c>
      <c r="Q28" s="22">
        <f>SUM(ENERO:DICIEMBRE!Q28)</f>
        <v>0</v>
      </c>
      <c r="R28" s="22">
        <f>SUM(ENERO:DICIEMBRE!R28)</f>
        <v>0</v>
      </c>
      <c r="S28" s="22">
        <f>SUM(ENERO:DICIEMBRE!S28)</f>
        <v>0</v>
      </c>
      <c r="T28" s="22">
        <f>SUM(ENERO:DICIEMBRE!T28)</f>
        <v>0</v>
      </c>
      <c r="U28" s="22">
        <f>SUM(ENERO:DICIEMBRE!U28)</f>
        <v>0</v>
      </c>
      <c r="V28" s="22">
        <f>SUM(ENERO:DICIEMBRE!V28)</f>
        <v>0</v>
      </c>
      <c r="W28" s="22">
        <f>SUM(ENERO:DICIEMBRE!W28)</f>
        <v>0</v>
      </c>
      <c r="X28" s="22">
        <f>SUM(ENERO:DICIEMBRE!X28)</f>
        <v>0</v>
      </c>
      <c r="Y28" s="22">
        <f>SUM(ENERO:DICIEMBRE!Y28)</f>
        <v>0</v>
      </c>
      <c r="Z28" s="22">
        <f>SUM(ENERO:DICIEMBRE!Z28)</f>
        <v>0</v>
      </c>
      <c r="AA28" s="22">
        <f>SUM(ENERO:DICIEMBRE!AA28)</f>
        <v>0</v>
      </c>
      <c r="AB28" s="22">
        <f>SUM(ENERO:DICIEMBRE!AB28)</f>
        <v>0</v>
      </c>
      <c r="AC28" s="22">
        <f>SUM(ENERO:DICIEMBRE!AC28)</f>
        <v>0</v>
      </c>
      <c r="AD28" s="22">
        <f>SUM(ENERO:DICIEMBRE!AD28)</f>
        <v>0</v>
      </c>
      <c r="AE28" s="22">
        <f>SUM(ENERO:DICIEMBRE!AE28)</f>
        <v>0</v>
      </c>
      <c r="AF28" s="22">
        <f>SUM(ENERO:DICIEMBRE!AF28)</f>
        <v>0</v>
      </c>
      <c r="AG28" s="22">
        <f>SUM(ENERO:DICIEMBRE!AG28)</f>
        <v>0</v>
      </c>
      <c r="AH28" s="22">
        <f>SUM(ENERO:DICIEMBRE!AH28)</f>
        <v>0</v>
      </c>
      <c r="AI28" s="22">
        <f>SUM(ENERO:DICIEMBRE!AI28)</f>
        <v>0</v>
      </c>
      <c r="AJ28" s="22">
        <f>SUM(ENERO:DICIEMBRE!AJ28)</f>
        <v>0</v>
      </c>
      <c r="AK28" s="22">
        <f>SUM(ENERO:DICIEMBRE!AK28)</f>
        <v>0</v>
      </c>
      <c r="AL28" s="22">
        <f>SUM(ENERO:DICIEMBRE!AL28)</f>
        <v>0</v>
      </c>
      <c r="AM28" s="22">
        <f>SUM(ENERO:DICIEMBRE!AM28)</f>
        <v>0</v>
      </c>
      <c r="AN28" s="22">
        <f>SUM(ENERO:DICIEMBRE!AN28)</f>
        <v>0</v>
      </c>
      <c r="AO28" s="22">
        <f>SUM(ENERO:DICIEMBRE!AO28)</f>
        <v>0</v>
      </c>
      <c r="AP28" s="22">
        <f>SUM(ENERO:DICIEMBRE!AP28)</f>
        <v>0</v>
      </c>
      <c r="AQ28" s="22">
        <f>SUM(ENERO:DICIEMBRE!AQ28)</f>
        <v>0</v>
      </c>
      <c r="AR28" s="22">
        <f>SUM(ENERO:DICIEMBRE!AR28)</f>
        <v>0</v>
      </c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22">
        <f>SUM(ENERO:DICIEMBRE!G29)</f>
        <v>0</v>
      </c>
      <c r="H29" s="22">
        <f>SUM(ENERO:DICIEMBRE!H29)</f>
        <v>0</v>
      </c>
      <c r="I29" s="22">
        <f>SUM(ENERO:DICIEMBRE!I29)</f>
        <v>0</v>
      </c>
      <c r="J29" s="22">
        <f>SUM(ENERO:DICIEMBRE!J29)</f>
        <v>0</v>
      </c>
      <c r="K29" s="22">
        <f>SUM(ENERO:DICIEMBRE!K29)</f>
        <v>0</v>
      </c>
      <c r="L29" s="22">
        <f>SUM(ENERO:DICIEMBRE!L29)</f>
        <v>0</v>
      </c>
      <c r="M29" s="22">
        <f>SUM(ENERO:DICIEMBRE!M29)</f>
        <v>0</v>
      </c>
      <c r="N29" s="22">
        <f>SUM(ENERO:DICIEMBRE!N29)</f>
        <v>0</v>
      </c>
      <c r="O29" s="22">
        <f>SUM(ENERO:DICIEMBRE!O29)</f>
        <v>0</v>
      </c>
      <c r="P29" s="22">
        <f>SUM(ENERO:DICIEMBRE!P29)</f>
        <v>0</v>
      </c>
      <c r="Q29" s="22">
        <f>SUM(ENERO:DICIEMBRE!Q29)</f>
        <v>0</v>
      </c>
      <c r="R29" s="22">
        <f>SUM(ENERO:DICIEMBRE!R29)</f>
        <v>0</v>
      </c>
      <c r="S29" s="22">
        <f>SUM(ENERO:DICIEMBRE!S29)</f>
        <v>0</v>
      </c>
      <c r="T29" s="22">
        <f>SUM(ENERO:DICIEMBRE!T29)</f>
        <v>0</v>
      </c>
      <c r="U29" s="22">
        <f>SUM(ENERO:DICIEMBRE!U29)</f>
        <v>0</v>
      </c>
      <c r="V29" s="22">
        <f>SUM(ENERO:DICIEMBRE!V29)</f>
        <v>0</v>
      </c>
      <c r="W29" s="22">
        <f>SUM(ENERO:DICIEMBRE!W29)</f>
        <v>0</v>
      </c>
      <c r="X29" s="22">
        <f>SUM(ENERO:DICIEMBRE!X29)</f>
        <v>0</v>
      </c>
      <c r="Y29" s="22">
        <f>SUM(ENERO:DICIEMBRE!Y29)</f>
        <v>0</v>
      </c>
      <c r="Z29" s="22">
        <f>SUM(ENERO:DICIEMBRE!Z29)</f>
        <v>0</v>
      </c>
      <c r="AA29" s="22">
        <f>SUM(ENERO:DICIEMBRE!AA29)</f>
        <v>0</v>
      </c>
      <c r="AB29" s="22">
        <f>SUM(ENERO:DICIEMBRE!AB29)</f>
        <v>0</v>
      </c>
      <c r="AC29" s="22">
        <f>SUM(ENERO:DICIEMBRE!AC29)</f>
        <v>0</v>
      </c>
      <c r="AD29" s="22">
        <f>SUM(ENERO:DICIEMBRE!AD29)</f>
        <v>0</v>
      </c>
      <c r="AE29" s="22">
        <f>SUM(ENERO:DICIEMBRE!AE29)</f>
        <v>0</v>
      </c>
      <c r="AF29" s="22">
        <f>SUM(ENERO:DICIEMBRE!AF29)</f>
        <v>0</v>
      </c>
      <c r="AG29" s="22">
        <f>SUM(ENERO:DICIEMBRE!AG29)</f>
        <v>0</v>
      </c>
      <c r="AH29" s="22">
        <f>SUM(ENERO:DICIEMBRE!AH29)</f>
        <v>0</v>
      </c>
      <c r="AI29" s="22">
        <f>SUM(ENERO:DICIEMBRE!AI29)</f>
        <v>0</v>
      </c>
      <c r="AJ29" s="22">
        <f>SUM(ENERO:DICIEMBRE!AJ29)</f>
        <v>0</v>
      </c>
      <c r="AK29" s="22">
        <f>SUM(ENERO:DICIEMBRE!AK29)</f>
        <v>0</v>
      </c>
      <c r="AL29" s="22">
        <f>SUM(ENERO:DICIEMBRE!AL29)</f>
        <v>0</v>
      </c>
      <c r="AM29" s="22">
        <f>SUM(ENERO:DICIEMBRE!AM29)</f>
        <v>0</v>
      </c>
      <c r="AN29" s="22">
        <f>SUM(ENERO:DICIEMBRE!AN29)</f>
        <v>0</v>
      </c>
      <c r="AO29" s="22">
        <f>SUM(ENERO:DICIEMBRE!AO29)</f>
        <v>0</v>
      </c>
      <c r="AP29" s="22">
        <f>SUM(ENERO:DICIEMBRE!AP29)</f>
        <v>0</v>
      </c>
      <c r="AQ29" s="22">
        <f>SUM(ENERO:DICIEMBRE!AQ29)</f>
        <v>0</v>
      </c>
      <c r="AR29" s="22">
        <f>SUM(ENERO:DICIEMBRE!AR29)</f>
        <v>0</v>
      </c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ht="21" x14ac:dyDescent="0.25">
      <c r="A30" s="200"/>
      <c r="B30" s="199" t="s">
        <v>35</v>
      </c>
      <c r="C30" s="18" t="s">
        <v>47</v>
      </c>
      <c r="D30" s="40">
        <f t="shared" si="8"/>
        <v>22</v>
      </c>
      <c r="E30" s="40">
        <f t="shared" si="7"/>
        <v>11</v>
      </c>
      <c r="F30" s="41">
        <f t="shared" si="3"/>
        <v>11</v>
      </c>
      <c r="G30" s="22">
        <f>SUM(ENERO:DICIEMBRE!G30)</f>
        <v>0</v>
      </c>
      <c r="H30" s="22">
        <f>SUM(ENERO:DICIEMBRE!H30)</f>
        <v>0</v>
      </c>
      <c r="I30" s="22">
        <f>SUM(ENERO:DICIEMBRE!I30)</f>
        <v>0</v>
      </c>
      <c r="J30" s="22">
        <f>SUM(ENERO:DICIEMBRE!J30)</f>
        <v>0</v>
      </c>
      <c r="K30" s="22">
        <f>SUM(ENERO:DICIEMBRE!K30)</f>
        <v>0</v>
      </c>
      <c r="L30" s="22">
        <f>SUM(ENERO:DICIEMBRE!L30)</f>
        <v>0</v>
      </c>
      <c r="M30" s="22">
        <f>SUM(ENERO:DICIEMBRE!M30)</f>
        <v>0</v>
      </c>
      <c r="N30" s="22">
        <f>SUM(ENERO:DICIEMBRE!N30)</f>
        <v>0</v>
      </c>
      <c r="O30" s="22">
        <f>SUM(ENERO:DICIEMBRE!O30)</f>
        <v>0</v>
      </c>
      <c r="P30" s="22">
        <f>SUM(ENERO:DICIEMBRE!P30)</f>
        <v>0</v>
      </c>
      <c r="Q30" s="22">
        <f>SUM(ENERO:DICIEMBRE!Q30)</f>
        <v>0</v>
      </c>
      <c r="R30" s="22">
        <f>SUM(ENERO:DICIEMBRE!R30)</f>
        <v>0</v>
      </c>
      <c r="S30" s="22">
        <f>SUM(ENERO:DICIEMBRE!S30)</f>
        <v>0</v>
      </c>
      <c r="T30" s="22">
        <f>SUM(ENERO:DICIEMBRE!T30)</f>
        <v>0</v>
      </c>
      <c r="U30" s="22">
        <f>SUM(ENERO:DICIEMBRE!U30)</f>
        <v>0</v>
      </c>
      <c r="V30" s="22">
        <f>SUM(ENERO:DICIEMBRE!V30)</f>
        <v>1</v>
      </c>
      <c r="W30" s="22">
        <f>SUM(ENERO:DICIEMBRE!W30)</f>
        <v>0</v>
      </c>
      <c r="X30" s="22">
        <f>SUM(ENERO:DICIEMBRE!X30)</f>
        <v>0</v>
      </c>
      <c r="Y30" s="22">
        <f>SUM(ENERO:DICIEMBRE!Y30)</f>
        <v>0</v>
      </c>
      <c r="Z30" s="22">
        <f>SUM(ENERO:DICIEMBRE!Z30)</f>
        <v>0</v>
      </c>
      <c r="AA30" s="22">
        <f>SUM(ENERO:DICIEMBRE!AA30)</f>
        <v>0</v>
      </c>
      <c r="AB30" s="22">
        <f>SUM(ENERO:DICIEMBRE!AB30)</f>
        <v>2</v>
      </c>
      <c r="AC30" s="22">
        <f>SUM(ENERO:DICIEMBRE!AC30)</f>
        <v>0</v>
      </c>
      <c r="AD30" s="22">
        <f>SUM(ENERO:DICIEMBRE!AD30)</f>
        <v>0</v>
      </c>
      <c r="AE30" s="22">
        <f>SUM(ENERO:DICIEMBRE!AE30)</f>
        <v>0</v>
      </c>
      <c r="AF30" s="22">
        <f>SUM(ENERO:DICIEMBRE!AF30)</f>
        <v>1</v>
      </c>
      <c r="AG30" s="22">
        <f>SUM(ENERO:DICIEMBRE!AG30)</f>
        <v>1</v>
      </c>
      <c r="AH30" s="22">
        <f>SUM(ENERO:DICIEMBRE!AH30)</f>
        <v>2</v>
      </c>
      <c r="AI30" s="22">
        <f>SUM(ENERO:DICIEMBRE!AI30)</f>
        <v>4</v>
      </c>
      <c r="AJ30" s="22">
        <f>SUM(ENERO:DICIEMBRE!AJ30)</f>
        <v>3</v>
      </c>
      <c r="AK30" s="22">
        <f>SUM(ENERO:DICIEMBRE!AK30)</f>
        <v>4</v>
      </c>
      <c r="AL30" s="22">
        <f>SUM(ENERO:DICIEMBRE!AL30)</f>
        <v>0</v>
      </c>
      <c r="AM30" s="22">
        <f>SUM(ENERO:DICIEMBRE!AM30)</f>
        <v>2</v>
      </c>
      <c r="AN30" s="22">
        <f>SUM(ENERO:DICIEMBRE!AN30)</f>
        <v>2</v>
      </c>
      <c r="AO30" s="22">
        <f>SUM(ENERO:DICIEMBRE!AO30)</f>
        <v>0</v>
      </c>
      <c r="AP30" s="22">
        <f>SUM(ENERO:DICIEMBRE!AP30)</f>
        <v>0</v>
      </c>
      <c r="AQ30" s="22">
        <f>SUM(ENERO:DICIEMBRE!AQ30)</f>
        <v>0</v>
      </c>
      <c r="AR30" s="22">
        <f>SUM(ENERO:DICIEMBRE!AR30)</f>
        <v>0</v>
      </c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31.5" x14ac:dyDescent="0.25">
      <c r="A31" s="200"/>
      <c r="B31" s="200"/>
      <c r="C31" s="51" t="s">
        <v>48</v>
      </c>
      <c r="D31" s="19">
        <f t="shared" si="8"/>
        <v>5</v>
      </c>
      <c r="E31" s="19">
        <f t="shared" si="7"/>
        <v>2</v>
      </c>
      <c r="F31" s="21">
        <f t="shared" si="3"/>
        <v>3</v>
      </c>
      <c r="G31" s="22">
        <f>SUM(ENERO:DICIEMBRE!G31)</f>
        <v>0</v>
      </c>
      <c r="H31" s="22">
        <f>SUM(ENERO:DICIEMBRE!H31)</f>
        <v>0</v>
      </c>
      <c r="I31" s="22">
        <f>SUM(ENERO:DICIEMBRE!I31)</f>
        <v>0</v>
      </c>
      <c r="J31" s="22">
        <f>SUM(ENERO:DICIEMBRE!J31)</f>
        <v>0</v>
      </c>
      <c r="K31" s="22">
        <f>SUM(ENERO:DICIEMBRE!K31)</f>
        <v>0</v>
      </c>
      <c r="L31" s="22">
        <f>SUM(ENERO:DICIEMBRE!L31)</f>
        <v>0</v>
      </c>
      <c r="M31" s="22">
        <f>SUM(ENERO:DICIEMBRE!M31)</f>
        <v>0</v>
      </c>
      <c r="N31" s="22">
        <f>SUM(ENERO:DICIEMBRE!N31)</f>
        <v>0</v>
      </c>
      <c r="O31" s="22">
        <f>SUM(ENERO:DICIEMBRE!O31)</f>
        <v>0</v>
      </c>
      <c r="P31" s="22">
        <f>SUM(ENERO:DICIEMBRE!P31)</f>
        <v>0</v>
      </c>
      <c r="Q31" s="22">
        <f>SUM(ENERO:DICIEMBRE!Q31)</f>
        <v>0</v>
      </c>
      <c r="R31" s="22">
        <f>SUM(ENERO:DICIEMBRE!R31)</f>
        <v>1</v>
      </c>
      <c r="S31" s="22">
        <f>SUM(ENERO:DICIEMBRE!S31)</f>
        <v>1</v>
      </c>
      <c r="T31" s="22">
        <f>SUM(ENERO:DICIEMBRE!T31)</f>
        <v>0</v>
      </c>
      <c r="U31" s="22">
        <f>SUM(ENERO:DICIEMBRE!U31)</f>
        <v>0</v>
      </c>
      <c r="V31" s="22">
        <f>SUM(ENERO:DICIEMBRE!V31)</f>
        <v>0</v>
      </c>
      <c r="W31" s="22">
        <f>SUM(ENERO:DICIEMBRE!W31)</f>
        <v>0</v>
      </c>
      <c r="X31" s="22">
        <f>SUM(ENERO:DICIEMBRE!X31)</f>
        <v>0</v>
      </c>
      <c r="Y31" s="22">
        <f>SUM(ENERO:DICIEMBRE!Y31)</f>
        <v>0</v>
      </c>
      <c r="Z31" s="22">
        <f>SUM(ENERO:DICIEMBRE!Z31)</f>
        <v>0</v>
      </c>
      <c r="AA31" s="22">
        <f>SUM(ENERO:DICIEMBRE!AA31)</f>
        <v>0</v>
      </c>
      <c r="AB31" s="22">
        <f>SUM(ENERO:DICIEMBRE!AB31)</f>
        <v>0</v>
      </c>
      <c r="AC31" s="22">
        <f>SUM(ENERO:DICIEMBRE!AC31)</f>
        <v>0</v>
      </c>
      <c r="AD31" s="22">
        <f>SUM(ENERO:DICIEMBRE!AD31)</f>
        <v>0</v>
      </c>
      <c r="AE31" s="22">
        <f>SUM(ENERO:DICIEMBRE!AE31)</f>
        <v>0</v>
      </c>
      <c r="AF31" s="22">
        <f>SUM(ENERO:DICIEMBRE!AF31)</f>
        <v>1</v>
      </c>
      <c r="AG31" s="22">
        <f>SUM(ENERO:DICIEMBRE!AG31)</f>
        <v>0</v>
      </c>
      <c r="AH31" s="22">
        <f>SUM(ENERO:DICIEMBRE!AH31)</f>
        <v>1</v>
      </c>
      <c r="AI31" s="22">
        <f>SUM(ENERO:DICIEMBRE!AI31)</f>
        <v>1</v>
      </c>
      <c r="AJ31" s="22">
        <f>SUM(ENERO:DICIEMBRE!AJ31)</f>
        <v>0</v>
      </c>
      <c r="AK31" s="22">
        <f>SUM(ENERO:DICIEMBRE!AK31)</f>
        <v>0</v>
      </c>
      <c r="AL31" s="22">
        <f>SUM(ENERO:DICIEMBRE!AL31)</f>
        <v>0</v>
      </c>
      <c r="AM31" s="22">
        <f>SUM(ENERO:DICIEMBRE!AM31)</f>
        <v>0</v>
      </c>
      <c r="AN31" s="22">
        <f>SUM(ENERO:DICIEMBRE!AN31)</f>
        <v>0</v>
      </c>
      <c r="AO31" s="22">
        <f>SUM(ENERO:DICIEMBRE!AO31)</f>
        <v>0</v>
      </c>
      <c r="AP31" s="22">
        <f>SUM(ENERO:DICIEMBRE!AP31)</f>
        <v>0</v>
      </c>
      <c r="AQ31" s="22">
        <f>SUM(ENERO:DICIEMBRE!AQ31)</f>
        <v>0</v>
      </c>
      <c r="AR31" s="22">
        <f>SUM(ENERO:DICIEMBRE!AR31)</f>
        <v>0</v>
      </c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ht="21" x14ac:dyDescent="0.25">
      <c r="A32" s="200"/>
      <c r="B32" s="200"/>
      <c r="C32" s="51" t="s">
        <v>49</v>
      </c>
      <c r="D32" s="19">
        <f t="shared" si="8"/>
        <v>13</v>
      </c>
      <c r="E32" s="19">
        <f t="shared" si="7"/>
        <v>8</v>
      </c>
      <c r="F32" s="21">
        <f t="shared" si="3"/>
        <v>5</v>
      </c>
      <c r="G32" s="22">
        <f>SUM(ENERO:DICIEMBRE!G32)</f>
        <v>0</v>
      </c>
      <c r="H32" s="22">
        <f>SUM(ENERO:DICIEMBRE!H32)</f>
        <v>0</v>
      </c>
      <c r="I32" s="22">
        <f>SUM(ENERO:DICIEMBRE!I32)</f>
        <v>0</v>
      </c>
      <c r="J32" s="22">
        <f>SUM(ENERO:DICIEMBRE!J32)</f>
        <v>0</v>
      </c>
      <c r="K32" s="22">
        <f>SUM(ENERO:DICIEMBRE!K32)</f>
        <v>0</v>
      </c>
      <c r="L32" s="22">
        <f>SUM(ENERO:DICIEMBRE!L32)</f>
        <v>0</v>
      </c>
      <c r="M32" s="22">
        <f>SUM(ENERO:DICIEMBRE!M32)</f>
        <v>0</v>
      </c>
      <c r="N32" s="22">
        <f>SUM(ENERO:DICIEMBRE!N32)</f>
        <v>0</v>
      </c>
      <c r="O32" s="22">
        <f>SUM(ENERO:DICIEMBRE!O32)</f>
        <v>0</v>
      </c>
      <c r="P32" s="22">
        <f>SUM(ENERO:DICIEMBRE!P32)</f>
        <v>0</v>
      </c>
      <c r="Q32" s="22">
        <f>SUM(ENERO:DICIEMBRE!Q32)</f>
        <v>0</v>
      </c>
      <c r="R32" s="22">
        <f>SUM(ENERO:DICIEMBRE!R32)</f>
        <v>0</v>
      </c>
      <c r="S32" s="22">
        <f>SUM(ENERO:DICIEMBRE!S32)</f>
        <v>0</v>
      </c>
      <c r="T32" s="22">
        <f>SUM(ENERO:DICIEMBRE!T32)</f>
        <v>0</v>
      </c>
      <c r="U32" s="22">
        <f>SUM(ENERO:DICIEMBRE!U32)</f>
        <v>0</v>
      </c>
      <c r="V32" s="22">
        <f>SUM(ENERO:DICIEMBRE!V32)</f>
        <v>0</v>
      </c>
      <c r="W32" s="22">
        <f>SUM(ENERO:DICIEMBRE!W32)</f>
        <v>1</v>
      </c>
      <c r="X32" s="22">
        <f>SUM(ENERO:DICIEMBRE!X32)</f>
        <v>0</v>
      </c>
      <c r="Y32" s="22">
        <f>SUM(ENERO:DICIEMBRE!Y32)</f>
        <v>1</v>
      </c>
      <c r="Z32" s="22">
        <f>SUM(ENERO:DICIEMBRE!Z32)</f>
        <v>0</v>
      </c>
      <c r="AA32" s="22">
        <f>SUM(ENERO:DICIEMBRE!AA32)</f>
        <v>0</v>
      </c>
      <c r="AB32" s="22">
        <f>SUM(ENERO:DICIEMBRE!AB32)</f>
        <v>0</v>
      </c>
      <c r="AC32" s="22">
        <f>SUM(ENERO:DICIEMBRE!AC32)</f>
        <v>0</v>
      </c>
      <c r="AD32" s="22">
        <f>SUM(ENERO:DICIEMBRE!AD32)</f>
        <v>0</v>
      </c>
      <c r="AE32" s="22">
        <f>SUM(ENERO:DICIEMBRE!AE32)</f>
        <v>0</v>
      </c>
      <c r="AF32" s="22">
        <f>SUM(ENERO:DICIEMBRE!AF32)</f>
        <v>0</v>
      </c>
      <c r="AG32" s="22">
        <f>SUM(ENERO:DICIEMBRE!AG32)</f>
        <v>1</v>
      </c>
      <c r="AH32" s="22">
        <f>SUM(ENERO:DICIEMBRE!AH32)</f>
        <v>0</v>
      </c>
      <c r="AI32" s="22">
        <f>SUM(ENERO:DICIEMBRE!AI32)</f>
        <v>3</v>
      </c>
      <c r="AJ32" s="22">
        <f>SUM(ENERO:DICIEMBRE!AJ32)</f>
        <v>3</v>
      </c>
      <c r="AK32" s="22">
        <f>SUM(ENERO:DICIEMBRE!AK32)</f>
        <v>1</v>
      </c>
      <c r="AL32" s="22">
        <f>SUM(ENERO:DICIEMBRE!AL32)</f>
        <v>0</v>
      </c>
      <c r="AM32" s="22">
        <f>SUM(ENERO:DICIEMBRE!AM32)</f>
        <v>1</v>
      </c>
      <c r="AN32" s="22">
        <f>SUM(ENERO:DICIEMBRE!AN32)</f>
        <v>2</v>
      </c>
      <c r="AO32" s="22">
        <f>SUM(ENERO:DICIEMBRE!AO32)</f>
        <v>0</v>
      </c>
      <c r="AP32" s="22">
        <f>SUM(ENERO:DICIEMBRE!AP32)</f>
        <v>0</v>
      </c>
      <c r="AQ32" s="22">
        <f>SUM(ENERO:DICIEMBRE!AQ32)</f>
        <v>0</v>
      </c>
      <c r="AR32" s="22">
        <f>SUM(ENERO:DICIEMBRE!AR32)</f>
        <v>0</v>
      </c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ht="21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22">
        <f>SUM(ENERO:DICIEMBRE!G33)</f>
        <v>0</v>
      </c>
      <c r="H33" s="22">
        <f>SUM(ENERO:DICIEMBRE!H33)</f>
        <v>0</v>
      </c>
      <c r="I33" s="22">
        <f>SUM(ENERO:DICIEMBRE!I33)</f>
        <v>0</v>
      </c>
      <c r="J33" s="22">
        <f>SUM(ENERO:DICIEMBRE!J33)</f>
        <v>0</v>
      </c>
      <c r="K33" s="22">
        <f>SUM(ENERO:DICIEMBRE!K33)</f>
        <v>0</v>
      </c>
      <c r="L33" s="22">
        <f>SUM(ENERO:DICIEMBRE!L33)</f>
        <v>0</v>
      </c>
      <c r="M33" s="22">
        <f>SUM(ENERO:DICIEMBRE!M33)</f>
        <v>0</v>
      </c>
      <c r="N33" s="22">
        <f>SUM(ENERO:DICIEMBRE!N33)</f>
        <v>0</v>
      </c>
      <c r="O33" s="22">
        <f>SUM(ENERO:DICIEMBRE!O33)</f>
        <v>0</v>
      </c>
      <c r="P33" s="22">
        <f>SUM(ENERO:DICIEMBRE!P33)</f>
        <v>0</v>
      </c>
      <c r="Q33" s="22">
        <f>SUM(ENERO:DICIEMBRE!Q33)</f>
        <v>0</v>
      </c>
      <c r="R33" s="22">
        <f>SUM(ENERO:DICIEMBRE!R33)</f>
        <v>0</v>
      </c>
      <c r="S33" s="22">
        <f>SUM(ENERO:DICIEMBRE!S33)</f>
        <v>0</v>
      </c>
      <c r="T33" s="22">
        <f>SUM(ENERO:DICIEMBRE!T33)</f>
        <v>0</v>
      </c>
      <c r="U33" s="22">
        <f>SUM(ENERO:DICIEMBRE!U33)</f>
        <v>0</v>
      </c>
      <c r="V33" s="22">
        <f>SUM(ENERO:DICIEMBRE!V33)</f>
        <v>0</v>
      </c>
      <c r="W33" s="22">
        <f>SUM(ENERO:DICIEMBRE!W33)</f>
        <v>0</v>
      </c>
      <c r="X33" s="22">
        <f>SUM(ENERO:DICIEMBRE!X33)</f>
        <v>0</v>
      </c>
      <c r="Y33" s="22">
        <f>SUM(ENERO:DICIEMBRE!Y33)</f>
        <v>0</v>
      </c>
      <c r="Z33" s="22">
        <f>SUM(ENERO:DICIEMBRE!Z33)</f>
        <v>0</v>
      </c>
      <c r="AA33" s="22">
        <f>SUM(ENERO:DICIEMBRE!AA33)</f>
        <v>0</v>
      </c>
      <c r="AB33" s="22">
        <f>SUM(ENERO:DICIEMBRE!AB33)</f>
        <v>0</v>
      </c>
      <c r="AC33" s="22">
        <f>SUM(ENERO:DICIEMBRE!AC33)</f>
        <v>0</v>
      </c>
      <c r="AD33" s="22">
        <f>SUM(ENERO:DICIEMBRE!AD33)</f>
        <v>0</v>
      </c>
      <c r="AE33" s="22">
        <f>SUM(ENERO:DICIEMBRE!AE33)</f>
        <v>0</v>
      </c>
      <c r="AF33" s="22">
        <f>SUM(ENERO:DICIEMBRE!AF33)</f>
        <v>0</v>
      </c>
      <c r="AG33" s="22">
        <f>SUM(ENERO:DICIEMBRE!AG33)</f>
        <v>0</v>
      </c>
      <c r="AH33" s="22">
        <f>SUM(ENERO:DICIEMBRE!AH33)</f>
        <v>0</v>
      </c>
      <c r="AI33" s="22">
        <f>SUM(ENERO:DICIEMBRE!AI33)</f>
        <v>0</v>
      </c>
      <c r="AJ33" s="22">
        <f>SUM(ENERO:DICIEMBRE!AJ33)</f>
        <v>0</v>
      </c>
      <c r="AK33" s="22">
        <f>SUM(ENERO:DICIEMBRE!AK33)</f>
        <v>0</v>
      </c>
      <c r="AL33" s="22">
        <f>SUM(ENERO:DICIEMBRE!AL33)</f>
        <v>0</v>
      </c>
      <c r="AM33" s="22">
        <f>SUM(ENERO:DICIEMBRE!AM33)</f>
        <v>0</v>
      </c>
      <c r="AN33" s="22">
        <f>SUM(ENERO:DICIEMBRE!AN33)</f>
        <v>0</v>
      </c>
      <c r="AO33" s="22">
        <f>SUM(ENERO:DICIEMBRE!AO33)</f>
        <v>0</v>
      </c>
      <c r="AP33" s="22">
        <f>SUM(ENERO:DICIEMBRE!AP33)</f>
        <v>0</v>
      </c>
      <c r="AQ33" s="22">
        <f>SUM(ENERO:DICIEMBRE!AQ33)</f>
        <v>0</v>
      </c>
      <c r="AR33" s="22">
        <f>SUM(ENERO:DICIEMBRE!AR33)</f>
        <v>0</v>
      </c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22">
        <f>SUM(ENERO:DICIEMBRE!G34)</f>
        <v>0</v>
      </c>
      <c r="H34" s="22">
        <f>SUM(ENERO:DICIEMBRE!H34)</f>
        <v>0</v>
      </c>
      <c r="I34" s="22">
        <f>SUM(ENERO:DICIEMBRE!I34)</f>
        <v>0</v>
      </c>
      <c r="J34" s="22">
        <f>SUM(ENERO:DICIEMBRE!J34)</f>
        <v>0</v>
      </c>
      <c r="K34" s="22">
        <f>SUM(ENERO:DICIEMBRE!K34)</f>
        <v>0</v>
      </c>
      <c r="L34" s="22">
        <f>SUM(ENERO:DICIEMBRE!L34)</f>
        <v>0</v>
      </c>
      <c r="M34" s="22">
        <f>SUM(ENERO:DICIEMBRE!M34)</f>
        <v>0</v>
      </c>
      <c r="N34" s="22">
        <f>SUM(ENERO:DICIEMBRE!N34)</f>
        <v>0</v>
      </c>
      <c r="O34" s="22">
        <f>SUM(ENERO:DICIEMBRE!O34)</f>
        <v>0</v>
      </c>
      <c r="P34" s="22">
        <f>SUM(ENERO:DICIEMBRE!P34)</f>
        <v>0</v>
      </c>
      <c r="Q34" s="22">
        <f>SUM(ENERO:DICIEMBRE!Q34)</f>
        <v>0</v>
      </c>
      <c r="R34" s="22">
        <f>SUM(ENERO:DICIEMBRE!R34)</f>
        <v>0</v>
      </c>
      <c r="S34" s="22">
        <f>SUM(ENERO:DICIEMBRE!S34)</f>
        <v>0</v>
      </c>
      <c r="T34" s="22">
        <f>SUM(ENERO:DICIEMBRE!T34)</f>
        <v>0</v>
      </c>
      <c r="U34" s="22">
        <f>SUM(ENERO:DICIEMBRE!U34)</f>
        <v>0</v>
      </c>
      <c r="V34" s="22">
        <f>SUM(ENERO:DICIEMBRE!V34)</f>
        <v>0</v>
      </c>
      <c r="W34" s="22">
        <f>SUM(ENERO:DICIEMBRE!W34)</f>
        <v>0</v>
      </c>
      <c r="X34" s="22">
        <f>SUM(ENERO:DICIEMBRE!X34)</f>
        <v>0</v>
      </c>
      <c r="Y34" s="22">
        <f>SUM(ENERO:DICIEMBRE!Y34)</f>
        <v>0</v>
      </c>
      <c r="Z34" s="22">
        <f>SUM(ENERO:DICIEMBRE!Z34)</f>
        <v>0</v>
      </c>
      <c r="AA34" s="22">
        <f>SUM(ENERO:DICIEMBRE!AA34)</f>
        <v>0</v>
      </c>
      <c r="AB34" s="22">
        <f>SUM(ENERO:DICIEMBRE!AB34)</f>
        <v>0</v>
      </c>
      <c r="AC34" s="22">
        <f>SUM(ENERO:DICIEMBRE!AC34)</f>
        <v>0</v>
      </c>
      <c r="AD34" s="22">
        <f>SUM(ENERO:DICIEMBRE!AD34)</f>
        <v>0</v>
      </c>
      <c r="AE34" s="22">
        <f>SUM(ENERO:DICIEMBRE!AE34)</f>
        <v>0</v>
      </c>
      <c r="AF34" s="22">
        <f>SUM(ENERO:DICIEMBRE!AF34)</f>
        <v>0</v>
      </c>
      <c r="AG34" s="22">
        <f>SUM(ENERO:DICIEMBRE!AG34)</f>
        <v>0</v>
      </c>
      <c r="AH34" s="22">
        <f>SUM(ENERO:DICIEMBRE!AH34)</f>
        <v>0</v>
      </c>
      <c r="AI34" s="22">
        <f>SUM(ENERO:DICIEMBRE!AI34)</f>
        <v>0</v>
      </c>
      <c r="AJ34" s="22">
        <f>SUM(ENERO:DICIEMBRE!AJ34)</f>
        <v>0</v>
      </c>
      <c r="AK34" s="22">
        <f>SUM(ENERO:DICIEMBRE!AK34)</f>
        <v>0</v>
      </c>
      <c r="AL34" s="22">
        <f>SUM(ENERO:DICIEMBRE!AL34)</f>
        <v>0</v>
      </c>
      <c r="AM34" s="22">
        <f>SUM(ENERO:DICIEMBRE!AM34)</f>
        <v>0</v>
      </c>
      <c r="AN34" s="22">
        <f>SUM(ENERO:DICIEMBRE!AN34)</f>
        <v>0</v>
      </c>
      <c r="AO34" s="22">
        <f>SUM(ENERO:DICIEMBRE!AO34)</f>
        <v>0</v>
      </c>
      <c r="AP34" s="22">
        <f>SUM(ENERO:DICIEMBRE!AP34)</f>
        <v>0</v>
      </c>
      <c r="AQ34" s="22">
        <f>SUM(ENERO:DICIEMBRE!AQ34)</f>
        <v>0</v>
      </c>
      <c r="AR34" s="22">
        <f>SUM(ENERO:DICIEMBRE!AR34)</f>
        <v>0</v>
      </c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>
        <f>SUM(ENERO:DICIEMBRE!F39)</f>
        <v>0</v>
      </c>
      <c r="G39" s="22">
        <f>SUM(ENERO:DICIEMBRE!G39)</f>
        <v>0</v>
      </c>
      <c r="H39" s="22">
        <f>SUM(ENERO:DICIEMBRE!H39)</f>
        <v>0</v>
      </c>
      <c r="I39" s="22">
        <f>SUM(ENERO:DICIEMBRE!I39)</f>
        <v>0</v>
      </c>
      <c r="J39" s="22">
        <f>SUM(ENERO:DICIEMBRE!J39)</f>
        <v>0</v>
      </c>
      <c r="K39" s="22">
        <f>SUM(ENERO:DICIEMBRE!K39)</f>
        <v>0</v>
      </c>
      <c r="L39" s="22">
        <f>SUM(ENERO:DICIEMBRE!L39)</f>
        <v>0</v>
      </c>
      <c r="M39" s="22">
        <f>SUM(ENERO:DICIEMBRE!M39)</f>
        <v>0</v>
      </c>
      <c r="N39" s="22">
        <f>SUM(ENERO:DICIEMBRE!N39)</f>
        <v>0</v>
      </c>
      <c r="O39" s="22">
        <f>SUM(ENERO:DICIEMBRE!O39)</f>
        <v>0</v>
      </c>
      <c r="P39" s="22">
        <f>SUM(ENERO:DICIEMBRE!P39)</f>
        <v>0</v>
      </c>
      <c r="Q39" s="22">
        <f>SUM(ENERO:DICIEMBRE!Q39)</f>
        <v>0</v>
      </c>
      <c r="R39" s="22">
        <f>SUM(ENERO:DICIEMBRE!R39)</f>
        <v>0</v>
      </c>
      <c r="S39" s="22">
        <f>SUM(ENERO:DICIEMBRE!S39)</f>
        <v>0</v>
      </c>
      <c r="T39" s="22">
        <f>SUM(ENERO:DICIEMBRE!T39)</f>
        <v>0</v>
      </c>
      <c r="U39" s="22">
        <f>SUM(ENERO:DICIEMBRE!U39)</f>
        <v>0</v>
      </c>
      <c r="V39" s="22">
        <f>SUM(ENERO:DICIEMBRE!V39)</f>
        <v>0</v>
      </c>
      <c r="W39" s="22">
        <f>SUM(ENERO:DICIEMBRE!W39)</f>
        <v>0</v>
      </c>
      <c r="X39" s="22">
        <f>SUM(ENERO:DICIEMBRE!X39)</f>
        <v>0</v>
      </c>
      <c r="Y39" s="22">
        <f>SUM(ENERO:DICIEMBRE!Y39)</f>
        <v>0</v>
      </c>
      <c r="Z39" s="22">
        <f>SUM(ENERO:DICIEMBRE!Z39)</f>
        <v>0</v>
      </c>
      <c r="AA39" s="22">
        <f>SUM(ENERO:DICIEMBRE!AA39)</f>
        <v>0</v>
      </c>
      <c r="AB39" s="22">
        <f>SUM(ENERO:DICIEMBRE!AB39)</f>
        <v>0</v>
      </c>
      <c r="AC39" s="22">
        <f>SUM(ENERO:DICIEMBRE!AC39)</f>
        <v>0</v>
      </c>
      <c r="AD39" s="22">
        <f>SUM(ENERO:DICIEMBRE!AD39)</f>
        <v>0</v>
      </c>
      <c r="AE39" s="22">
        <f>SUM(ENERO:DICIEMBRE!AE39)</f>
        <v>0</v>
      </c>
      <c r="AF39" s="22">
        <f>SUM(ENERO:DICIEMBRE!AF39)</f>
        <v>0</v>
      </c>
      <c r="AG39" s="22">
        <f>SUM(ENERO:DICIEMBRE!AG39)</f>
        <v>0</v>
      </c>
      <c r="AH39" s="22">
        <f>SUM(ENERO:DICIEMBRE!AH39)</f>
        <v>0</v>
      </c>
      <c r="AI39" s="22">
        <f>SUM(ENERO:DICIEMBRE!AI39)</f>
        <v>0</v>
      </c>
      <c r="AJ39" s="22">
        <f>SUM(ENERO:DICIEMBRE!AJ39)</f>
        <v>0</v>
      </c>
      <c r="AK39" s="22">
        <f>SUM(ENERO:DICIEMBRE!AK39)</f>
        <v>0</v>
      </c>
      <c r="AL39" s="22">
        <f>SUM(ENERO:DICIEMBRE!AL39)</f>
        <v>0</v>
      </c>
      <c r="AM39" s="22">
        <f>SUM(ENERO:DICIEMBRE!AM39)</f>
        <v>0</v>
      </c>
      <c r="AN39" s="22">
        <f>SUM(ENERO:DICIEMBRE!AN39)</f>
        <v>0</v>
      </c>
      <c r="AO39" s="22">
        <f>SUM(ENERO:DICIEMBRE!AO39)</f>
        <v>0</v>
      </c>
      <c r="AP39" s="22">
        <f>SUM(ENERO:DICIEMBRE!AP39)</f>
        <v>0</v>
      </c>
      <c r="AQ39" s="22">
        <f>SUM(ENERO:DICIEMBRE!AQ39)</f>
        <v>0</v>
      </c>
      <c r="AR39" s="22">
        <f>SUM(ENERO:DICIEMBRE!AR39)</f>
        <v>0</v>
      </c>
      <c r="AS39" s="22">
        <f>SUM(ENERO:DICIEMBRE!AS39)</f>
        <v>0</v>
      </c>
      <c r="AT39" s="22">
        <f>SUM(ENERO:DICIEMBRE!AT39)</f>
        <v>0</v>
      </c>
      <c r="AU39" s="22">
        <f>SUM(ENERO:DICIEMBRE!AU39)</f>
        <v>0</v>
      </c>
      <c r="AV39" s="22">
        <f>SUM(ENERO:DICIEMBRE!AV39)</f>
        <v>0</v>
      </c>
      <c r="AW39" s="22">
        <f>SUM(ENERO:DICIEMBRE!AW39)</f>
        <v>0</v>
      </c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22">
        <f>SUM(ENERO:DICIEMBRE!F40)</f>
        <v>0</v>
      </c>
      <c r="G40" s="22">
        <f>SUM(ENERO:DICIEMBRE!G40)</f>
        <v>0</v>
      </c>
      <c r="H40" s="22">
        <f>SUM(ENERO:DICIEMBRE!H40)</f>
        <v>0</v>
      </c>
      <c r="I40" s="22">
        <f>SUM(ENERO:DICIEMBRE!I40)</f>
        <v>0</v>
      </c>
      <c r="J40" s="22">
        <f>SUM(ENERO:DICIEMBRE!J40)</f>
        <v>0</v>
      </c>
      <c r="K40" s="22">
        <f>SUM(ENERO:DICIEMBRE!K40)</f>
        <v>0</v>
      </c>
      <c r="L40" s="22">
        <f>SUM(ENERO:DICIEMBRE!L40)</f>
        <v>0</v>
      </c>
      <c r="M40" s="22">
        <f>SUM(ENERO:DICIEMBRE!M40)</f>
        <v>0</v>
      </c>
      <c r="N40" s="22">
        <f>SUM(ENERO:DICIEMBRE!N40)</f>
        <v>0</v>
      </c>
      <c r="O40" s="22">
        <f>SUM(ENERO:DICIEMBRE!O40)</f>
        <v>0</v>
      </c>
      <c r="P40" s="22">
        <f>SUM(ENERO:DICIEMBRE!P40)</f>
        <v>0</v>
      </c>
      <c r="Q40" s="22">
        <f>SUM(ENERO:DICIEMBRE!Q40)</f>
        <v>0</v>
      </c>
      <c r="R40" s="22">
        <f>SUM(ENERO:DICIEMBRE!R40)</f>
        <v>0</v>
      </c>
      <c r="S40" s="22">
        <f>SUM(ENERO:DICIEMBRE!S40)</f>
        <v>0</v>
      </c>
      <c r="T40" s="22">
        <f>SUM(ENERO:DICIEMBRE!T40)</f>
        <v>0</v>
      </c>
      <c r="U40" s="22">
        <f>SUM(ENERO:DICIEMBRE!U40)</f>
        <v>0</v>
      </c>
      <c r="V40" s="22">
        <f>SUM(ENERO:DICIEMBRE!V40)</f>
        <v>0</v>
      </c>
      <c r="W40" s="22">
        <f>SUM(ENERO:DICIEMBRE!W40)</f>
        <v>0</v>
      </c>
      <c r="X40" s="22">
        <f>SUM(ENERO:DICIEMBRE!X40)</f>
        <v>0</v>
      </c>
      <c r="Y40" s="22">
        <f>SUM(ENERO:DICIEMBRE!Y40)</f>
        <v>0</v>
      </c>
      <c r="Z40" s="22">
        <f>SUM(ENERO:DICIEMBRE!Z40)</f>
        <v>0</v>
      </c>
      <c r="AA40" s="22">
        <f>SUM(ENERO:DICIEMBRE!AA40)</f>
        <v>0</v>
      </c>
      <c r="AB40" s="22">
        <f>SUM(ENERO:DICIEMBRE!AB40)</f>
        <v>0</v>
      </c>
      <c r="AC40" s="22">
        <f>SUM(ENERO:DICIEMBRE!AC40)</f>
        <v>0</v>
      </c>
      <c r="AD40" s="22">
        <f>SUM(ENERO:DICIEMBRE!AD40)</f>
        <v>0</v>
      </c>
      <c r="AE40" s="22">
        <f>SUM(ENERO:DICIEMBRE!AE40)</f>
        <v>0</v>
      </c>
      <c r="AF40" s="22">
        <f>SUM(ENERO:DICIEMBRE!AF40)</f>
        <v>0</v>
      </c>
      <c r="AG40" s="22">
        <f>SUM(ENERO:DICIEMBRE!AG40)</f>
        <v>0</v>
      </c>
      <c r="AH40" s="22">
        <f>SUM(ENERO:DICIEMBRE!AH40)</f>
        <v>0</v>
      </c>
      <c r="AI40" s="22">
        <f>SUM(ENERO:DICIEMBRE!AI40)</f>
        <v>0</v>
      </c>
      <c r="AJ40" s="22">
        <f>SUM(ENERO:DICIEMBRE!AJ40)</f>
        <v>0</v>
      </c>
      <c r="AK40" s="22">
        <f>SUM(ENERO:DICIEMBRE!AK40)</f>
        <v>0</v>
      </c>
      <c r="AL40" s="22">
        <f>SUM(ENERO:DICIEMBRE!AL40)</f>
        <v>0</v>
      </c>
      <c r="AM40" s="22">
        <f>SUM(ENERO:DICIEMBRE!AM40)</f>
        <v>0</v>
      </c>
      <c r="AN40" s="22">
        <f>SUM(ENERO:DICIEMBRE!AN40)</f>
        <v>0</v>
      </c>
      <c r="AO40" s="22">
        <f>SUM(ENERO:DICIEMBRE!AO40)</f>
        <v>0</v>
      </c>
      <c r="AP40" s="22">
        <f>SUM(ENERO:DICIEMBRE!AP40)</f>
        <v>0</v>
      </c>
      <c r="AQ40" s="22">
        <f>SUM(ENERO:DICIEMBRE!AQ40)</f>
        <v>0</v>
      </c>
      <c r="AR40" s="22">
        <f>SUM(ENERO:DICIEMBRE!AR40)</f>
        <v>0</v>
      </c>
      <c r="AS40" s="22">
        <f>SUM(ENERO:DICIEMBRE!AS40)</f>
        <v>0</v>
      </c>
      <c r="AT40" s="22">
        <f>SUM(ENERO:DICIEMBRE!AT40)</f>
        <v>0</v>
      </c>
      <c r="AU40" s="22">
        <f>SUM(ENERO:DICIEMBRE!AU40)</f>
        <v>0</v>
      </c>
      <c r="AV40" s="22">
        <f>SUM(ENERO:DICIEMBRE!AV40)</f>
        <v>0</v>
      </c>
      <c r="AW40" s="22">
        <f>SUM(ENERO:DICIEMBRE!AW40)</f>
        <v>0</v>
      </c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22">
        <f>SUM(ENERO:DICIEMBRE!F41)</f>
        <v>0</v>
      </c>
      <c r="G41" s="22">
        <f>SUM(ENERO:DICIEMBRE!G41)</f>
        <v>0</v>
      </c>
      <c r="H41" s="22">
        <f>SUM(ENERO:DICIEMBRE!H41)</f>
        <v>0</v>
      </c>
      <c r="I41" s="22">
        <f>SUM(ENERO:DICIEMBRE!I41)</f>
        <v>0</v>
      </c>
      <c r="J41" s="22">
        <f>SUM(ENERO:DICIEMBRE!J41)</f>
        <v>0</v>
      </c>
      <c r="K41" s="22">
        <f>SUM(ENERO:DICIEMBRE!K41)</f>
        <v>0</v>
      </c>
      <c r="L41" s="22">
        <f>SUM(ENERO:DICIEMBRE!L41)</f>
        <v>0</v>
      </c>
      <c r="M41" s="22">
        <f>SUM(ENERO:DICIEMBRE!M41)</f>
        <v>0</v>
      </c>
      <c r="N41" s="22">
        <f>SUM(ENERO:DICIEMBRE!N41)</f>
        <v>0</v>
      </c>
      <c r="O41" s="22">
        <f>SUM(ENERO:DICIEMBRE!O41)</f>
        <v>0</v>
      </c>
      <c r="P41" s="22">
        <f>SUM(ENERO:DICIEMBRE!P41)</f>
        <v>0</v>
      </c>
      <c r="Q41" s="22">
        <f>SUM(ENERO:DICIEMBRE!Q41)</f>
        <v>0</v>
      </c>
      <c r="R41" s="22">
        <f>SUM(ENERO:DICIEMBRE!R41)</f>
        <v>0</v>
      </c>
      <c r="S41" s="22">
        <f>SUM(ENERO:DICIEMBRE!S41)</f>
        <v>0</v>
      </c>
      <c r="T41" s="22">
        <f>SUM(ENERO:DICIEMBRE!T41)</f>
        <v>0</v>
      </c>
      <c r="U41" s="22">
        <f>SUM(ENERO:DICIEMBRE!U41)</f>
        <v>0</v>
      </c>
      <c r="V41" s="22">
        <f>SUM(ENERO:DICIEMBRE!V41)</f>
        <v>0</v>
      </c>
      <c r="W41" s="22">
        <f>SUM(ENERO:DICIEMBRE!W41)</f>
        <v>0</v>
      </c>
      <c r="X41" s="22">
        <f>SUM(ENERO:DICIEMBRE!X41)</f>
        <v>0</v>
      </c>
      <c r="Y41" s="22">
        <f>SUM(ENERO:DICIEMBRE!Y41)</f>
        <v>0</v>
      </c>
      <c r="Z41" s="22">
        <f>SUM(ENERO:DICIEMBRE!Z41)</f>
        <v>0</v>
      </c>
      <c r="AA41" s="22">
        <f>SUM(ENERO:DICIEMBRE!AA41)</f>
        <v>0</v>
      </c>
      <c r="AB41" s="22">
        <f>SUM(ENERO:DICIEMBRE!AB41)</f>
        <v>0</v>
      </c>
      <c r="AC41" s="22">
        <f>SUM(ENERO:DICIEMBRE!AC41)</f>
        <v>0</v>
      </c>
      <c r="AD41" s="22">
        <f>SUM(ENERO:DICIEMBRE!AD41)</f>
        <v>0</v>
      </c>
      <c r="AE41" s="22">
        <f>SUM(ENERO:DICIEMBRE!AE41)</f>
        <v>0</v>
      </c>
      <c r="AF41" s="22">
        <f>SUM(ENERO:DICIEMBRE!AF41)</f>
        <v>0</v>
      </c>
      <c r="AG41" s="22">
        <f>SUM(ENERO:DICIEMBRE!AG41)</f>
        <v>0</v>
      </c>
      <c r="AH41" s="22">
        <f>SUM(ENERO:DICIEMBRE!AH41)</f>
        <v>0</v>
      </c>
      <c r="AI41" s="22">
        <f>SUM(ENERO:DICIEMBRE!AI41)</f>
        <v>0</v>
      </c>
      <c r="AJ41" s="22">
        <f>SUM(ENERO:DICIEMBRE!AJ41)</f>
        <v>0</v>
      </c>
      <c r="AK41" s="22">
        <f>SUM(ENERO:DICIEMBRE!AK41)</f>
        <v>0</v>
      </c>
      <c r="AL41" s="22">
        <f>SUM(ENERO:DICIEMBRE!AL41)</f>
        <v>0</v>
      </c>
      <c r="AM41" s="22">
        <f>SUM(ENERO:DICIEMBRE!AM41)</f>
        <v>0</v>
      </c>
      <c r="AN41" s="22">
        <f>SUM(ENERO:DICIEMBRE!AN41)</f>
        <v>0</v>
      </c>
      <c r="AO41" s="22">
        <f>SUM(ENERO:DICIEMBRE!AO41)</f>
        <v>0</v>
      </c>
      <c r="AP41" s="22">
        <f>SUM(ENERO:DICIEMBRE!AP41)</f>
        <v>0</v>
      </c>
      <c r="AQ41" s="22">
        <f>SUM(ENERO:DICIEMBRE!AQ41)</f>
        <v>0</v>
      </c>
      <c r="AR41" s="22">
        <f>SUM(ENERO:DICIEMBRE!AR41)</f>
        <v>0</v>
      </c>
      <c r="AS41" s="22">
        <f>SUM(ENERO:DICIEMBRE!AS41)</f>
        <v>0</v>
      </c>
      <c r="AT41" s="22">
        <f>SUM(ENERO:DICIEMBRE!AT41)</f>
        <v>0</v>
      </c>
      <c r="AU41" s="22">
        <f>SUM(ENERO:DICIEMBRE!AU41)</f>
        <v>0</v>
      </c>
      <c r="AV41" s="22">
        <f>SUM(ENERO:DICIEMBRE!AV41)</f>
        <v>0</v>
      </c>
      <c r="AW41" s="22">
        <f>SUM(ENERO:DICIEMBRE!AW41)</f>
        <v>0</v>
      </c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142</v>
      </c>
      <c r="D42" s="40">
        <f t="shared" ref="D42:E43" si="22">+F42+H42+J42+L42+N42+P42+R42+T42+V42+X42+Z42+AB42+AD42+AF42+AH42</f>
        <v>68</v>
      </c>
      <c r="E42" s="41">
        <f t="shared" si="22"/>
        <v>74</v>
      </c>
      <c r="F42" s="22">
        <f>SUM(ENERO:DICIEMBRE!F42)</f>
        <v>0</v>
      </c>
      <c r="G42" s="22">
        <f>SUM(ENERO:DICIEMBRE!G42)</f>
        <v>0</v>
      </c>
      <c r="H42" s="22">
        <f>SUM(ENERO:DICIEMBRE!H42)</f>
        <v>0</v>
      </c>
      <c r="I42" s="22">
        <f>SUM(ENERO:DICIEMBRE!I42)</f>
        <v>0</v>
      </c>
      <c r="J42" s="22">
        <f>SUM(ENERO:DICIEMBRE!J42)</f>
        <v>0</v>
      </c>
      <c r="K42" s="22">
        <f>SUM(ENERO:DICIEMBRE!K42)</f>
        <v>0</v>
      </c>
      <c r="L42" s="22">
        <f>SUM(ENERO:DICIEMBRE!L42)</f>
        <v>0</v>
      </c>
      <c r="M42" s="22">
        <f>SUM(ENERO:DICIEMBRE!M42)</f>
        <v>0</v>
      </c>
      <c r="N42" s="22">
        <f>SUM(ENERO:DICIEMBRE!N42)</f>
        <v>0</v>
      </c>
      <c r="O42" s="22">
        <f>SUM(ENERO:DICIEMBRE!O42)</f>
        <v>0</v>
      </c>
      <c r="P42" s="22">
        <f>SUM(ENERO:DICIEMBRE!P42)</f>
        <v>0</v>
      </c>
      <c r="Q42" s="22">
        <f>SUM(ENERO:DICIEMBRE!Q42)</f>
        <v>0</v>
      </c>
      <c r="R42" s="22">
        <f>SUM(ENERO:DICIEMBRE!R42)</f>
        <v>0</v>
      </c>
      <c r="S42" s="22">
        <f>SUM(ENERO:DICIEMBRE!S42)</f>
        <v>0</v>
      </c>
      <c r="T42" s="22">
        <f>SUM(ENERO:DICIEMBRE!T42)</f>
        <v>2</v>
      </c>
      <c r="U42" s="22">
        <f>SUM(ENERO:DICIEMBRE!U42)</f>
        <v>2</v>
      </c>
      <c r="V42" s="22">
        <f>SUM(ENERO:DICIEMBRE!V42)</f>
        <v>1</v>
      </c>
      <c r="W42" s="22">
        <f>SUM(ENERO:DICIEMBRE!W42)</f>
        <v>5</v>
      </c>
      <c r="X42" s="22">
        <f>SUM(ENERO:DICIEMBRE!X42)</f>
        <v>1</v>
      </c>
      <c r="Y42" s="22">
        <f>SUM(ENERO:DICIEMBRE!Y42)</f>
        <v>7</v>
      </c>
      <c r="Z42" s="22">
        <f>SUM(ENERO:DICIEMBRE!Z42)</f>
        <v>1</v>
      </c>
      <c r="AA42" s="22">
        <f>SUM(ENERO:DICIEMBRE!AA42)</f>
        <v>2</v>
      </c>
      <c r="AB42" s="22">
        <f>SUM(ENERO:DICIEMBRE!AB42)</f>
        <v>5</v>
      </c>
      <c r="AC42" s="22">
        <f>SUM(ENERO:DICIEMBRE!AC42)</f>
        <v>4</v>
      </c>
      <c r="AD42" s="22">
        <f>SUM(ENERO:DICIEMBRE!AD42)</f>
        <v>6</v>
      </c>
      <c r="AE42" s="22">
        <f>SUM(ENERO:DICIEMBRE!AE42)</f>
        <v>8</v>
      </c>
      <c r="AF42" s="22">
        <f>SUM(ENERO:DICIEMBRE!AF42)</f>
        <v>5</v>
      </c>
      <c r="AG42" s="22">
        <f>SUM(ENERO:DICIEMBRE!AG42)</f>
        <v>11</v>
      </c>
      <c r="AH42" s="22">
        <f>SUM(ENERO:DICIEMBRE!AH42)</f>
        <v>47</v>
      </c>
      <c r="AI42" s="22">
        <f>SUM(ENERO:DICIEMBRE!AI42)</f>
        <v>35</v>
      </c>
      <c r="AJ42" s="22">
        <f>SUM(ENERO:DICIEMBRE!AJ42)</f>
        <v>10</v>
      </c>
      <c r="AK42" s="22">
        <f>SUM(ENERO:DICIEMBRE!AK42)</f>
        <v>132</v>
      </c>
      <c r="AL42" s="22">
        <f>SUM(ENERO:DICIEMBRE!AL42)</f>
        <v>0</v>
      </c>
      <c r="AM42" s="22">
        <f>SUM(ENERO:DICIEMBRE!AM42)</f>
        <v>0</v>
      </c>
      <c r="AN42" s="22">
        <f>SUM(ENERO:DICIEMBRE!AN42)</f>
        <v>0</v>
      </c>
      <c r="AO42" s="22">
        <f>SUM(ENERO:DICIEMBRE!AO42)</f>
        <v>0</v>
      </c>
      <c r="AP42" s="22">
        <f>SUM(ENERO:DICIEMBRE!AP42)</f>
        <v>0</v>
      </c>
      <c r="AQ42" s="22">
        <f>SUM(ENERO:DICIEMBRE!AQ42)</f>
        <v>0</v>
      </c>
      <c r="AR42" s="22">
        <f>SUM(ENERO:DICIEMBRE!AR42)</f>
        <v>0</v>
      </c>
      <c r="AS42" s="22">
        <f>SUM(ENERO:DICIEMBRE!AS42)</f>
        <v>0</v>
      </c>
      <c r="AT42" s="22">
        <f>SUM(ENERO:DICIEMBRE!AT42)</f>
        <v>0</v>
      </c>
      <c r="AU42" s="22">
        <f>SUM(ENERO:DICIEMBRE!AU42)</f>
        <v>0</v>
      </c>
      <c r="AV42" s="22">
        <f>SUM(ENERO:DICIEMBRE!AV42)</f>
        <v>0</v>
      </c>
      <c r="AW42" s="22">
        <f>SUM(ENERO:DICIEMBRE!AW42)</f>
        <v>142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994</v>
      </c>
      <c r="D43" s="32">
        <f t="shared" si="22"/>
        <v>530</v>
      </c>
      <c r="E43" s="33">
        <f t="shared" si="22"/>
        <v>464</v>
      </c>
      <c r="F43" s="22">
        <f>SUM(ENERO:DICIEMBRE!F43)</f>
        <v>0</v>
      </c>
      <c r="G43" s="22">
        <f>SUM(ENERO:DICIEMBRE!G43)</f>
        <v>0</v>
      </c>
      <c r="H43" s="22">
        <f>SUM(ENERO:DICIEMBRE!H43)</f>
        <v>0</v>
      </c>
      <c r="I43" s="22">
        <f>SUM(ENERO:DICIEMBRE!I43)</f>
        <v>0</v>
      </c>
      <c r="J43" s="22">
        <f>SUM(ENERO:DICIEMBRE!J43)</f>
        <v>0</v>
      </c>
      <c r="K43" s="22">
        <f>SUM(ENERO:DICIEMBRE!K43)</f>
        <v>0</v>
      </c>
      <c r="L43" s="22">
        <f>SUM(ENERO:DICIEMBRE!L43)</f>
        <v>0</v>
      </c>
      <c r="M43" s="22">
        <f>SUM(ENERO:DICIEMBRE!M43)</f>
        <v>1</v>
      </c>
      <c r="N43" s="22">
        <f>SUM(ENERO:DICIEMBRE!N43)</f>
        <v>0</v>
      </c>
      <c r="O43" s="22">
        <f>SUM(ENERO:DICIEMBRE!O43)</f>
        <v>0</v>
      </c>
      <c r="P43" s="22">
        <f>SUM(ENERO:DICIEMBRE!P43)</f>
        <v>1</v>
      </c>
      <c r="Q43" s="22">
        <f>SUM(ENERO:DICIEMBRE!Q43)</f>
        <v>2</v>
      </c>
      <c r="R43" s="22">
        <f>SUM(ENERO:DICIEMBRE!R43)</f>
        <v>4</v>
      </c>
      <c r="S43" s="22">
        <f>SUM(ENERO:DICIEMBRE!S43)</f>
        <v>1</v>
      </c>
      <c r="T43" s="22">
        <f>SUM(ENERO:DICIEMBRE!T43)</f>
        <v>9</v>
      </c>
      <c r="U43" s="22">
        <f>SUM(ENERO:DICIEMBRE!U43)</f>
        <v>12</v>
      </c>
      <c r="V43" s="22">
        <f>SUM(ENERO:DICIEMBRE!V43)</f>
        <v>11</v>
      </c>
      <c r="W43" s="22">
        <f>SUM(ENERO:DICIEMBRE!W43)</f>
        <v>8</v>
      </c>
      <c r="X43" s="22">
        <f>SUM(ENERO:DICIEMBRE!X43)</f>
        <v>7</v>
      </c>
      <c r="Y43" s="22">
        <f>SUM(ENERO:DICIEMBRE!Y43)</f>
        <v>30</v>
      </c>
      <c r="Z43" s="22">
        <f>SUM(ENERO:DICIEMBRE!Z43)</f>
        <v>24</v>
      </c>
      <c r="AA43" s="22">
        <f>SUM(ENERO:DICIEMBRE!AA43)</f>
        <v>19</v>
      </c>
      <c r="AB43" s="22">
        <f>SUM(ENERO:DICIEMBRE!AB43)</f>
        <v>27</v>
      </c>
      <c r="AC43" s="22">
        <f>SUM(ENERO:DICIEMBRE!AC43)</f>
        <v>42</v>
      </c>
      <c r="AD43" s="22">
        <f>SUM(ENERO:DICIEMBRE!AD43)</f>
        <v>51</v>
      </c>
      <c r="AE43" s="22">
        <f>SUM(ENERO:DICIEMBRE!AE43)</f>
        <v>46</v>
      </c>
      <c r="AF43" s="22">
        <f>SUM(ENERO:DICIEMBRE!AF43)</f>
        <v>67</v>
      </c>
      <c r="AG43" s="22">
        <f>SUM(ENERO:DICIEMBRE!AG43)</f>
        <v>59</v>
      </c>
      <c r="AH43" s="22">
        <f>SUM(ENERO:DICIEMBRE!AH43)</f>
        <v>329</v>
      </c>
      <c r="AI43" s="22">
        <f>SUM(ENERO:DICIEMBRE!AI43)</f>
        <v>244</v>
      </c>
      <c r="AJ43" s="22">
        <f>SUM(ENERO:DICIEMBRE!AJ43)</f>
        <v>28</v>
      </c>
      <c r="AK43" s="22">
        <f>SUM(ENERO:DICIEMBRE!AK43)</f>
        <v>966</v>
      </c>
      <c r="AL43" s="22">
        <f>SUM(ENERO:DICIEMBRE!AL43)</f>
        <v>0</v>
      </c>
      <c r="AM43" s="22">
        <f>SUM(ENERO:DICIEMBRE!AM43)</f>
        <v>0</v>
      </c>
      <c r="AN43" s="22">
        <f>SUM(ENERO:DICIEMBRE!AN43)</f>
        <v>0</v>
      </c>
      <c r="AO43" s="22">
        <f>SUM(ENERO:DICIEMBRE!AO43)</f>
        <v>0</v>
      </c>
      <c r="AP43" s="22">
        <f>SUM(ENERO:DICIEMBRE!AP43)</f>
        <v>0</v>
      </c>
      <c r="AQ43" s="22">
        <f>SUM(ENERO:DICIEMBRE!AQ43)</f>
        <v>0</v>
      </c>
      <c r="AR43" s="22">
        <f>SUM(ENERO:DICIEMBRE!AR43)</f>
        <v>0</v>
      </c>
      <c r="AS43" s="22">
        <f>SUM(ENERO:DICIEMBRE!AS43)</f>
        <v>0</v>
      </c>
      <c r="AT43" s="22">
        <f>SUM(ENERO:DICIEMBRE!AT43)</f>
        <v>0</v>
      </c>
      <c r="AU43" s="22">
        <f>SUM(ENERO:DICIEMBRE!AU43)</f>
        <v>0</v>
      </c>
      <c r="AV43" s="22">
        <f>SUM(ENERO:DICIEMBRE!AV43)</f>
        <v>0</v>
      </c>
      <c r="AW43" s="22">
        <f>SUM(ENERO:DICIEMBRE!AW43)</f>
        <v>994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435</v>
      </c>
      <c r="D44" s="40">
        <f>+F44+H44+J44+L44+N44+P44+R44+T44+V44+X44+Z44+AB44+AD44+AF44+AH44</f>
        <v>235</v>
      </c>
      <c r="E44" s="41">
        <f>+G44+I44+K44+M44+O44+Q44+S44+U44+W44+Y44+AA44+AC44+AE44+AG44+AI44</f>
        <v>200</v>
      </c>
      <c r="F44" s="22">
        <f>SUM(ENERO:DICIEMBRE!F44)</f>
        <v>0</v>
      </c>
      <c r="G44" s="22">
        <f>SUM(ENERO:DICIEMBRE!G44)</f>
        <v>0</v>
      </c>
      <c r="H44" s="22">
        <f>SUM(ENERO:DICIEMBRE!H44)</f>
        <v>0</v>
      </c>
      <c r="I44" s="22">
        <f>SUM(ENERO:DICIEMBRE!I44)</f>
        <v>0</v>
      </c>
      <c r="J44" s="22">
        <f>SUM(ENERO:DICIEMBRE!J44)</f>
        <v>0</v>
      </c>
      <c r="K44" s="22">
        <f>SUM(ENERO:DICIEMBRE!K44)</f>
        <v>0</v>
      </c>
      <c r="L44" s="22">
        <f>SUM(ENERO:DICIEMBRE!L44)</f>
        <v>0</v>
      </c>
      <c r="M44" s="22">
        <f>SUM(ENERO:DICIEMBRE!M44)</f>
        <v>0</v>
      </c>
      <c r="N44" s="22">
        <f>SUM(ENERO:DICIEMBRE!N44)</f>
        <v>0</v>
      </c>
      <c r="O44" s="22">
        <f>SUM(ENERO:DICIEMBRE!O44)</f>
        <v>0</v>
      </c>
      <c r="P44" s="22">
        <f>SUM(ENERO:DICIEMBRE!P44)</f>
        <v>1</v>
      </c>
      <c r="Q44" s="22">
        <f>SUM(ENERO:DICIEMBRE!Q44)</f>
        <v>0</v>
      </c>
      <c r="R44" s="22">
        <f>SUM(ENERO:DICIEMBRE!R44)</f>
        <v>1</v>
      </c>
      <c r="S44" s="22">
        <f>SUM(ENERO:DICIEMBRE!S44)</f>
        <v>2</v>
      </c>
      <c r="T44" s="22">
        <f>SUM(ENERO:DICIEMBRE!T44)</f>
        <v>6</v>
      </c>
      <c r="U44" s="22">
        <f>SUM(ENERO:DICIEMBRE!U44)</f>
        <v>6</v>
      </c>
      <c r="V44" s="22">
        <f>SUM(ENERO:DICIEMBRE!V44)</f>
        <v>2</v>
      </c>
      <c r="W44" s="22">
        <f>SUM(ENERO:DICIEMBRE!W44)</f>
        <v>6</v>
      </c>
      <c r="X44" s="22">
        <f>SUM(ENERO:DICIEMBRE!X44)</f>
        <v>2</v>
      </c>
      <c r="Y44" s="22">
        <f>SUM(ENERO:DICIEMBRE!Y44)</f>
        <v>17</v>
      </c>
      <c r="Z44" s="22">
        <f>SUM(ENERO:DICIEMBRE!Z44)</f>
        <v>11</v>
      </c>
      <c r="AA44" s="22">
        <f>SUM(ENERO:DICIEMBRE!AA44)</f>
        <v>8</v>
      </c>
      <c r="AB44" s="22">
        <f>SUM(ENERO:DICIEMBRE!AB44)</f>
        <v>17</v>
      </c>
      <c r="AC44" s="22">
        <f>SUM(ENERO:DICIEMBRE!AC44)</f>
        <v>19</v>
      </c>
      <c r="AD44" s="22">
        <f>SUM(ENERO:DICIEMBRE!AD44)</f>
        <v>23</v>
      </c>
      <c r="AE44" s="22">
        <f>SUM(ENERO:DICIEMBRE!AE44)</f>
        <v>26</v>
      </c>
      <c r="AF44" s="22">
        <f>SUM(ENERO:DICIEMBRE!AF44)</f>
        <v>29</v>
      </c>
      <c r="AG44" s="22">
        <f>SUM(ENERO:DICIEMBRE!AG44)</f>
        <v>21</v>
      </c>
      <c r="AH44" s="22">
        <f>SUM(ENERO:DICIEMBRE!AH44)</f>
        <v>143</v>
      </c>
      <c r="AI44" s="22">
        <f>SUM(ENERO:DICIEMBRE!AI44)</f>
        <v>95</v>
      </c>
      <c r="AJ44" s="22">
        <f>SUM(ENERO:DICIEMBRE!AJ44)</f>
        <v>435</v>
      </c>
      <c r="AK44" s="22">
        <f>SUM(ENERO:DICIEMBRE!AK44)</f>
        <v>0</v>
      </c>
      <c r="AL44" s="22">
        <f>SUM(ENERO:DICIEMBRE!AL44)</f>
        <v>0</v>
      </c>
      <c r="AM44" s="22">
        <f>SUM(ENERO:DICIEMBRE!AM44)</f>
        <v>0</v>
      </c>
      <c r="AN44" s="22">
        <f>SUM(ENERO:DICIEMBRE!AN44)</f>
        <v>0</v>
      </c>
      <c r="AO44" s="22">
        <f>SUM(ENERO:DICIEMBRE!AO44)</f>
        <v>0</v>
      </c>
      <c r="AP44" s="22">
        <f>SUM(ENERO:DICIEMBRE!AP44)</f>
        <v>0</v>
      </c>
      <c r="AQ44" s="22">
        <f>SUM(ENERO:DICIEMBRE!AQ44)</f>
        <v>0</v>
      </c>
      <c r="AR44" s="22">
        <f>SUM(ENERO:DICIEMBRE!AR44)</f>
        <v>0</v>
      </c>
      <c r="AS44" s="22">
        <f>SUM(ENERO:DICIEMBRE!AS44)</f>
        <v>0</v>
      </c>
      <c r="AT44" s="22">
        <f>SUM(ENERO:DICIEMBRE!AT44)</f>
        <v>0</v>
      </c>
      <c r="AU44" s="22">
        <f>SUM(ENERO:DICIEMBRE!AU44)</f>
        <v>0</v>
      </c>
      <c r="AV44" s="22">
        <f>SUM(ENERO:DICIEMBRE!AV44)</f>
        <v>0</v>
      </c>
      <c r="AW44" s="22">
        <f>SUM(ENERO:DICIEMBRE!AW44)</f>
        <v>435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436</v>
      </c>
      <c r="D45" s="19">
        <f t="shared" ref="D45:E46" si="26">+F45+H45+J45+L45+N45+P45+R45+T45+V45+X45+Z45+AB45+AD45+AF45+AH45</f>
        <v>208</v>
      </c>
      <c r="E45" s="21">
        <f t="shared" si="26"/>
        <v>228</v>
      </c>
      <c r="F45" s="22">
        <f>SUM(ENERO:DICIEMBRE!F45)</f>
        <v>0</v>
      </c>
      <c r="G45" s="22">
        <f>SUM(ENERO:DICIEMBRE!G45)</f>
        <v>0</v>
      </c>
      <c r="H45" s="22">
        <f>SUM(ENERO:DICIEMBRE!H45)</f>
        <v>0</v>
      </c>
      <c r="I45" s="22">
        <f>SUM(ENERO:DICIEMBRE!I45)</f>
        <v>0</v>
      </c>
      <c r="J45" s="22">
        <f>SUM(ENERO:DICIEMBRE!J45)</f>
        <v>0</v>
      </c>
      <c r="K45" s="22">
        <f>SUM(ENERO:DICIEMBRE!K45)</f>
        <v>0</v>
      </c>
      <c r="L45" s="22">
        <f>SUM(ENERO:DICIEMBRE!L45)</f>
        <v>0</v>
      </c>
      <c r="M45" s="22">
        <f>SUM(ENERO:DICIEMBRE!M45)</f>
        <v>0</v>
      </c>
      <c r="N45" s="22">
        <f>SUM(ENERO:DICIEMBRE!N45)</f>
        <v>0</v>
      </c>
      <c r="O45" s="22">
        <f>SUM(ENERO:DICIEMBRE!O45)</f>
        <v>0</v>
      </c>
      <c r="P45" s="22">
        <f>SUM(ENERO:DICIEMBRE!P45)</f>
        <v>0</v>
      </c>
      <c r="Q45" s="22">
        <f>SUM(ENERO:DICIEMBRE!Q45)</f>
        <v>10</v>
      </c>
      <c r="R45" s="22">
        <f>SUM(ENERO:DICIEMBRE!R45)</f>
        <v>3</v>
      </c>
      <c r="S45" s="22">
        <f>SUM(ENERO:DICIEMBRE!S45)</f>
        <v>3</v>
      </c>
      <c r="T45" s="22">
        <f>SUM(ENERO:DICIEMBRE!T45)</f>
        <v>2</v>
      </c>
      <c r="U45" s="22">
        <f>SUM(ENERO:DICIEMBRE!U45)</f>
        <v>8</v>
      </c>
      <c r="V45" s="22">
        <f>SUM(ENERO:DICIEMBRE!V45)</f>
        <v>8</v>
      </c>
      <c r="W45" s="22">
        <f>SUM(ENERO:DICIEMBRE!W45)</f>
        <v>11</v>
      </c>
      <c r="X45" s="22">
        <f>SUM(ENERO:DICIEMBRE!X45)</f>
        <v>6</v>
      </c>
      <c r="Y45" s="22">
        <f>SUM(ENERO:DICIEMBRE!Y45)</f>
        <v>8</v>
      </c>
      <c r="Z45" s="22">
        <f>SUM(ENERO:DICIEMBRE!Z45)</f>
        <v>11</v>
      </c>
      <c r="AA45" s="22">
        <f>SUM(ENERO:DICIEMBRE!AA45)</f>
        <v>12</v>
      </c>
      <c r="AB45" s="22">
        <f>SUM(ENERO:DICIEMBRE!AB45)</f>
        <v>10</v>
      </c>
      <c r="AC45" s="22">
        <f>SUM(ENERO:DICIEMBRE!AC45)</f>
        <v>14</v>
      </c>
      <c r="AD45" s="22">
        <f>SUM(ENERO:DICIEMBRE!AD45)</f>
        <v>22</v>
      </c>
      <c r="AE45" s="22">
        <f>SUM(ENERO:DICIEMBRE!AE45)</f>
        <v>29</v>
      </c>
      <c r="AF45" s="22">
        <f>SUM(ENERO:DICIEMBRE!AF45)</f>
        <v>36</v>
      </c>
      <c r="AG45" s="22">
        <f>SUM(ENERO:DICIEMBRE!AG45)</f>
        <v>29</v>
      </c>
      <c r="AH45" s="22">
        <f>SUM(ENERO:DICIEMBRE!AH45)</f>
        <v>110</v>
      </c>
      <c r="AI45" s="22">
        <f>SUM(ENERO:DICIEMBRE!AI45)</f>
        <v>104</v>
      </c>
      <c r="AJ45" s="22">
        <f>SUM(ENERO:DICIEMBRE!AJ45)</f>
        <v>440</v>
      </c>
      <c r="AK45" s="22">
        <f>SUM(ENERO:DICIEMBRE!AK45)</f>
        <v>0</v>
      </c>
      <c r="AL45" s="22">
        <f>SUM(ENERO:DICIEMBRE!AL45)</f>
        <v>0</v>
      </c>
      <c r="AM45" s="22">
        <f>SUM(ENERO:DICIEMBRE!AM45)</f>
        <v>0</v>
      </c>
      <c r="AN45" s="22">
        <f>SUM(ENERO:DICIEMBRE!AN45)</f>
        <v>0</v>
      </c>
      <c r="AO45" s="22">
        <f>SUM(ENERO:DICIEMBRE!AO45)</f>
        <v>0</v>
      </c>
      <c r="AP45" s="22">
        <f>SUM(ENERO:DICIEMBRE!AP45)</f>
        <v>0</v>
      </c>
      <c r="AQ45" s="22">
        <f>SUM(ENERO:DICIEMBRE!AQ45)</f>
        <v>0</v>
      </c>
      <c r="AR45" s="22">
        <f>SUM(ENERO:DICIEMBRE!AR45)</f>
        <v>0</v>
      </c>
      <c r="AS45" s="22">
        <f>SUM(ENERO:DICIEMBRE!AS45)</f>
        <v>0</v>
      </c>
      <c r="AT45" s="22">
        <f>SUM(ENERO:DICIEMBRE!AT45)</f>
        <v>0</v>
      </c>
      <c r="AU45" s="22">
        <f>SUM(ENERO:DICIEMBRE!AU45)</f>
        <v>0</v>
      </c>
      <c r="AV45" s="22">
        <f>SUM(ENERO:DICIEMBRE!AV45)</f>
        <v>0</v>
      </c>
      <c r="AW45" s="22">
        <f>SUM(ENERO:DICIEMBRE!AW45)</f>
        <v>436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758</v>
      </c>
      <c r="D46" s="19">
        <f t="shared" si="26"/>
        <v>350</v>
      </c>
      <c r="E46" s="21">
        <f t="shared" si="26"/>
        <v>408</v>
      </c>
      <c r="F46" s="22">
        <f>SUM(ENERO:DICIEMBRE!F46)</f>
        <v>0</v>
      </c>
      <c r="G46" s="22">
        <f>SUM(ENERO:DICIEMBRE!G46)</f>
        <v>0</v>
      </c>
      <c r="H46" s="22">
        <f>SUM(ENERO:DICIEMBRE!H46)</f>
        <v>0</v>
      </c>
      <c r="I46" s="22">
        <f>SUM(ENERO:DICIEMBRE!I46)</f>
        <v>0</v>
      </c>
      <c r="J46" s="22">
        <f>SUM(ENERO:DICIEMBRE!J46)</f>
        <v>0</v>
      </c>
      <c r="K46" s="22">
        <f>SUM(ENERO:DICIEMBRE!K46)</f>
        <v>0</v>
      </c>
      <c r="L46" s="22">
        <f>SUM(ENERO:DICIEMBRE!L46)</f>
        <v>0</v>
      </c>
      <c r="M46" s="22">
        <f>SUM(ENERO:DICIEMBRE!M46)</f>
        <v>0</v>
      </c>
      <c r="N46" s="22">
        <f>SUM(ENERO:DICIEMBRE!N46)</f>
        <v>0</v>
      </c>
      <c r="O46" s="22">
        <f>SUM(ENERO:DICIEMBRE!O46)</f>
        <v>0</v>
      </c>
      <c r="P46" s="22">
        <f>SUM(ENERO:DICIEMBRE!P46)</f>
        <v>0</v>
      </c>
      <c r="Q46" s="22">
        <f>SUM(ENERO:DICIEMBRE!Q46)</f>
        <v>5</v>
      </c>
      <c r="R46" s="22">
        <f>SUM(ENERO:DICIEMBRE!R46)</f>
        <v>3</v>
      </c>
      <c r="S46" s="22">
        <f>SUM(ENERO:DICIEMBRE!S46)</f>
        <v>1</v>
      </c>
      <c r="T46" s="22">
        <f>SUM(ENERO:DICIEMBRE!T46)</f>
        <v>6</v>
      </c>
      <c r="U46" s="22">
        <f>SUM(ENERO:DICIEMBRE!U46)</f>
        <v>17</v>
      </c>
      <c r="V46" s="22">
        <f>SUM(ENERO:DICIEMBRE!V46)</f>
        <v>6</v>
      </c>
      <c r="W46" s="22">
        <f>SUM(ENERO:DICIEMBRE!W46)</f>
        <v>10</v>
      </c>
      <c r="X46" s="22">
        <f>SUM(ENERO:DICIEMBRE!X46)</f>
        <v>2</v>
      </c>
      <c r="Y46" s="22">
        <f>SUM(ENERO:DICIEMBRE!Y46)</f>
        <v>15</v>
      </c>
      <c r="Z46" s="22">
        <f>SUM(ENERO:DICIEMBRE!Z46)</f>
        <v>9</v>
      </c>
      <c r="AA46" s="22">
        <f>SUM(ENERO:DICIEMBRE!AA46)</f>
        <v>35</v>
      </c>
      <c r="AB46" s="22">
        <f>SUM(ENERO:DICIEMBRE!AB46)</f>
        <v>16</v>
      </c>
      <c r="AC46" s="22">
        <f>SUM(ENERO:DICIEMBRE!AC46)</f>
        <v>27</v>
      </c>
      <c r="AD46" s="22">
        <f>SUM(ENERO:DICIEMBRE!AD46)</f>
        <v>29</v>
      </c>
      <c r="AE46" s="22">
        <f>SUM(ENERO:DICIEMBRE!AE46)</f>
        <v>39</v>
      </c>
      <c r="AF46" s="22">
        <f>SUM(ENERO:DICIEMBRE!AF46)</f>
        <v>51</v>
      </c>
      <c r="AG46" s="22">
        <f>SUM(ENERO:DICIEMBRE!AG46)</f>
        <v>53</v>
      </c>
      <c r="AH46" s="22">
        <f>SUM(ENERO:DICIEMBRE!AH46)</f>
        <v>228</v>
      </c>
      <c r="AI46" s="22">
        <f>SUM(ENERO:DICIEMBRE!AI46)</f>
        <v>206</v>
      </c>
      <c r="AJ46" s="22">
        <f>SUM(ENERO:DICIEMBRE!AJ46)</f>
        <v>248</v>
      </c>
      <c r="AK46" s="22">
        <f>SUM(ENERO:DICIEMBRE!AK46)</f>
        <v>171</v>
      </c>
      <c r="AL46" s="22">
        <f>SUM(ENERO:DICIEMBRE!AL46)</f>
        <v>0</v>
      </c>
      <c r="AM46" s="22">
        <f>SUM(ENERO:DICIEMBRE!AM46)</f>
        <v>172</v>
      </c>
      <c r="AN46" s="22">
        <f>SUM(ENERO:DICIEMBRE!AN46)</f>
        <v>40</v>
      </c>
      <c r="AO46" s="22">
        <f>SUM(ENERO:DICIEMBRE!AO46)</f>
        <v>0</v>
      </c>
      <c r="AP46" s="22">
        <f>SUM(ENERO:DICIEMBRE!AP46)</f>
        <v>128</v>
      </c>
      <c r="AQ46" s="22">
        <f>SUM(ENERO:DICIEMBRE!AQ46)</f>
        <v>0</v>
      </c>
      <c r="AR46" s="22">
        <f>SUM(ENERO:DICIEMBRE!AR46)</f>
        <v>0</v>
      </c>
      <c r="AS46" s="22">
        <f>SUM(ENERO:DICIEMBRE!AS46)</f>
        <v>0</v>
      </c>
      <c r="AT46" s="22">
        <f>SUM(ENERO:DICIEMBRE!AT46)</f>
        <v>0</v>
      </c>
      <c r="AU46" s="22">
        <f>SUM(ENERO:DICIEMBRE!AU46)</f>
        <v>0</v>
      </c>
      <c r="AV46" s="22">
        <f>SUM(ENERO:DICIEMBRE!AV46)</f>
        <v>0</v>
      </c>
      <c r="AW46" s="22">
        <f>SUM(ENERO:DICIEMBRE!AW46)</f>
        <v>758</v>
      </c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2544</v>
      </c>
      <c r="D47" s="32">
        <f>+F47+H47+J47+L47+N47+P47+R47+T47+V47+X47+Z47+AB47+AD47+AF47+AH47</f>
        <v>1197</v>
      </c>
      <c r="E47" s="33">
        <f>+G47+I47+K47+M47+O47+Q47+S47+U47+W47+Y47+AA47+AC47+AE47+AG47+AI47</f>
        <v>1347</v>
      </c>
      <c r="F47" s="22">
        <f>SUM(ENERO:DICIEMBRE!F47)</f>
        <v>0</v>
      </c>
      <c r="G47" s="22">
        <f>SUM(ENERO:DICIEMBRE!G47)</f>
        <v>0</v>
      </c>
      <c r="H47" s="22">
        <f>SUM(ENERO:DICIEMBRE!H47)</f>
        <v>0</v>
      </c>
      <c r="I47" s="22">
        <f>SUM(ENERO:DICIEMBRE!I47)</f>
        <v>0</v>
      </c>
      <c r="J47" s="22">
        <f>SUM(ENERO:DICIEMBRE!J47)</f>
        <v>0</v>
      </c>
      <c r="K47" s="22">
        <f>SUM(ENERO:DICIEMBRE!K47)</f>
        <v>0</v>
      </c>
      <c r="L47" s="22">
        <f>SUM(ENERO:DICIEMBRE!L47)</f>
        <v>0</v>
      </c>
      <c r="M47" s="22">
        <f>SUM(ENERO:DICIEMBRE!M47)</f>
        <v>0</v>
      </c>
      <c r="N47" s="22">
        <f>SUM(ENERO:DICIEMBRE!N47)</f>
        <v>2</v>
      </c>
      <c r="O47" s="22">
        <f>SUM(ENERO:DICIEMBRE!O47)</f>
        <v>1</v>
      </c>
      <c r="P47" s="22">
        <f>SUM(ENERO:DICIEMBRE!P47)</f>
        <v>1</v>
      </c>
      <c r="Q47" s="22">
        <f>SUM(ENERO:DICIEMBRE!Q47)</f>
        <v>16</v>
      </c>
      <c r="R47" s="22">
        <f>SUM(ENERO:DICIEMBRE!R47)</f>
        <v>8</v>
      </c>
      <c r="S47" s="22">
        <f>SUM(ENERO:DICIEMBRE!S47)</f>
        <v>11</v>
      </c>
      <c r="T47" s="22">
        <f>SUM(ENERO:DICIEMBRE!T47)</f>
        <v>12</v>
      </c>
      <c r="U47" s="22">
        <f>SUM(ENERO:DICIEMBRE!U47)</f>
        <v>33</v>
      </c>
      <c r="V47" s="22">
        <f>SUM(ENERO:DICIEMBRE!V47)</f>
        <v>24</v>
      </c>
      <c r="W47" s="22">
        <f>SUM(ENERO:DICIEMBRE!W47)</f>
        <v>42</v>
      </c>
      <c r="X47" s="22">
        <f>SUM(ENERO:DICIEMBRE!X47)</f>
        <v>12</v>
      </c>
      <c r="Y47" s="22">
        <f>SUM(ENERO:DICIEMBRE!Y47)</f>
        <v>78</v>
      </c>
      <c r="Z47" s="22">
        <f>SUM(ENERO:DICIEMBRE!Z47)</f>
        <v>46</v>
      </c>
      <c r="AA47" s="22">
        <f>SUM(ENERO:DICIEMBRE!AA47)</f>
        <v>107</v>
      </c>
      <c r="AB47" s="22">
        <f>SUM(ENERO:DICIEMBRE!AB47)</f>
        <v>46</v>
      </c>
      <c r="AC47" s="22">
        <f>SUM(ENERO:DICIEMBRE!AC47)</f>
        <v>104</v>
      </c>
      <c r="AD47" s="22">
        <f>SUM(ENERO:DICIEMBRE!AD47)</f>
        <v>131</v>
      </c>
      <c r="AE47" s="22">
        <f>SUM(ENERO:DICIEMBRE!AE47)</f>
        <v>130</v>
      </c>
      <c r="AF47" s="22">
        <f>SUM(ENERO:DICIEMBRE!AF47)</f>
        <v>189</v>
      </c>
      <c r="AG47" s="22">
        <f>SUM(ENERO:DICIEMBRE!AG47)</f>
        <v>154</v>
      </c>
      <c r="AH47" s="22">
        <f>SUM(ENERO:DICIEMBRE!AH47)</f>
        <v>726</v>
      </c>
      <c r="AI47" s="22">
        <f>SUM(ENERO:DICIEMBRE!AI47)</f>
        <v>671</v>
      </c>
      <c r="AJ47" s="22">
        <f>SUM(ENERO:DICIEMBRE!AJ47)</f>
        <v>2547</v>
      </c>
      <c r="AK47" s="22">
        <f>SUM(ENERO:DICIEMBRE!AK47)</f>
        <v>0</v>
      </c>
      <c r="AL47" s="22">
        <f>SUM(ENERO:DICIEMBRE!AL47)</f>
        <v>0</v>
      </c>
      <c r="AM47" s="22">
        <f>SUM(ENERO:DICIEMBRE!AM47)</f>
        <v>0</v>
      </c>
      <c r="AN47" s="22">
        <f>SUM(ENERO:DICIEMBRE!AN47)</f>
        <v>0</v>
      </c>
      <c r="AO47" s="22">
        <f>SUM(ENERO:DICIEMBRE!AO47)</f>
        <v>0</v>
      </c>
      <c r="AP47" s="22">
        <f>SUM(ENERO:DICIEMBRE!AP47)</f>
        <v>0</v>
      </c>
      <c r="AQ47" s="22">
        <f>SUM(ENERO:DICIEMBRE!AQ47)</f>
        <v>0</v>
      </c>
      <c r="AR47" s="22">
        <f>SUM(ENERO:DICIEMBRE!AR47)</f>
        <v>0</v>
      </c>
      <c r="AS47" s="22">
        <f>SUM(ENERO:DICIEMBRE!AS47)</f>
        <v>0</v>
      </c>
      <c r="AT47" s="22">
        <f>SUM(ENERO:DICIEMBRE!AT47)</f>
        <v>0</v>
      </c>
      <c r="AU47" s="22">
        <f>SUM(ENERO:DICIEMBRE!AU47)</f>
        <v>0</v>
      </c>
      <c r="AV47" s="22">
        <f>SUM(ENERO:DICIEMBRE!AV47)</f>
        <v>0</v>
      </c>
      <c r="AW47" s="22">
        <f>SUM(ENERO:DICIEMBRE!AW47)</f>
        <v>2544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130</v>
      </c>
      <c r="D48" s="40">
        <f t="shared" ref="D48:E51" si="30">+F48+H48+J48+L48+N48+P48+R48+T48+V48+X48+Z48+AB48+AD48+AF48+AH48</f>
        <v>71</v>
      </c>
      <c r="E48" s="41">
        <f t="shared" si="30"/>
        <v>59</v>
      </c>
      <c r="F48" s="22">
        <f>SUM(ENERO:DICIEMBRE!F48)</f>
        <v>0</v>
      </c>
      <c r="G48" s="22">
        <f>SUM(ENERO:DICIEMBRE!G48)</f>
        <v>0</v>
      </c>
      <c r="H48" s="22">
        <f>SUM(ENERO:DICIEMBRE!H48)</f>
        <v>0</v>
      </c>
      <c r="I48" s="22">
        <f>SUM(ENERO:DICIEMBRE!I48)</f>
        <v>0</v>
      </c>
      <c r="J48" s="22">
        <f>SUM(ENERO:DICIEMBRE!J48)</f>
        <v>0</v>
      </c>
      <c r="K48" s="22">
        <f>SUM(ENERO:DICIEMBRE!K48)</f>
        <v>0</v>
      </c>
      <c r="L48" s="22">
        <f>SUM(ENERO:DICIEMBRE!L48)</f>
        <v>0</v>
      </c>
      <c r="M48" s="22">
        <f>SUM(ENERO:DICIEMBRE!M48)</f>
        <v>0</v>
      </c>
      <c r="N48" s="22">
        <f>SUM(ENERO:DICIEMBRE!N48)</f>
        <v>0</v>
      </c>
      <c r="O48" s="22">
        <f>SUM(ENERO:DICIEMBRE!O48)</f>
        <v>0</v>
      </c>
      <c r="P48" s="22">
        <f>SUM(ENERO:DICIEMBRE!P48)</f>
        <v>0</v>
      </c>
      <c r="Q48" s="22">
        <f>SUM(ENERO:DICIEMBRE!Q48)</f>
        <v>1</v>
      </c>
      <c r="R48" s="22">
        <f>SUM(ENERO:DICIEMBRE!R48)</f>
        <v>0</v>
      </c>
      <c r="S48" s="22">
        <f>SUM(ENERO:DICIEMBRE!S48)</f>
        <v>1</v>
      </c>
      <c r="T48" s="22">
        <f>SUM(ENERO:DICIEMBRE!T48)</f>
        <v>0</v>
      </c>
      <c r="U48" s="22">
        <f>SUM(ENERO:DICIEMBRE!U48)</f>
        <v>0</v>
      </c>
      <c r="V48" s="22">
        <f>SUM(ENERO:DICIEMBRE!V48)</f>
        <v>2</v>
      </c>
      <c r="W48" s="22">
        <f>SUM(ENERO:DICIEMBRE!W48)</f>
        <v>0</v>
      </c>
      <c r="X48" s="22">
        <f>SUM(ENERO:DICIEMBRE!X48)</f>
        <v>0</v>
      </c>
      <c r="Y48" s="22">
        <f>SUM(ENERO:DICIEMBRE!Y48)</f>
        <v>3</v>
      </c>
      <c r="Z48" s="22">
        <f>SUM(ENERO:DICIEMBRE!Z48)</f>
        <v>3</v>
      </c>
      <c r="AA48" s="22">
        <f>SUM(ENERO:DICIEMBRE!AA48)</f>
        <v>4</v>
      </c>
      <c r="AB48" s="22">
        <f>SUM(ENERO:DICIEMBRE!AB48)</f>
        <v>5</v>
      </c>
      <c r="AC48" s="22">
        <f>SUM(ENERO:DICIEMBRE!AC48)</f>
        <v>3</v>
      </c>
      <c r="AD48" s="22">
        <f>SUM(ENERO:DICIEMBRE!AD48)</f>
        <v>12</v>
      </c>
      <c r="AE48" s="22">
        <f>SUM(ENERO:DICIEMBRE!AE48)</f>
        <v>5</v>
      </c>
      <c r="AF48" s="22">
        <f>SUM(ENERO:DICIEMBRE!AF48)</f>
        <v>6</v>
      </c>
      <c r="AG48" s="22">
        <f>SUM(ENERO:DICIEMBRE!AG48)</f>
        <v>6</v>
      </c>
      <c r="AH48" s="22">
        <f>SUM(ENERO:DICIEMBRE!AH48)</f>
        <v>43</v>
      </c>
      <c r="AI48" s="22">
        <f>SUM(ENERO:DICIEMBRE!AI48)</f>
        <v>36</v>
      </c>
      <c r="AJ48" s="22">
        <f>SUM(ENERO:DICIEMBRE!AJ48)</f>
        <v>130</v>
      </c>
      <c r="AK48" s="22">
        <f>SUM(ENERO:DICIEMBRE!AK48)</f>
        <v>0</v>
      </c>
      <c r="AL48" s="22">
        <f>SUM(ENERO:DICIEMBRE!AL48)</f>
        <v>0</v>
      </c>
      <c r="AM48" s="22">
        <f>SUM(ENERO:DICIEMBRE!AM48)</f>
        <v>0</v>
      </c>
      <c r="AN48" s="22">
        <f>SUM(ENERO:DICIEMBRE!AN48)</f>
        <v>0</v>
      </c>
      <c r="AO48" s="22">
        <f>SUM(ENERO:DICIEMBRE!AO48)</f>
        <v>0</v>
      </c>
      <c r="AP48" s="22">
        <f>SUM(ENERO:DICIEMBRE!AP48)</f>
        <v>0</v>
      </c>
      <c r="AQ48" s="22">
        <f>SUM(ENERO:DICIEMBRE!AQ48)</f>
        <v>0</v>
      </c>
      <c r="AR48" s="22">
        <f>SUM(ENERO:DICIEMBRE!AR48)</f>
        <v>0</v>
      </c>
      <c r="AS48" s="22">
        <f>SUM(ENERO:DICIEMBRE!AS48)</f>
        <v>0</v>
      </c>
      <c r="AT48" s="22">
        <f>SUM(ENERO:DICIEMBRE!AT48)</f>
        <v>0</v>
      </c>
      <c r="AU48" s="22">
        <f>SUM(ENERO:DICIEMBRE!AU48)</f>
        <v>0</v>
      </c>
      <c r="AV48" s="22">
        <f>SUM(ENERO:DICIEMBRE!AV48)</f>
        <v>0</v>
      </c>
      <c r="AW48" s="22">
        <f>SUM(ENERO:DICIEMBRE!AW48)</f>
        <v>130</v>
      </c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92</v>
      </c>
      <c r="D49" s="32">
        <f t="shared" si="30"/>
        <v>41</v>
      </c>
      <c r="E49" s="33">
        <f t="shared" si="30"/>
        <v>51</v>
      </c>
      <c r="F49" s="22">
        <f>SUM(ENERO:DICIEMBRE!F49)</f>
        <v>0</v>
      </c>
      <c r="G49" s="22">
        <f>SUM(ENERO:DICIEMBRE!G49)</f>
        <v>0</v>
      </c>
      <c r="H49" s="22">
        <f>SUM(ENERO:DICIEMBRE!H49)</f>
        <v>0</v>
      </c>
      <c r="I49" s="22">
        <f>SUM(ENERO:DICIEMBRE!I49)</f>
        <v>0</v>
      </c>
      <c r="J49" s="22">
        <f>SUM(ENERO:DICIEMBRE!J49)</f>
        <v>0</v>
      </c>
      <c r="K49" s="22">
        <f>SUM(ENERO:DICIEMBRE!K49)</f>
        <v>0</v>
      </c>
      <c r="L49" s="22">
        <f>SUM(ENERO:DICIEMBRE!L49)</f>
        <v>0</v>
      </c>
      <c r="M49" s="22">
        <f>SUM(ENERO:DICIEMBRE!M49)</f>
        <v>0</v>
      </c>
      <c r="N49" s="22">
        <f>SUM(ENERO:DICIEMBRE!N49)</f>
        <v>0</v>
      </c>
      <c r="O49" s="22">
        <f>SUM(ENERO:DICIEMBRE!O49)</f>
        <v>0</v>
      </c>
      <c r="P49" s="22">
        <f>SUM(ENERO:DICIEMBRE!P49)</f>
        <v>0</v>
      </c>
      <c r="Q49" s="22">
        <f>SUM(ENERO:DICIEMBRE!Q49)</f>
        <v>2</v>
      </c>
      <c r="R49" s="22">
        <f>SUM(ENERO:DICIEMBRE!R49)</f>
        <v>0</v>
      </c>
      <c r="S49" s="22">
        <f>SUM(ENERO:DICIEMBRE!S49)</f>
        <v>3</v>
      </c>
      <c r="T49" s="22">
        <f>SUM(ENERO:DICIEMBRE!T49)</f>
        <v>1</v>
      </c>
      <c r="U49" s="22">
        <f>SUM(ENERO:DICIEMBRE!U49)</f>
        <v>1</v>
      </c>
      <c r="V49" s="22">
        <f>SUM(ENERO:DICIEMBRE!V49)</f>
        <v>1</v>
      </c>
      <c r="W49" s="22">
        <f>SUM(ENERO:DICIEMBRE!W49)</f>
        <v>0</v>
      </c>
      <c r="X49" s="22">
        <f>SUM(ENERO:DICIEMBRE!X49)</f>
        <v>1</v>
      </c>
      <c r="Y49" s="22">
        <f>SUM(ENERO:DICIEMBRE!Y49)</f>
        <v>1</v>
      </c>
      <c r="Z49" s="22">
        <f>SUM(ENERO:DICIEMBRE!Z49)</f>
        <v>1</v>
      </c>
      <c r="AA49" s="22">
        <f>SUM(ENERO:DICIEMBRE!AA49)</f>
        <v>3</v>
      </c>
      <c r="AB49" s="22">
        <f>SUM(ENERO:DICIEMBRE!AB49)</f>
        <v>4</v>
      </c>
      <c r="AC49" s="22">
        <f>SUM(ENERO:DICIEMBRE!AC49)</f>
        <v>0</v>
      </c>
      <c r="AD49" s="22">
        <f>SUM(ENERO:DICIEMBRE!AD49)</f>
        <v>4</v>
      </c>
      <c r="AE49" s="22">
        <f>SUM(ENERO:DICIEMBRE!AE49)</f>
        <v>6</v>
      </c>
      <c r="AF49" s="22">
        <f>SUM(ENERO:DICIEMBRE!AF49)</f>
        <v>3</v>
      </c>
      <c r="AG49" s="22">
        <f>SUM(ENERO:DICIEMBRE!AG49)</f>
        <v>6</v>
      </c>
      <c r="AH49" s="22">
        <f>SUM(ENERO:DICIEMBRE!AH49)</f>
        <v>26</v>
      </c>
      <c r="AI49" s="22">
        <f>SUM(ENERO:DICIEMBRE!AI49)</f>
        <v>29</v>
      </c>
      <c r="AJ49" s="22">
        <f>SUM(ENERO:DICIEMBRE!AJ49)</f>
        <v>92</v>
      </c>
      <c r="AK49" s="22">
        <f>SUM(ENERO:DICIEMBRE!AK49)</f>
        <v>0</v>
      </c>
      <c r="AL49" s="22">
        <f>SUM(ENERO:DICIEMBRE!AL49)</f>
        <v>0</v>
      </c>
      <c r="AM49" s="22">
        <f>SUM(ENERO:DICIEMBRE!AM49)</f>
        <v>0</v>
      </c>
      <c r="AN49" s="22">
        <f>SUM(ENERO:DICIEMBRE!AN49)</f>
        <v>0</v>
      </c>
      <c r="AO49" s="22">
        <f>SUM(ENERO:DICIEMBRE!AO49)</f>
        <v>0</v>
      </c>
      <c r="AP49" s="22">
        <f>SUM(ENERO:DICIEMBRE!AP49)</f>
        <v>0</v>
      </c>
      <c r="AQ49" s="22">
        <f>SUM(ENERO:DICIEMBRE!AQ49)</f>
        <v>0</v>
      </c>
      <c r="AR49" s="22">
        <f>SUM(ENERO:DICIEMBRE!AR49)</f>
        <v>0</v>
      </c>
      <c r="AS49" s="22">
        <f>SUM(ENERO:DICIEMBRE!AS49)</f>
        <v>0</v>
      </c>
      <c r="AT49" s="22">
        <f>SUM(ENERO:DICIEMBRE!AT49)</f>
        <v>0</v>
      </c>
      <c r="AU49" s="22">
        <f>SUM(ENERO:DICIEMBRE!AU49)</f>
        <v>0</v>
      </c>
      <c r="AV49" s="22">
        <f>SUM(ENERO:DICIEMBRE!AV49)</f>
        <v>0</v>
      </c>
      <c r="AW49" s="22">
        <f>SUM(ENERO:DICIEMBRE!AW49)</f>
        <v>92</v>
      </c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4</v>
      </c>
      <c r="D50" s="40">
        <f t="shared" si="30"/>
        <v>0</v>
      </c>
      <c r="E50" s="41">
        <f t="shared" si="30"/>
        <v>4</v>
      </c>
      <c r="F50" s="22">
        <f>SUM(ENERO:DICIEMBRE!F50)</f>
        <v>0</v>
      </c>
      <c r="G50" s="22">
        <f>SUM(ENERO:DICIEMBRE!G50)</f>
        <v>0</v>
      </c>
      <c r="H50" s="22">
        <f>SUM(ENERO:DICIEMBRE!H50)</f>
        <v>0</v>
      </c>
      <c r="I50" s="22">
        <f>SUM(ENERO:DICIEMBRE!I50)</f>
        <v>0</v>
      </c>
      <c r="J50" s="22">
        <f>SUM(ENERO:DICIEMBRE!J50)</f>
        <v>0</v>
      </c>
      <c r="K50" s="22">
        <f>SUM(ENERO:DICIEMBRE!K50)</f>
        <v>0</v>
      </c>
      <c r="L50" s="22">
        <f>SUM(ENERO:DICIEMBRE!L50)</f>
        <v>0</v>
      </c>
      <c r="M50" s="22">
        <f>SUM(ENERO:DICIEMBRE!M50)</f>
        <v>0</v>
      </c>
      <c r="N50" s="22">
        <f>SUM(ENERO:DICIEMBRE!N50)</f>
        <v>0</v>
      </c>
      <c r="O50" s="22">
        <f>SUM(ENERO:DICIEMBRE!O50)</f>
        <v>0</v>
      </c>
      <c r="P50" s="22">
        <f>SUM(ENERO:DICIEMBRE!P50)</f>
        <v>0</v>
      </c>
      <c r="Q50" s="22">
        <f>SUM(ENERO:DICIEMBRE!Q50)</f>
        <v>0</v>
      </c>
      <c r="R50" s="22">
        <f>SUM(ENERO:DICIEMBRE!R50)</f>
        <v>0</v>
      </c>
      <c r="S50" s="22">
        <f>SUM(ENERO:DICIEMBRE!S50)</f>
        <v>1</v>
      </c>
      <c r="T50" s="22">
        <f>SUM(ENERO:DICIEMBRE!T50)</f>
        <v>0</v>
      </c>
      <c r="U50" s="22">
        <f>SUM(ENERO:DICIEMBRE!U50)</f>
        <v>1</v>
      </c>
      <c r="V50" s="22">
        <f>SUM(ENERO:DICIEMBRE!V50)</f>
        <v>0</v>
      </c>
      <c r="W50" s="22">
        <f>SUM(ENERO:DICIEMBRE!W50)</f>
        <v>0</v>
      </c>
      <c r="X50" s="22">
        <f>SUM(ENERO:DICIEMBRE!X50)</f>
        <v>0</v>
      </c>
      <c r="Y50" s="22">
        <f>SUM(ENERO:DICIEMBRE!Y50)</f>
        <v>0</v>
      </c>
      <c r="Z50" s="22">
        <f>SUM(ENERO:DICIEMBRE!Z50)</f>
        <v>0</v>
      </c>
      <c r="AA50" s="22">
        <f>SUM(ENERO:DICIEMBRE!AA50)</f>
        <v>1</v>
      </c>
      <c r="AB50" s="22">
        <f>SUM(ENERO:DICIEMBRE!AB50)</f>
        <v>0</v>
      </c>
      <c r="AC50" s="22">
        <f>SUM(ENERO:DICIEMBRE!AC50)</f>
        <v>1</v>
      </c>
      <c r="AD50" s="22">
        <f>SUM(ENERO:DICIEMBRE!AD50)</f>
        <v>0</v>
      </c>
      <c r="AE50" s="22">
        <f>SUM(ENERO:DICIEMBRE!AE50)</f>
        <v>0</v>
      </c>
      <c r="AF50" s="22">
        <f>SUM(ENERO:DICIEMBRE!AF50)</f>
        <v>0</v>
      </c>
      <c r="AG50" s="22">
        <f>SUM(ENERO:DICIEMBRE!AG50)</f>
        <v>0</v>
      </c>
      <c r="AH50" s="22">
        <f>SUM(ENERO:DICIEMBRE!AH50)</f>
        <v>0</v>
      </c>
      <c r="AI50" s="22">
        <f>SUM(ENERO:DICIEMBRE!AI50)</f>
        <v>0</v>
      </c>
      <c r="AJ50" s="22">
        <f>SUM(ENERO:DICIEMBRE!AJ50)</f>
        <v>4</v>
      </c>
      <c r="AK50" s="22">
        <f>SUM(ENERO:DICIEMBRE!AK50)</f>
        <v>0</v>
      </c>
      <c r="AL50" s="22">
        <f>SUM(ENERO:DICIEMBRE!AL50)</f>
        <v>0</v>
      </c>
      <c r="AM50" s="22">
        <f>SUM(ENERO:DICIEMBRE!AM50)</f>
        <v>0</v>
      </c>
      <c r="AN50" s="22">
        <f>SUM(ENERO:DICIEMBRE!AN50)</f>
        <v>0</v>
      </c>
      <c r="AO50" s="22">
        <f>SUM(ENERO:DICIEMBRE!AO50)</f>
        <v>0</v>
      </c>
      <c r="AP50" s="22">
        <f>SUM(ENERO:DICIEMBRE!AP50)</f>
        <v>0</v>
      </c>
      <c r="AQ50" s="22">
        <f>SUM(ENERO:DICIEMBRE!AQ50)</f>
        <v>0</v>
      </c>
      <c r="AR50" s="22">
        <f>SUM(ENERO:DICIEMBRE!AR50)</f>
        <v>0</v>
      </c>
      <c r="AS50" s="22">
        <f>SUM(ENERO:DICIEMBRE!AS50)</f>
        <v>0</v>
      </c>
      <c r="AT50" s="22">
        <f>SUM(ENERO:DICIEMBRE!AT50)</f>
        <v>0</v>
      </c>
      <c r="AU50" s="22">
        <f>SUM(ENERO:DICIEMBRE!AU50)</f>
        <v>0</v>
      </c>
      <c r="AV50" s="22">
        <f>SUM(ENERO:DICIEMBRE!AV50)</f>
        <v>0</v>
      </c>
      <c r="AW50" s="22">
        <f>SUM(ENERO:DICIEMBRE!AW50)</f>
        <v>4</v>
      </c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22">
        <f>SUM(ENERO:DICIEMBRE!F51)</f>
        <v>0</v>
      </c>
      <c r="G51" s="22">
        <f>SUM(ENERO:DICIEMBRE!G51)</f>
        <v>0</v>
      </c>
      <c r="H51" s="22">
        <f>SUM(ENERO:DICIEMBRE!H51)</f>
        <v>0</v>
      </c>
      <c r="I51" s="22">
        <f>SUM(ENERO:DICIEMBRE!I51)</f>
        <v>0</v>
      </c>
      <c r="J51" s="22">
        <f>SUM(ENERO:DICIEMBRE!J51)</f>
        <v>0</v>
      </c>
      <c r="K51" s="22">
        <f>SUM(ENERO:DICIEMBRE!K51)</f>
        <v>0</v>
      </c>
      <c r="L51" s="22">
        <f>SUM(ENERO:DICIEMBRE!L51)</f>
        <v>0</v>
      </c>
      <c r="M51" s="22">
        <f>SUM(ENERO:DICIEMBRE!M51)</f>
        <v>0</v>
      </c>
      <c r="N51" s="22">
        <f>SUM(ENERO:DICIEMBRE!N51)</f>
        <v>0</v>
      </c>
      <c r="O51" s="22">
        <f>SUM(ENERO:DICIEMBRE!O51)</f>
        <v>0</v>
      </c>
      <c r="P51" s="22">
        <f>SUM(ENERO:DICIEMBRE!P51)</f>
        <v>0</v>
      </c>
      <c r="Q51" s="22">
        <f>SUM(ENERO:DICIEMBRE!Q51)</f>
        <v>0</v>
      </c>
      <c r="R51" s="22">
        <f>SUM(ENERO:DICIEMBRE!R51)</f>
        <v>0</v>
      </c>
      <c r="S51" s="22">
        <f>SUM(ENERO:DICIEMBRE!S51)</f>
        <v>0</v>
      </c>
      <c r="T51" s="22">
        <f>SUM(ENERO:DICIEMBRE!T51)</f>
        <v>0</v>
      </c>
      <c r="U51" s="22">
        <f>SUM(ENERO:DICIEMBRE!U51)</f>
        <v>0</v>
      </c>
      <c r="V51" s="22">
        <f>SUM(ENERO:DICIEMBRE!V51)</f>
        <v>0</v>
      </c>
      <c r="W51" s="22">
        <f>SUM(ENERO:DICIEMBRE!W51)</f>
        <v>0</v>
      </c>
      <c r="X51" s="22">
        <f>SUM(ENERO:DICIEMBRE!X51)</f>
        <v>0</v>
      </c>
      <c r="Y51" s="22">
        <f>SUM(ENERO:DICIEMBRE!Y51)</f>
        <v>0</v>
      </c>
      <c r="Z51" s="22">
        <f>SUM(ENERO:DICIEMBRE!Z51)</f>
        <v>0</v>
      </c>
      <c r="AA51" s="22">
        <f>SUM(ENERO:DICIEMBRE!AA51)</f>
        <v>0</v>
      </c>
      <c r="AB51" s="22">
        <f>SUM(ENERO:DICIEMBRE!AB51)</f>
        <v>0</v>
      </c>
      <c r="AC51" s="22">
        <f>SUM(ENERO:DICIEMBRE!AC51)</f>
        <v>0</v>
      </c>
      <c r="AD51" s="22">
        <f>SUM(ENERO:DICIEMBRE!AD51)</f>
        <v>0</v>
      </c>
      <c r="AE51" s="22">
        <f>SUM(ENERO:DICIEMBRE!AE51)</f>
        <v>0</v>
      </c>
      <c r="AF51" s="22">
        <f>SUM(ENERO:DICIEMBRE!AF51)</f>
        <v>0</v>
      </c>
      <c r="AG51" s="22">
        <f>SUM(ENERO:DICIEMBRE!AG51)</f>
        <v>0</v>
      </c>
      <c r="AH51" s="22">
        <f>SUM(ENERO:DICIEMBRE!AH51)</f>
        <v>0</v>
      </c>
      <c r="AI51" s="22">
        <f>SUM(ENERO:DICIEMBRE!AI51)</f>
        <v>0</v>
      </c>
      <c r="AJ51" s="22">
        <f>SUM(ENERO:DICIEMBRE!AJ51)</f>
        <v>0</v>
      </c>
      <c r="AK51" s="22">
        <f>SUM(ENERO:DICIEMBRE!AK51)</f>
        <v>0</v>
      </c>
      <c r="AL51" s="22">
        <f>SUM(ENERO:DICIEMBRE!AL51)</f>
        <v>0</v>
      </c>
      <c r="AM51" s="22">
        <f>SUM(ENERO:DICIEMBRE!AM51)</f>
        <v>0</v>
      </c>
      <c r="AN51" s="22">
        <f>SUM(ENERO:DICIEMBRE!AN51)</f>
        <v>0</v>
      </c>
      <c r="AO51" s="22">
        <f>SUM(ENERO:DICIEMBRE!AO51)</f>
        <v>0</v>
      </c>
      <c r="AP51" s="22">
        <f>SUM(ENERO:DICIEMBRE!AP51)</f>
        <v>0</v>
      </c>
      <c r="AQ51" s="22">
        <f>SUM(ENERO:DICIEMBRE!AQ51)</f>
        <v>0</v>
      </c>
      <c r="AR51" s="22">
        <f>SUM(ENERO:DICIEMBRE!AR51)</f>
        <v>0</v>
      </c>
      <c r="AS51" s="22">
        <f>SUM(ENERO:DICIEMBRE!AS51)</f>
        <v>0</v>
      </c>
      <c r="AT51" s="22">
        <f>SUM(ENERO:DICIEMBRE!AT51)</f>
        <v>0</v>
      </c>
      <c r="AU51" s="22">
        <f>SUM(ENERO:DICIEMBRE!AU51)</f>
        <v>0</v>
      </c>
      <c r="AV51" s="22">
        <f>SUM(ENERO:DICIEMBRE!AV51)</f>
        <v>0</v>
      </c>
      <c r="AW51" s="22">
        <f>SUM(ENERO:DICIEMBRE!AW51)</f>
        <v>0</v>
      </c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22">
        <f>SUM(ENERO:DICIEMBRE!C54)</f>
        <v>0</v>
      </c>
      <c r="D54" s="22">
        <f>SUM(ENERO:DICIEMBRE!D54)</f>
        <v>0</v>
      </c>
      <c r="J54" s="114"/>
    </row>
    <row r="55" spans="1:92" x14ac:dyDescent="0.25">
      <c r="A55" s="228"/>
      <c r="B55" s="121" t="s">
        <v>104</v>
      </c>
      <c r="C55" s="22">
        <f>SUM(ENERO:DICIEMBRE!C55)</f>
        <v>1</v>
      </c>
      <c r="D55" s="22">
        <f>SUM(ENERO:DICIEMBRE!D55)</f>
        <v>5</v>
      </c>
      <c r="J55" s="114"/>
    </row>
    <row r="56" spans="1:92" x14ac:dyDescent="0.25">
      <c r="A56" s="228"/>
      <c r="B56" s="124" t="s">
        <v>105</v>
      </c>
      <c r="C56" s="125">
        <f>SUM(C54:C55)</f>
        <v>1</v>
      </c>
      <c r="D56" s="126">
        <f>SUM(D54:D55)</f>
        <v>5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22">
        <f>SUM(ENERO:DICIEMBRE!C60)</f>
        <v>0</v>
      </c>
      <c r="D60" s="22">
        <f>SUM(ENERO:DICIEMBRE!D60)</f>
        <v>0</v>
      </c>
      <c r="E60" s="22">
        <f>SUM(ENERO:DICIEMBRE!E60)</f>
        <v>0</v>
      </c>
      <c r="F60" s="22">
        <f>SUM(ENERO:DICIEMBRE!F60)</f>
        <v>0</v>
      </c>
    </row>
    <row r="61" spans="1:92" s="128" customFormat="1" x14ac:dyDescent="0.25">
      <c r="A61" s="205"/>
      <c r="B61" s="121" t="s">
        <v>115</v>
      </c>
      <c r="C61" s="22">
        <f>SUM(ENERO:DICIEMBRE!C61)</f>
        <v>0</v>
      </c>
      <c r="D61" s="22">
        <f>SUM(ENERO:DICIEMBRE!D61)</f>
        <v>0</v>
      </c>
      <c r="E61" s="22">
        <f>SUM(ENERO:DICIEMBRE!E61)</f>
        <v>2</v>
      </c>
      <c r="F61" s="22">
        <f>SUM(ENERO:DICIEMBRE!F61)</f>
        <v>5</v>
      </c>
    </row>
    <row r="62" spans="1:92" s="128" customFormat="1" x14ac:dyDescent="0.25">
      <c r="A62" s="202" t="s">
        <v>116</v>
      </c>
      <c r="B62" s="39" t="s">
        <v>114</v>
      </c>
      <c r="C62" s="22">
        <f>SUM(ENERO:DICIEMBRE!C62)</f>
        <v>0</v>
      </c>
      <c r="D62" s="22">
        <f>SUM(ENERO:DICIEMBRE!D62)</f>
        <v>0</v>
      </c>
      <c r="E62" s="22">
        <f>SUM(ENERO:DICIEMBRE!E62)</f>
        <v>0</v>
      </c>
      <c r="F62" s="22">
        <f>SUM(ENERO:DICIEMBRE!F62)</f>
        <v>0</v>
      </c>
    </row>
    <row r="63" spans="1:92" s="128" customFormat="1" x14ac:dyDescent="0.25">
      <c r="A63" s="205"/>
      <c r="B63" s="121" t="s">
        <v>115</v>
      </c>
      <c r="C63" s="22">
        <f>SUM(ENERO:DICIEMBRE!C63)</f>
        <v>0</v>
      </c>
      <c r="D63" s="22">
        <f>SUM(ENERO:DICIEMBRE!D63)</f>
        <v>0</v>
      </c>
      <c r="E63" s="22">
        <f>SUM(ENERO:DICIEMBRE!E63)</f>
        <v>0</v>
      </c>
      <c r="F63" s="22">
        <f>SUM(ENERO:DICIEMBRE!F63)</f>
        <v>0</v>
      </c>
    </row>
    <row r="64" spans="1:92" s="128" customFormat="1" x14ac:dyDescent="0.25">
      <c r="A64" s="202" t="s">
        <v>117</v>
      </c>
      <c r="B64" s="118" t="s">
        <v>114</v>
      </c>
      <c r="C64" s="22">
        <f>SUM(ENERO:DICIEMBRE!C64)</f>
        <v>0</v>
      </c>
      <c r="D64" s="22">
        <f>SUM(ENERO:DICIEMBRE!D64)</f>
        <v>0</v>
      </c>
      <c r="E64" s="22">
        <f>SUM(ENERO:DICIEMBRE!E64)</f>
        <v>0</v>
      </c>
      <c r="F64" s="22">
        <f>SUM(ENERO:DICIEMBRE!F64)</f>
        <v>0</v>
      </c>
      <c r="BD64" s="141"/>
      <c r="BE64" s="141"/>
    </row>
    <row r="65" spans="1:57" s="141" customFormat="1" x14ac:dyDescent="0.25">
      <c r="A65" s="205"/>
      <c r="B65" s="124" t="s">
        <v>115</v>
      </c>
      <c r="C65" s="22">
        <f>SUM(ENERO:DICIEMBRE!C65)</f>
        <v>0</v>
      </c>
      <c r="D65" s="22">
        <f>SUM(ENERO:DICIEMBRE!D65)</f>
        <v>0</v>
      </c>
      <c r="E65" s="22">
        <f>SUM(ENERO:DICIEMBRE!E65)</f>
        <v>0</v>
      </c>
      <c r="F65" s="22">
        <f>SUM(ENERO:DICIEMBRE!F65)</f>
        <v>0</v>
      </c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22">
        <f>SUM(ENERO:DICIEMBRE!C66)</f>
        <v>0</v>
      </c>
      <c r="D66" s="22">
        <f>SUM(ENERO:DICIEMBRE!D66)</f>
        <v>0</v>
      </c>
      <c r="E66" s="22">
        <f>SUM(ENERO:DICIEMBRE!E66)</f>
        <v>0</v>
      </c>
      <c r="F66" s="22">
        <f>SUM(ENERO:DICIEMBRE!F66)</f>
        <v>0</v>
      </c>
    </row>
    <row r="67" spans="1:57" s="128" customFormat="1" x14ac:dyDescent="0.25">
      <c r="A67" s="205"/>
      <c r="B67" s="121" t="s">
        <v>115</v>
      </c>
      <c r="C67" s="22">
        <f>SUM(ENERO:DICIEMBRE!C67)</f>
        <v>0</v>
      </c>
      <c r="D67" s="22">
        <f>SUM(ENERO:DICIEMBRE!D67)</f>
        <v>0</v>
      </c>
      <c r="E67" s="22">
        <f>SUM(ENERO:DICIEMBRE!E67)</f>
        <v>2</v>
      </c>
      <c r="F67" s="22">
        <f>SUM(ENERO:DICIEMBRE!F67)</f>
        <v>3</v>
      </c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22">
        <f>SUM(ENERO:DICIEMBRE!B72)</f>
        <v>0</v>
      </c>
      <c r="C72" s="22">
        <f>SUM(ENERO:DICIEMBRE!C72)</f>
        <v>0</v>
      </c>
      <c r="D72" s="22">
        <f>SUM(ENERO:DICIEMBRE!D72)</f>
        <v>0</v>
      </c>
      <c r="E72" s="22">
        <f>SUM(ENERO:DICIEMBRE!E72)</f>
        <v>0</v>
      </c>
      <c r="F72" s="22">
        <f>SUM(ENERO:DICIEMBRE!F72)</f>
        <v>0</v>
      </c>
      <c r="G72" s="22">
        <f>SUM(ENERO:DICIEMBRE!G72)</f>
        <v>0</v>
      </c>
      <c r="H72" s="22">
        <f>SUM(ENERO:DICIEMBRE!H72)</f>
        <v>0</v>
      </c>
      <c r="I72" s="22">
        <f>SUM(ENERO:DICIEMBRE!I72)</f>
        <v>0</v>
      </c>
      <c r="J72" s="22">
        <f>SUM(ENERO:DICIEMBRE!J72)</f>
        <v>0</v>
      </c>
      <c r="K72" s="22">
        <f>SUM(ENERO:DICIEMBRE!K72)</f>
        <v>0</v>
      </c>
      <c r="L72" s="141"/>
      <c r="M72" s="141"/>
    </row>
    <row r="73" spans="1:57" s="128" customFormat="1" x14ac:dyDescent="0.25">
      <c r="A73" s="124" t="s">
        <v>129</v>
      </c>
      <c r="B73" s="22">
        <f>SUM(ENERO:DICIEMBRE!B73)</f>
        <v>0</v>
      </c>
      <c r="C73" s="22">
        <f>SUM(ENERO:DICIEMBRE!C73)</f>
        <v>0</v>
      </c>
      <c r="D73" s="22">
        <f>SUM(ENERO:DICIEMBRE!D73)</f>
        <v>0</v>
      </c>
      <c r="E73" s="22">
        <f>SUM(ENERO:DICIEMBRE!E73)</f>
        <v>0</v>
      </c>
      <c r="F73" s="22">
        <f>SUM(ENERO:DICIEMBRE!F73)</f>
        <v>0</v>
      </c>
      <c r="G73" s="22">
        <f>SUM(ENERO:DICIEMBRE!G73)</f>
        <v>0</v>
      </c>
      <c r="H73" s="22">
        <f>SUM(ENERO:DICIEMBRE!H73)</f>
        <v>0</v>
      </c>
      <c r="I73" s="22">
        <f>SUM(ENERO:DICIEMBRE!I73)</f>
        <v>0</v>
      </c>
      <c r="J73" s="22">
        <f>SUM(ENERO:DICIEMBRE!J73)</f>
        <v>0</v>
      </c>
      <c r="K73" s="22">
        <f>SUM(ENERO:DICIEMBRE!K73)</f>
        <v>0</v>
      </c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6128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2"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000-000000000000}"/>
    <dataValidation type="whole" operator="greaterThanOrEqual" allowBlank="1" showErrorMessage="1" error="Sólo ingrese números enteros." prompt="Valor no Permitido" sqref="G12:AR34 F39:AW51 C54:D55 C60:F67 B72:K73" xr:uid="{00000000-0002-0000-0000-000001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101"/>
  <sheetViews>
    <sheetView workbookViewId="0">
      <selection activeCell="A4" sqref="A4:A5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",[2]NOMBRE!B2, " (",[2]NOMBRE!C2,[2]NOMBRE!D2,[2]NOMBRE!E2,[2]NOMBRE!F2,[2]NOMBRE!G2,")")</f>
        <v>COMUNA: LINARES (07401)</v>
      </c>
    </row>
    <row r="3" spans="1:91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1" x14ac:dyDescent="0.25">
      <c r="A4" s="1" t="str">
        <f>CONCATENATE("MES: ",[2]NOMBRE!B6, " (",[2]NOMBRE!C6,[2]NOMBRE!D6,")")</f>
        <v>MES: ENERO (01)</v>
      </c>
    </row>
    <row r="5" spans="1:91" x14ac:dyDescent="0.25">
      <c r="A5" s="2" t="str">
        <f>CONCATENATE("AÑO: ",[2]NOMBRE!B7)</f>
        <v>AÑO: 2025</v>
      </c>
    </row>
    <row r="6" spans="1:91" s="4" customFormat="1" ht="15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x14ac:dyDescent="0.25">
      <c r="A12" s="193" t="s">
        <v>31</v>
      </c>
      <c r="B12" s="196" t="s">
        <v>32</v>
      </c>
      <c r="C12" s="18" t="s">
        <v>33</v>
      </c>
      <c r="D12" s="19">
        <f>SUM(E12:F12)</f>
        <v>10</v>
      </c>
      <c r="E12" s="20">
        <f>+G12+I12+K12+M12+O12+Q12+S12+U12+W12++Y12+AA12+AC12+AE12+AG12+AI12+AK12+AM12</f>
        <v>5</v>
      </c>
      <c r="F12" s="21">
        <f>+H12+J12+L12+N12+P12+R12+T12+V12+X12++Z12+AB12+AD12+AF12+AH12+AJ12+AL12+AN12</f>
        <v>5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>
        <v>1</v>
      </c>
      <c r="V12" s="23">
        <v>1</v>
      </c>
      <c r="W12" s="22"/>
      <c r="X12" s="23"/>
      <c r="Y12" s="22"/>
      <c r="Z12" s="23">
        <v>1</v>
      </c>
      <c r="AA12" s="22"/>
      <c r="AB12" s="23"/>
      <c r="AC12" s="22"/>
      <c r="AD12" s="23"/>
      <c r="AE12" s="22"/>
      <c r="AF12" s="23"/>
      <c r="AG12" s="22">
        <v>1</v>
      </c>
      <c r="AH12" s="23">
        <v>1</v>
      </c>
      <c r="AI12" s="22">
        <v>3</v>
      </c>
      <c r="AJ12" s="23">
        <v>2</v>
      </c>
      <c r="AK12" s="22"/>
      <c r="AL12" s="23"/>
      <c r="AM12" s="22"/>
      <c r="AN12" s="26"/>
      <c r="AO12" s="27">
        <v>0</v>
      </c>
      <c r="AP12" s="23">
        <v>0</v>
      </c>
      <c r="AQ12" s="27">
        <v>0</v>
      </c>
      <c r="AR12" s="23">
        <v>0</v>
      </c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x14ac:dyDescent="0.25">
      <c r="A13" s="194"/>
      <c r="B13" s="197"/>
      <c r="C13" s="30" t="s">
        <v>34</v>
      </c>
      <c r="D13" s="31">
        <f t="shared" ref="D13:D23" si="2">SUM(E13:F13)</f>
        <v>0</v>
      </c>
      <c r="E13" s="32">
        <f>+G13+I13+K13+M13+O13+Q13+S13+U13+W13++Y13+AA13+AC13+AE13+AG13+AI13+AK13+AM13</f>
        <v>0</v>
      </c>
      <c r="F13" s="33">
        <f t="shared" ref="F13:F34" si="3">+H13+J13+L13+N13+P13+R13+T13+V13+X13++Z13+AB13+AD13+AF13+AH13+AJ13+AL13+AN13</f>
        <v>0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/>
      <c r="Y13" s="34"/>
      <c r="Z13" s="35"/>
      <c r="AA13" s="34"/>
      <c r="AB13" s="35"/>
      <c r="AC13" s="34"/>
      <c r="AD13" s="35"/>
      <c r="AE13" s="34"/>
      <c r="AF13" s="35"/>
      <c r="AG13" s="34"/>
      <c r="AH13" s="35"/>
      <c r="AI13" s="34"/>
      <c r="AJ13" s="35"/>
      <c r="AK13" s="34"/>
      <c r="AL13" s="35"/>
      <c r="AM13" s="34"/>
      <c r="AN13" s="37"/>
      <c r="AO13" s="38"/>
      <c r="AP13" s="35"/>
      <c r="AQ13" s="38"/>
      <c r="AR13" s="35"/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2.5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2.5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7</v>
      </c>
      <c r="E24" s="40">
        <f t="shared" si="7"/>
        <v>3</v>
      </c>
      <c r="F24" s="41">
        <f t="shared" si="3"/>
        <v>4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/>
      <c r="AG24" s="42"/>
      <c r="AH24" s="43">
        <v>3</v>
      </c>
      <c r="AI24" s="42"/>
      <c r="AJ24" s="43">
        <v>1</v>
      </c>
      <c r="AK24" s="42">
        <v>3</v>
      </c>
      <c r="AL24" s="43"/>
      <c r="AM24" s="42"/>
      <c r="AN24" s="45"/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21" x14ac:dyDescent="0.25">
      <c r="A25" s="200"/>
      <c r="B25" s="200"/>
      <c r="C25" s="51" t="s">
        <v>48</v>
      </c>
      <c r="D25" s="19">
        <f t="shared" si="8"/>
        <v>15</v>
      </c>
      <c r="E25" s="19">
        <f t="shared" si="7"/>
        <v>9</v>
      </c>
      <c r="F25" s="21">
        <f t="shared" si="3"/>
        <v>6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>
        <v>1</v>
      </c>
      <c r="AC25" s="48">
        <v>1</v>
      </c>
      <c r="AD25" s="23"/>
      <c r="AE25" s="48">
        <v>2</v>
      </c>
      <c r="AF25" s="23">
        <v>1</v>
      </c>
      <c r="AG25" s="48"/>
      <c r="AH25" s="23"/>
      <c r="AI25" s="48"/>
      <c r="AJ25" s="23"/>
      <c r="AK25" s="48">
        <v>3</v>
      </c>
      <c r="AL25" s="23">
        <v>3</v>
      </c>
      <c r="AM25" s="48">
        <v>3</v>
      </c>
      <c r="AN25" s="26">
        <v>1</v>
      </c>
      <c r="AO25" s="27">
        <v>0</v>
      </c>
      <c r="AP25" s="23">
        <v>0</v>
      </c>
      <c r="AQ25" s="27">
        <v>0</v>
      </c>
      <c r="AR25" s="23"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x14ac:dyDescent="0.25">
      <c r="A26" s="200"/>
      <c r="B26" s="200"/>
      <c r="C26" s="51" t="s">
        <v>49</v>
      </c>
      <c r="D26" s="19">
        <f t="shared" si="8"/>
        <v>7</v>
      </c>
      <c r="E26" s="19">
        <f t="shared" si="7"/>
        <v>3</v>
      </c>
      <c r="F26" s="21">
        <f t="shared" si="3"/>
        <v>4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>
        <v>1</v>
      </c>
      <c r="Z26" s="23"/>
      <c r="AA26" s="48"/>
      <c r="AB26" s="23"/>
      <c r="AC26" s="48"/>
      <c r="AD26" s="23"/>
      <c r="AE26" s="48"/>
      <c r="AF26" s="23"/>
      <c r="AG26" s="48"/>
      <c r="AH26" s="23">
        <v>1</v>
      </c>
      <c r="AI26" s="48"/>
      <c r="AJ26" s="23"/>
      <c r="AK26" s="48">
        <v>1</v>
      </c>
      <c r="AL26" s="23">
        <v>1</v>
      </c>
      <c r="AM26" s="48">
        <v>1</v>
      </c>
      <c r="AN26" s="26">
        <v>2</v>
      </c>
      <c r="AO26" s="27">
        <v>0</v>
      </c>
      <c r="AP26" s="23">
        <v>0</v>
      </c>
      <c r="AQ26" s="27">
        <v>0</v>
      </c>
      <c r="AR26" s="23">
        <v>0</v>
      </c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ht="15" customHeight="1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10</v>
      </c>
      <c r="D42" s="40">
        <f t="shared" ref="D42:E43" si="22">+F42+H42+J42+L42+N42+P42+R42+T42+V42+X42+Z42+AB42+AD42+AF42+AH42</f>
        <v>5</v>
      </c>
      <c r="E42" s="41">
        <f t="shared" si="22"/>
        <v>5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>
        <v>1</v>
      </c>
      <c r="U42" s="43">
        <v>1</v>
      </c>
      <c r="V42" s="42"/>
      <c r="W42" s="43"/>
      <c r="X42" s="42"/>
      <c r="Y42" s="43">
        <v>1</v>
      </c>
      <c r="Z42" s="42"/>
      <c r="AA42" s="43"/>
      <c r="AB42" s="42"/>
      <c r="AC42" s="43"/>
      <c r="AD42" s="42"/>
      <c r="AE42" s="43"/>
      <c r="AF42" s="42">
        <v>1</v>
      </c>
      <c r="AG42" s="43">
        <v>1</v>
      </c>
      <c r="AH42" s="42">
        <v>3</v>
      </c>
      <c r="AI42" s="43">
        <v>2</v>
      </c>
      <c r="AJ42" s="46">
        <v>10</v>
      </c>
      <c r="AK42" s="46"/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10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76</v>
      </c>
      <c r="D43" s="32">
        <f t="shared" si="22"/>
        <v>34</v>
      </c>
      <c r="E43" s="33">
        <f t="shared" si="22"/>
        <v>42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>
        <v>1</v>
      </c>
      <c r="R43" s="34">
        <v>1</v>
      </c>
      <c r="S43" s="35"/>
      <c r="T43" s="34">
        <v>1</v>
      </c>
      <c r="U43" s="35">
        <v>1</v>
      </c>
      <c r="V43" s="34"/>
      <c r="W43" s="35"/>
      <c r="X43" s="34"/>
      <c r="Y43" s="35">
        <v>5</v>
      </c>
      <c r="Z43" s="34">
        <v>1</v>
      </c>
      <c r="AA43" s="35">
        <v>1</v>
      </c>
      <c r="AB43" s="34">
        <v>3</v>
      </c>
      <c r="AC43" s="35">
        <v>4</v>
      </c>
      <c r="AD43" s="34">
        <v>1</v>
      </c>
      <c r="AE43" s="35">
        <v>3</v>
      </c>
      <c r="AF43" s="34">
        <v>5</v>
      </c>
      <c r="AG43" s="35">
        <v>5</v>
      </c>
      <c r="AH43" s="34">
        <v>22</v>
      </c>
      <c r="AI43" s="35">
        <v>22</v>
      </c>
      <c r="AJ43" s="38">
        <v>24</v>
      </c>
      <c r="AK43" s="38">
        <v>52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76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34</v>
      </c>
      <c r="D44" s="40">
        <f>+F44+H44+J44+L44+N44+P44+R44+T44+V44+X44+Z44+AB44+AD44+AF44+AH44</f>
        <v>21</v>
      </c>
      <c r="E44" s="41">
        <f>+G44+I44+K44+M44+O44+Q44+S44+U44+W44+Y44+AA44+AC44+AE44+AG44+AI44</f>
        <v>13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/>
      <c r="T44" s="42">
        <v>1</v>
      </c>
      <c r="U44" s="43">
        <v>1</v>
      </c>
      <c r="V44" s="42"/>
      <c r="W44" s="43"/>
      <c r="X44" s="42"/>
      <c r="Y44" s="43">
        <v>1</v>
      </c>
      <c r="Z44" s="42">
        <v>2</v>
      </c>
      <c r="AA44" s="43"/>
      <c r="AB44" s="42">
        <v>2</v>
      </c>
      <c r="AC44" s="43"/>
      <c r="AD44" s="42"/>
      <c r="AE44" s="43"/>
      <c r="AF44" s="42">
        <v>4</v>
      </c>
      <c r="AG44" s="43">
        <v>1</v>
      </c>
      <c r="AH44" s="42">
        <v>12</v>
      </c>
      <c r="AI44" s="43">
        <v>10</v>
      </c>
      <c r="AJ44" s="27">
        <v>34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34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0</v>
      </c>
      <c r="D45" s="19">
        <f t="shared" ref="D45:E46" si="26">+F45+H45+J45+L45+N45+P45+R45+T45+V45+X45+Z45+AB45+AD45+AF45+AH45</f>
        <v>0</v>
      </c>
      <c r="E45" s="21">
        <f t="shared" si="26"/>
        <v>0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/>
      <c r="R45" s="48"/>
      <c r="S45" s="23"/>
      <c r="T45" s="48"/>
      <c r="U45" s="23"/>
      <c r="V45" s="48"/>
      <c r="W45" s="23"/>
      <c r="X45" s="48"/>
      <c r="Y45" s="23"/>
      <c r="Z45" s="48"/>
      <c r="AA45" s="23"/>
      <c r="AB45" s="48"/>
      <c r="AC45" s="23"/>
      <c r="AD45" s="48"/>
      <c r="AE45" s="23"/>
      <c r="AF45" s="48"/>
      <c r="AG45" s="23"/>
      <c r="AH45" s="48"/>
      <c r="AI45" s="23"/>
      <c r="AJ45" s="27"/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0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65</v>
      </c>
      <c r="D46" s="19">
        <f t="shared" si="26"/>
        <v>35</v>
      </c>
      <c r="E46" s="21">
        <f t="shared" si="26"/>
        <v>30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>
        <v>1</v>
      </c>
      <c r="R46" s="48"/>
      <c r="S46" s="23"/>
      <c r="T46" s="48">
        <v>1</v>
      </c>
      <c r="U46" s="23">
        <v>2</v>
      </c>
      <c r="V46" s="48">
        <v>1</v>
      </c>
      <c r="W46" s="23"/>
      <c r="X46" s="48">
        <v>1</v>
      </c>
      <c r="Y46" s="23">
        <v>1</v>
      </c>
      <c r="Z46" s="48">
        <v>4</v>
      </c>
      <c r="AA46" s="23">
        <v>6</v>
      </c>
      <c r="AB46" s="48">
        <v>2</v>
      </c>
      <c r="AC46" s="23">
        <v>4</v>
      </c>
      <c r="AD46" s="48">
        <v>2</v>
      </c>
      <c r="AE46" s="23">
        <v>2</v>
      </c>
      <c r="AF46" s="48">
        <v>3</v>
      </c>
      <c r="AG46" s="23">
        <v>5</v>
      </c>
      <c r="AH46" s="48">
        <v>21</v>
      </c>
      <c r="AI46" s="23">
        <v>9</v>
      </c>
      <c r="AJ46" s="27"/>
      <c r="AK46" s="27">
        <v>32</v>
      </c>
      <c r="AL46" s="27"/>
      <c r="AM46" s="27">
        <v>33</v>
      </c>
      <c r="AN46" s="27"/>
      <c r="AO46" s="27"/>
      <c r="AP46" s="27"/>
      <c r="AQ46" s="27"/>
      <c r="AR46" s="27"/>
      <c r="AS46" s="27"/>
      <c r="AT46" s="100"/>
      <c r="AU46" s="101"/>
      <c r="AV46" s="102">
        <v>0</v>
      </c>
      <c r="AW46" s="103">
        <v>65</v>
      </c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231</v>
      </c>
      <c r="D47" s="32">
        <f>+F47+H47+J47+L47+N47+P47+R47+T47+V47+X47+Z47+AB47+AD47+AF47+AH47</f>
        <v>106</v>
      </c>
      <c r="E47" s="33">
        <f>+G47+I47+K47+M47+O47+Q47+S47+U47+W47+Y47+AA47+AC47+AE47+AG47+AI47</f>
        <v>125</v>
      </c>
      <c r="F47" s="34"/>
      <c r="G47" s="35"/>
      <c r="H47" s="34"/>
      <c r="I47" s="35"/>
      <c r="J47" s="34"/>
      <c r="K47" s="35"/>
      <c r="L47" s="34"/>
      <c r="M47" s="35"/>
      <c r="N47" s="34"/>
      <c r="O47" s="35">
        <v>1</v>
      </c>
      <c r="P47" s="34"/>
      <c r="Q47" s="35">
        <v>3</v>
      </c>
      <c r="R47" s="34"/>
      <c r="S47" s="35">
        <v>1</v>
      </c>
      <c r="T47" s="34">
        <v>1</v>
      </c>
      <c r="U47" s="35">
        <v>5</v>
      </c>
      <c r="V47" s="34">
        <v>2</v>
      </c>
      <c r="W47" s="35">
        <v>6</v>
      </c>
      <c r="X47" s="34">
        <v>1</v>
      </c>
      <c r="Y47" s="35">
        <v>9</v>
      </c>
      <c r="Z47" s="34">
        <v>4</v>
      </c>
      <c r="AA47" s="35">
        <v>8</v>
      </c>
      <c r="AB47" s="34">
        <v>2</v>
      </c>
      <c r="AC47" s="35">
        <v>5</v>
      </c>
      <c r="AD47" s="34">
        <v>16</v>
      </c>
      <c r="AE47" s="35">
        <v>13</v>
      </c>
      <c r="AF47" s="34">
        <v>14</v>
      </c>
      <c r="AG47" s="35">
        <v>13</v>
      </c>
      <c r="AH47" s="34">
        <v>66</v>
      </c>
      <c r="AI47" s="35">
        <v>61</v>
      </c>
      <c r="AJ47" s="38">
        <v>231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231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16</v>
      </c>
      <c r="D48" s="40">
        <f t="shared" ref="D48:E51" si="30">+F48+H48+J48+L48+N48+P48+R48+T48+V48+X48+Z48+AB48+AD48+AF48+AH48</f>
        <v>9</v>
      </c>
      <c r="E48" s="41">
        <f t="shared" si="30"/>
        <v>7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>
        <v>1</v>
      </c>
      <c r="Z48" s="42"/>
      <c r="AA48" s="43"/>
      <c r="AB48" s="42">
        <v>1</v>
      </c>
      <c r="AC48" s="43"/>
      <c r="AD48" s="42">
        <v>4</v>
      </c>
      <c r="AE48" s="43"/>
      <c r="AF48" s="42">
        <v>1</v>
      </c>
      <c r="AG48" s="43"/>
      <c r="AH48" s="42">
        <v>3</v>
      </c>
      <c r="AI48" s="43">
        <v>6</v>
      </c>
      <c r="AJ48" s="46">
        <v>16</v>
      </c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>
        <v>0</v>
      </c>
      <c r="AW48" s="97">
        <v>16</v>
      </c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/>
      <c r="AW49" s="93"/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119"/>
      <c r="D54" s="120"/>
      <c r="J54" s="114"/>
    </row>
    <row r="55" spans="1:92" x14ac:dyDescent="0.25">
      <c r="A55" s="228"/>
      <c r="B55" s="121" t="s">
        <v>104</v>
      </c>
      <c r="C55" s="122"/>
      <c r="D55" s="123"/>
      <c r="J55" s="114"/>
    </row>
    <row r="56" spans="1:92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14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471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00000000-0002-0000-0100-000000000000}">
      <formula1>0</formula1>
      <formula2>9.99999999999999E+39</formula2>
    </dataValidation>
    <dataValidation type="whole" allowBlank="1" showInputMessage="1" showErrorMessage="1" sqref="C54:D55 C60:F67 B72:K73" xr:uid="{00000000-0002-0000-0100-0000010000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100-000002000000}"/>
    <dataValidation type="whole" operator="greaterThanOrEqual" allowBlank="1" showErrorMessage="1" error="Sólo ingrese números enteros." prompt="Valor no Permitido" sqref="G12:AR34" xr:uid="{00000000-0002-0000-0100-000003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101"/>
  <sheetViews>
    <sheetView workbookViewId="0">
      <selection activeCell="A4" sqref="A4:A5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",[3]NOMBRE!B2, " (",[3]NOMBRE!C2,[3]NOMBRE!D2,[3]NOMBRE!E2,[3]NOMBRE!F2,[3]NOMBRE!G2,")")</f>
        <v>COMUNA: LINARES (07401)</v>
      </c>
    </row>
    <row r="3" spans="1:91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1" x14ac:dyDescent="0.25">
      <c r="A4" s="1" t="str">
        <f>CONCATENATE("MES: ",[3]NOMBRE!B6, " (",[3]NOMBRE!C6,[3]NOMBRE!D6,")")</f>
        <v>MES: FEBRERO (02)</v>
      </c>
    </row>
    <row r="5" spans="1:91" x14ac:dyDescent="0.25">
      <c r="A5" s="2" t="str">
        <f>CONCATENATE("AÑO: ",[3]NOMBRE!B7)</f>
        <v>AÑO: 2025</v>
      </c>
    </row>
    <row r="6" spans="1:91" s="4" customFormat="1" ht="15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x14ac:dyDescent="0.25">
      <c r="A12" s="193" t="s">
        <v>31</v>
      </c>
      <c r="B12" s="196" t="s">
        <v>32</v>
      </c>
      <c r="C12" s="18" t="s">
        <v>33</v>
      </c>
      <c r="D12" s="19">
        <f>SUM(E12:F12)</f>
        <v>32</v>
      </c>
      <c r="E12" s="20">
        <f>+G12+I12+K12+M12+O12+Q12+S12+U12+W12++Y12+AA12+AC12+AE12+AG12+AI12+AK12+AM12</f>
        <v>20</v>
      </c>
      <c r="F12" s="21">
        <f>+H12+J12+L12+N12+P12+R12+T12+V12+X12++Z12+AB12+AD12+AF12+AH12+AJ12+AL12+AN12</f>
        <v>12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>
        <v>1</v>
      </c>
      <c r="AB12" s="23"/>
      <c r="AC12" s="22">
        <v>1</v>
      </c>
      <c r="AD12" s="23">
        <v>1</v>
      </c>
      <c r="AE12" s="22"/>
      <c r="AF12" s="23">
        <v>3</v>
      </c>
      <c r="AG12" s="22">
        <v>3</v>
      </c>
      <c r="AH12" s="23">
        <v>2</v>
      </c>
      <c r="AI12" s="22">
        <v>8</v>
      </c>
      <c r="AJ12" s="23">
        <v>6</v>
      </c>
      <c r="AK12" s="22">
        <v>7</v>
      </c>
      <c r="AL12" s="23"/>
      <c r="AM12" s="22"/>
      <c r="AN12" s="26"/>
      <c r="AO12" s="27">
        <v>0</v>
      </c>
      <c r="AP12" s="23">
        <v>0</v>
      </c>
      <c r="AQ12" s="27">
        <v>0</v>
      </c>
      <c r="AR12" s="23">
        <v>0</v>
      </c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x14ac:dyDescent="0.25">
      <c r="A13" s="194"/>
      <c r="B13" s="197"/>
      <c r="C13" s="30" t="s">
        <v>34</v>
      </c>
      <c r="D13" s="31">
        <f t="shared" ref="D13:D23" si="2">SUM(E13:F13)</f>
        <v>0</v>
      </c>
      <c r="E13" s="32">
        <f>+G13+I13+K13+M13+O13+Q13+S13+U13+W13++Y13+AA13+AC13+AE13+AG13+AI13+AK13+AM13</f>
        <v>0</v>
      </c>
      <c r="F13" s="33">
        <f t="shared" ref="F13:F34" si="3">+H13+J13+L13+N13+P13+R13+T13+V13+X13++Z13+AB13+AD13+AF13+AH13+AJ13+AL13+AN13</f>
        <v>0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/>
      <c r="Y13" s="34"/>
      <c r="Z13" s="35"/>
      <c r="AA13" s="34"/>
      <c r="AB13" s="35"/>
      <c r="AC13" s="34"/>
      <c r="AD13" s="35"/>
      <c r="AE13" s="34"/>
      <c r="AF13" s="35"/>
      <c r="AG13" s="34"/>
      <c r="AH13" s="35"/>
      <c r="AI13" s="34"/>
      <c r="AJ13" s="35"/>
      <c r="AK13" s="34"/>
      <c r="AL13" s="35"/>
      <c r="AM13" s="34"/>
      <c r="AN13" s="37"/>
      <c r="AO13" s="38"/>
      <c r="AP13" s="35"/>
      <c r="AQ13" s="38"/>
      <c r="AR13" s="35"/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2.5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2.5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11</v>
      </c>
      <c r="E24" s="40">
        <f t="shared" si="7"/>
        <v>8</v>
      </c>
      <c r="F24" s="41">
        <f t="shared" si="3"/>
        <v>3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>
        <v>1</v>
      </c>
      <c r="AD24" s="43"/>
      <c r="AE24" s="42">
        <v>1</v>
      </c>
      <c r="AF24" s="43">
        <v>1</v>
      </c>
      <c r="AG24" s="42">
        <v>2</v>
      </c>
      <c r="AH24" s="43"/>
      <c r="AI24" s="42"/>
      <c r="AJ24" s="43"/>
      <c r="AK24" s="42">
        <v>1</v>
      </c>
      <c r="AL24" s="43">
        <v>1</v>
      </c>
      <c r="AM24" s="42">
        <v>3</v>
      </c>
      <c r="AN24" s="45">
        <v>1</v>
      </c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21" x14ac:dyDescent="0.25">
      <c r="A25" s="200"/>
      <c r="B25" s="200"/>
      <c r="C25" s="51" t="s">
        <v>48</v>
      </c>
      <c r="D25" s="19">
        <f t="shared" si="8"/>
        <v>2</v>
      </c>
      <c r="E25" s="19">
        <f t="shared" si="7"/>
        <v>1</v>
      </c>
      <c r="F25" s="21">
        <f t="shared" si="3"/>
        <v>1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/>
      <c r="AF25" s="23"/>
      <c r="AG25" s="48"/>
      <c r="AH25" s="23"/>
      <c r="AI25" s="48"/>
      <c r="AJ25" s="23"/>
      <c r="AK25" s="48"/>
      <c r="AL25" s="23">
        <v>1</v>
      </c>
      <c r="AM25" s="48">
        <v>1</v>
      </c>
      <c r="AN25" s="26"/>
      <c r="AO25" s="27">
        <v>0</v>
      </c>
      <c r="AP25" s="23">
        <v>0</v>
      </c>
      <c r="AQ25" s="27">
        <v>0</v>
      </c>
      <c r="AR25" s="23"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x14ac:dyDescent="0.25">
      <c r="A26" s="200"/>
      <c r="B26" s="200"/>
      <c r="C26" s="51" t="s">
        <v>49</v>
      </c>
      <c r="D26" s="19">
        <f t="shared" si="8"/>
        <v>6</v>
      </c>
      <c r="E26" s="19">
        <f t="shared" si="7"/>
        <v>4</v>
      </c>
      <c r="F26" s="21">
        <f t="shared" si="3"/>
        <v>2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>
        <v>1</v>
      </c>
      <c r="Y26" s="48"/>
      <c r="Z26" s="23"/>
      <c r="AA26" s="48"/>
      <c r="AB26" s="23"/>
      <c r="AC26" s="48"/>
      <c r="AD26" s="23"/>
      <c r="AE26" s="48">
        <v>1</v>
      </c>
      <c r="AF26" s="23"/>
      <c r="AG26" s="48"/>
      <c r="AH26" s="23">
        <v>1</v>
      </c>
      <c r="AI26" s="48">
        <v>1</v>
      </c>
      <c r="AJ26" s="23"/>
      <c r="AK26" s="48"/>
      <c r="AL26" s="23"/>
      <c r="AM26" s="48">
        <v>2</v>
      </c>
      <c r="AN26" s="26"/>
      <c r="AO26" s="27">
        <v>0</v>
      </c>
      <c r="AP26" s="23">
        <v>0</v>
      </c>
      <c r="AQ26" s="27">
        <v>0</v>
      </c>
      <c r="AR26" s="23">
        <v>0</v>
      </c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1</v>
      </c>
      <c r="E27" s="19">
        <f t="shared" si="7"/>
        <v>1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>
        <v>1</v>
      </c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>
        <v>0</v>
      </c>
      <c r="AP27" s="23">
        <v>0</v>
      </c>
      <c r="AQ27" s="27">
        <v>0</v>
      </c>
      <c r="AR27" s="23">
        <v>0</v>
      </c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ht="15" customHeight="1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16</v>
      </c>
      <c r="D42" s="40">
        <f t="shared" ref="D42:E43" si="22">+F42+H42+J42+L42+N42+P42+R42+T42+V42+X42+Z42+AB42+AD42+AF42+AH42</f>
        <v>4</v>
      </c>
      <c r="E42" s="41">
        <f t="shared" si="22"/>
        <v>12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/>
      <c r="W42" s="43">
        <v>1</v>
      </c>
      <c r="X42" s="42"/>
      <c r="Y42" s="43"/>
      <c r="Z42" s="42"/>
      <c r="AA42" s="43"/>
      <c r="AB42" s="42">
        <v>1</v>
      </c>
      <c r="AC42" s="43"/>
      <c r="AD42" s="42">
        <v>1</v>
      </c>
      <c r="AE42" s="43">
        <v>2</v>
      </c>
      <c r="AF42" s="42"/>
      <c r="AG42" s="43">
        <v>5</v>
      </c>
      <c r="AH42" s="42">
        <v>2</v>
      </c>
      <c r="AI42" s="43">
        <v>4</v>
      </c>
      <c r="AJ42" s="46"/>
      <c r="AK42" s="46">
        <v>16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16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62</v>
      </c>
      <c r="D43" s="32">
        <f t="shared" si="22"/>
        <v>25</v>
      </c>
      <c r="E43" s="33">
        <f t="shared" si="22"/>
        <v>37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>
        <v>1</v>
      </c>
      <c r="X43" s="34"/>
      <c r="Y43" s="35"/>
      <c r="Z43" s="34">
        <v>2</v>
      </c>
      <c r="AA43" s="35">
        <v>2</v>
      </c>
      <c r="AB43" s="34">
        <v>2</v>
      </c>
      <c r="AC43" s="35">
        <v>2</v>
      </c>
      <c r="AD43" s="34">
        <v>1</v>
      </c>
      <c r="AE43" s="35">
        <v>2</v>
      </c>
      <c r="AF43" s="34">
        <v>6</v>
      </c>
      <c r="AG43" s="35">
        <v>6</v>
      </c>
      <c r="AH43" s="34">
        <v>14</v>
      </c>
      <c r="AI43" s="35">
        <v>24</v>
      </c>
      <c r="AJ43" s="38"/>
      <c r="AK43" s="38">
        <v>62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62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32</v>
      </c>
      <c r="D44" s="40">
        <f>+F44+H44+J44+L44+N44+P44+R44+T44+V44+X44+Z44+AB44+AD44+AF44+AH44</f>
        <v>12</v>
      </c>
      <c r="E44" s="41">
        <f>+G44+I44+K44+M44+O44+Q44+S44+U44+W44+Y44+AA44+AC44+AE44+AG44+AI44</f>
        <v>20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/>
      <c r="T44" s="42"/>
      <c r="U44" s="43"/>
      <c r="V44" s="42"/>
      <c r="W44" s="43"/>
      <c r="X44" s="42"/>
      <c r="Y44" s="43">
        <v>1</v>
      </c>
      <c r="Z44" s="42"/>
      <c r="AA44" s="43">
        <v>1</v>
      </c>
      <c r="AB44" s="42">
        <v>1</v>
      </c>
      <c r="AC44" s="43"/>
      <c r="AD44" s="42">
        <v>3</v>
      </c>
      <c r="AE44" s="43">
        <v>3</v>
      </c>
      <c r="AF44" s="42">
        <v>2</v>
      </c>
      <c r="AG44" s="43">
        <v>8</v>
      </c>
      <c r="AH44" s="42">
        <v>6</v>
      </c>
      <c r="AI44" s="43">
        <v>7</v>
      </c>
      <c r="AJ44" s="27">
        <v>32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32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48</v>
      </c>
      <c r="D45" s="19">
        <f t="shared" ref="D45:E46" si="26">+F45+H45+J45+L45+N45+P45+R45+T45+V45+X45+Z45+AB45+AD45+AF45+AH45</f>
        <v>19</v>
      </c>
      <c r="E45" s="21">
        <f t="shared" si="26"/>
        <v>29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>
        <v>1</v>
      </c>
      <c r="R45" s="48"/>
      <c r="S45" s="23"/>
      <c r="T45" s="48"/>
      <c r="U45" s="23">
        <v>3</v>
      </c>
      <c r="V45" s="48"/>
      <c r="W45" s="23">
        <v>3</v>
      </c>
      <c r="X45" s="48"/>
      <c r="Y45" s="23"/>
      <c r="Z45" s="48">
        <v>1</v>
      </c>
      <c r="AA45" s="23">
        <v>2</v>
      </c>
      <c r="AB45" s="48"/>
      <c r="AC45" s="23"/>
      <c r="AD45" s="48">
        <v>1</v>
      </c>
      <c r="AE45" s="23">
        <v>6</v>
      </c>
      <c r="AF45" s="48">
        <v>4</v>
      </c>
      <c r="AG45" s="23">
        <v>3</v>
      </c>
      <c r="AH45" s="48">
        <v>13</v>
      </c>
      <c r="AI45" s="23">
        <v>11</v>
      </c>
      <c r="AJ45" s="27">
        <v>52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48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305</v>
      </c>
      <c r="D46" s="19">
        <f t="shared" si="26"/>
        <v>135</v>
      </c>
      <c r="E46" s="21">
        <f t="shared" si="26"/>
        <v>170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>
        <v>1</v>
      </c>
      <c r="R46" s="48"/>
      <c r="S46" s="23"/>
      <c r="T46" s="48">
        <v>1</v>
      </c>
      <c r="U46" s="23">
        <v>8</v>
      </c>
      <c r="V46" s="48">
        <v>3</v>
      </c>
      <c r="W46" s="23">
        <v>5</v>
      </c>
      <c r="X46" s="48">
        <v>1</v>
      </c>
      <c r="Y46" s="23">
        <v>7</v>
      </c>
      <c r="Z46" s="48">
        <v>3</v>
      </c>
      <c r="AA46" s="23">
        <v>16</v>
      </c>
      <c r="AB46" s="48">
        <v>5</v>
      </c>
      <c r="AC46" s="23">
        <v>9</v>
      </c>
      <c r="AD46" s="48">
        <v>8</v>
      </c>
      <c r="AE46" s="23">
        <v>18</v>
      </c>
      <c r="AF46" s="48">
        <v>26</v>
      </c>
      <c r="AG46" s="23">
        <v>30</v>
      </c>
      <c r="AH46" s="48">
        <v>88</v>
      </c>
      <c r="AI46" s="23">
        <v>76</v>
      </c>
      <c r="AJ46" s="27">
        <v>65</v>
      </c>
      <c r="AK46" s="27">
        <v>70</v>
      </c>
      <c r="AL46" s="27"/>
      <c r="AM46" s="27">
        <v>70</v>
      </c>
      <c r="AN46" s="27">
        <v>40</v>
      </c>
      <c r="AO46" s="27"/>
      <c r="AP46" s="27">
        <v>60</v>
      </c>
      <c r="AQ46" s="27"/>
      <c r="AR46" s="27"/>
      <c r="AS46" s="27"/>
      <c r="AT46" s="100"/>
      <c r="AU46" s="101"/>
      <c r="AV46" s="102">
        <v>0</v>
      </c>
      <c r="AW46" s="103">
        <v>305</v>
      </c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225</v>
      </c>
      <c r="D47" s="32">
        <f>+F47+H47+J47+L47+N47+P47+R47+T47+V47+X47+Z47+AB47+AD47+AF47+AH47</f>
        <v>104</v>
      </c>
      <c r="E47" s="33">
        <f>+G47+I47+K47+M47+O47+Q47+S47+U47+W47+Y47+AA47+AC47+AE47+AG47+AI47</f>
        <v>121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/>
      <c r="R47" s="34"/>
      <c r="S47" s="35"/>
      <c r="T47" s="34">
        <v>1</v>
      </c>
      <c r="U47" s="35">
        <v>5</v>
      </c>
      <c r="V47" s="34">
        <v>3</v>
      </c>
      <c r="W47" s="35">
        <v>2</v>
      </c>
      <c r="X47" s="34">
        <v>1</v>
      </c>
      <c r="Y47" s="35">
        <v>6</v>
      </c>
      <c r="Z47" s="34">
        <v>2</v>
      </c>
      <c r="AA47" s="35">
        <v>13</v>
      </c>
      <c r="AB47" s="34">
        <v>4</v>
      </c>
      <c r="AC47" s="35">
        <v>9</v>
      </c>
      <c r="AD47" s="34">
        <v>4</v>
      </c>
      <c r="AE47" s="35">
        <v>9</v>
      </c>
      <c r="AF47" s="34">
        <v>20</v>
      </c>
      <c r="AG47" s="35">
        <v>19</v>
      </c>
      <c r="AH47" s="34">
        <v>69</v>
      </c>
      <c r="AI47" s="35">
        <v>58</v>
      </c>
      <c r="AJ47" s="38">
        <v>225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225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22</v>
      </c>
      <c r="D48" s="40">
        <f t="shared" ref="D48:E51" si="30">+F48+H48+J48+L48+N48+P48+R48+T48+V48+X48+Z48+AB48+AD48+AF48+AH48</f>
        <v>14</v>
      </c>
      <c r="E48" s="41">
        <f t="shared" si="30"/>
        <v>8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>
        <v>1</v>
      </c>
      <c r="R48" s="42"/>
      <c r="S48" s="43"/>
      <c r="T48" s="42"/>
      <c r="U48" s="43"/>
      <c r="V48" s="42">
        <v>1</v>
      </c>
      <c r="W48" s="43"/>
      <c r="X48" s="42"/>
      <c r="Y48" s="43">
        <v>1</v>
      </c>
      <c r="Z48" s="42">
        <v>2</v>
      </c>
      <c r="AA48" s="43">
        <v>1</v>
      </c>
      <c r="AB48" s="42">
        <v>1</v>
      </c>
      <c r="AC48" s="43">
        <v>1</v>
      </c>
      <c r="AD48" s="42">
        <v>1</v>
      </c>
      <c r="AE48" s="43"/>
      <c r="AF48" s="42">
        <v>3</v>
      </c>
      <c r="AG48" s="43"/>
      <c r="AH48" s="42">
        <v>6</v>
      </c>
      <c r="AI48" s="43">
        <v>4</v>
      </c>
      <c r="AJ48" s="46">
        <v>22</v>
      </c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>
        <v>0</v>
      </c>
      <c r="AW48" s="97">
        <v>22</v>
      </c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>
        <v>0</v>
      </c>
      <c r="AW49" s="93"/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2</v>
      </c>
      <c r="D50" s="40">
        <f t="shared" si="30"/>
        <v>0</v>
      </c>
      <c r="E50" s="41">
        <f t="shared" si="30"/>
        <v>2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>
        <v>1</v>
      </c>
      <c r="AB50" s="42"/>
      <c r="AC50" s="43">
        <v>1</v>
      </c>
      <c r="AD50" s="42"/>
      <c r="AE50" s="43"/>
      <c r="AF50" s="42"/>
      <c r="AG50" s="43"/>
      <c r="AH50" s="42"/>
      <c r="AI50" s="43"/>
      <c r="AJ50" s="46">
        <v>2</v>
      </c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>
        <v>0</v>
      </c>
      <c r="AW50" s="97">
        <v>2</v>
      </c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>
        <v>0</v>
      </c>
      <c r="AW51" s="79"/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119"/>
      <c r="D54" s="120"/>
      <c r="J54" s="114"/>
    </row>
    <row r="55" spans="1:92" x14ac:dyDescent="0.25">
      <c r="A55" s="228"/>
      <c r="B55" s="121" t="s">
        <v>104</v>
      </c>
      <c r="C55" s="122"/>
      <c r="D55" s="123"/>
      <c r="J55" s="114"/>
    </row>
    <row r="56" spans="1:92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14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764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00000000-0002-0000-0200-000000000000}">
      <formula1>0</formula1>
      <formula2>9.99999999999999E+39</formula2>
    </dataValidation>
    <dataValidation type="whole" allowBlank="1" showInputMessage="1" showErrorMessage="1" sqref="C54:D55 C60:F67 B72:K73" xr:uid="{00000000-0002-0000-0200-0000010000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200-000002000000}"/>
    <dataValidation type="whole" operator="greaterThanOrEqual" allowBlank="1" showErrorMessage="1" error="Sólo ingrese números enteros." prompt="Valor no Permitido" sqref="G12:AR34" xr:uid="{00000000-0002-0000-0200-000003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O101"/>
  <sheetViews>
    <sheetView workbookViewId="0">
      <selection sqref="A1:XFD1048576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",[4]NOMBRE!B2, " (",[4]NOMBRE!C2,[4]NOMBRE!D2,[4]NOMBRE!E2,[4]NOMBRE!F2,[4]NOMBRE!G2,")")</f>
        <v>COMUNA: LINARES (07401)</v>
      </c>
    </row>
    <row r="3" spans="1:91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1" x14ac:dyDescent="0.25">
      <c r="A4" s="1" t="str">
        <f>CONCATENATE("MES: ",[4]NOMBRE!B6, " (",[4]NOMBRE!C6,[4]NOMBRE!D6,")")</f>
        <v>MES: MARZO (03)</v>
      </c>
    </row>
    <row r="5" spans="1:91" x14ac:dyDescent="0.25">
      <c r="A5" s="2" t="str">
        <f>CONCATENATE("AÑO: ",[4]NOMBRE!B7)</f>
        <v>AÑO: 2025</v>
      </c>
    </row>
    <row r="6" spans="1:91" s="4" customFormat="1" ht="15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x14ac:dyDescent="0.25">
      <c r="A13" s="194"/>
      <c r="B13" s="197"/>
      <c r="C13" s="30" t="s">
        <v>34</v>
      </c>
      <c r="D13" s="31">
        <f t="shared" ref="D13:D23" si="2">SUM(E13:F13)</f>
        <v>18</v>
      </c>
      <c r="E13" s="32">
        <f>+G13+I13+K13+M13+O13+Q13+S13+U13+W13++Y13+AA13+AC13+AE13+AG13+AI13+AK13+AM13</f>
        <v>8</v>
      </c>
      <c r="F13" s="33">
        <f t="shared" ref="F13:F34" si="3">+H13+J13+L13+N13+P13+R13+T13+V13+X13++Z13+AB13+AD13+AF13+AH13+AJ13+AL13+AN13</f>
        <v>10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/>
      <c r="Y13" s="34"/>
      <c r="Z13" s="35"/>
      <c r="AA13" s="34"/>
      <c r="AB13" s="35">
        <v>2</v>
      </c>
      <c r="AC13" s="34"/>
      <c r="AD13" s="35"/>
      <c r="AE13" s="34">
        <v>1</v>
      </c>
      <c r="AF13" s="35"/>
      <c r="AG13" s="34">
        <v>1</v>
      </c>
      <c r="AH13" s="35">
        <v>1</v>
      </c>
      <c r="AI13" s="34"/>
      <c r="AJ13" s="35">
        <v>1</v>
      </c>
      <c r="AK13" s="34">
        <v>6</v>
      </c>
      <c r="AL13" s="35">
        <v>6</v>
      </c>
      <c r="AM13" s="34"/>
      <c r="AN13" s="37"/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2.5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2.5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8</v>
      </c>
      <c r="E24" s="40">
        <f t="shared" si="7"/>
        <v>2</v>
      </c>
      <c r="F24" s="41">
        <f t="shared" si="3"/>
        <v>6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/>
      <c r="AG24" s="42">
        <v>1</v>
      </c>
      <c r="AH24" s="43"/>
      <c r="AI24" s="42"/>
      <c r="AJ24" s="43">
        <v>1</v>
      </c>
      <c r="AK24" s="42"/>
      <c r="AL24" s="43"/>
      <c r="AM24" s="42">
        <v>1</v>
      </c>
      <c r="AN24" s="45">
        <v>5</v>
      </c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21" x14ac:dyDescent="0.25">
      <c r="A25" s="200"/>
      <c r="B25" s="200"/>
      <c r="C25" s="51" t="s">
        <v>48</v>
      </c>
      <c r="D25" s="19">
        <f t="shared" si="8"/>
        <v>0</v>
      </c>
      <c r="E25" s="19">
        <f t="shared" si="7"/>
        <v>0</v>
      </c>
      <c r="F25" s="21">
        <f t="shared" si="3"/>
        <v>0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/>
      <c r="AF25" s="23"/>
      <c r="AG25" s="48"/>
      <c r="AH25" s="23"/>
      <c r="AI25" s="48"/>
      <c r="AJ25" s="23"/>
      <c r="AK25" s="48"/>
      <c r="AL25" s="23"/>
      <c r="AM25" s="48"/>
      <c r="AN25" s="26"/>
      <c r="AO25" s="27"/>
      <c r="AP25" s="23"/>
      <c r="AQ25" s="27"/>
      <c r="AR25" s="23"/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x14ac:dyDescent="0.25">
      <c r="A26" s="200"/>
      <c r="B26" s="200"/>
      <c r="C26" s="51" t="s">
        <v>49</v>
      </c>
      <c r="D26" s="19">
        <f t="shared" si="8"/>
        <v>0</v>
      </c>
      <c r="E26" s="19">
        <f t="shared" si="7"/>
        <v>0</v>
      </c>
      <c r="F26" s="21">
        <f t="shared" si="3"/>
        <v>0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/>
      <c r="Z26" s="23"/>
      <c r="AA26" s="48"/>
      <c r="AB26" s="23"/>
      <c r="AC26" s="48"/>
      <c r="AD26" s="23"/>
      <c r="AE26" s="48"/>
      <c r="AF26" s="23"/>
      <c r="AG26" s="48"/>
      <c r="AH26" s="23"/>
      <c r="AI26" s="48"/>
      <c r="AJ26" s="23"/>
      <c r="AK26" s="48"/>
      <c r="AL26" s="23"/>
      <c r="AM26" s="48"/>
      <c r="AN26" s="26"/>
      <c r="AO26" s="27"/>
      <c r="AP26" s="23"/>
      <c r="AQ26" s="27"/>
      <c r="AR26" s="23"/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ht="15" customHeight="1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16</v>
      </c>
      <c r="D42" s="40">
        <f t="shared" ref="D42:E43" si="22">+F42+H42+J42+L42+N42+P42+R42+T42+V42+X42+Z42+AB42+AD42+AF42+AH42</f>
        <v>7</v>
      </c>
      <c r="E42" s="41">
        <f t="shared" si="22"/>
        <v>9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/>
      <c r="W42" s="43"/>
      <c r="X42" s="42"/>
      <c r="Y42" s="43"/>
      <c r="Z42" s="42"/>
      <c r="AA42" s="43"/>
      <c r="AB42" s="42"/>
      <c r="AC42" s="43">
        <v>1</v>
      </c>
      <c r="AD42" s="42">
        <v>1</v>
      </c>
      <c r="AE42" s="43">
        <v>1</v>
      </c>
      <c r="AF42" s="42"/>
      <c r="AG42" s="43">
        <v>2</v>
      </c>
      <c r="AH42" s="42">
        <v>6</v>
      </c>
      <c r="AI42" s="43">
        <v>5</v>
      </c>
      <c r="AJ42" s="46"/>
      <c r="AK42" s="46">
        <v>16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16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68</v>
      </c>
      <c r="D43" s="32">
        <f t="shared" si="22"/>
        <v>39</v>
      </c>
      <c r="E43" s="33">
        <f t="shared" si="22"/>
        <v>29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>
        <v>1</v>
      </c>
      <c r="U43" s="35">
        <v>1</v>
      </c>
      <c r="V43" s="34"/>
      <c r="W43" s="35">
        <v>1</v>
      </c>
      <c r="X43" s="34"/>
      <c r="Y43" s="35"/>
      <c r="Z43" s="34"/>
      <c r="AA43" s="35">
        <v>2</v>
      </c>
      <c r="AB43" s="34">
        <v>2</v>
      </c>
      <c r="AC43" s="35">
        <v>2</v>
      </c>
      <c r="AD43" s="34">
        <v>6</v>
      </c>
      <c r="AE43" s="35">
        <v>4</v>
      </c>
      <c r="AF43" s="34">
        <v>6</v>
      </c>
      <c r="AG43" s="35">
        <v>6</v>
      </c>
      <c r="AH43" s="34">
        <v>24</v>
      </c>
      <c r="AI43" s="35">
        <v>13</v>
      </c>
      <c r="AJ43" s="38"/>
      <c r="AK43" s="38">
        <v>68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68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18</v>
      </c>
      <c r="D44" s="40">
        <f>+F44+H44+J44+L44+N44+P44+R44+T44+V44+X44+Z44+AB44+AD44+AF44+AH44</f>
        <v>8</v>
      </c>
      <c r="E44" s="41">
        <f>+G44+I44+K44+M44+O44+Q44+S44+U44+W44+Y44+AA44+AC44+AE44+AG44+AI44</f>
        <v>10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/>
      <c r="T44" s="42"/>
      <c r="U44" s="43"/>
      <c r="V44" s="42"/>
      <c r="W44" s="43"/>
      <c r="X44" s="42"/>
      <c r="Y44" s="43">
        <v>2</v>
      </c>
      <c r="Z44" s="42"/>
      <c r="AA44" s="43"/>
      <c r="AB44" s="42">
        <v>1</v>
      </c>
      <c r="AC44" s="43"/>
      <c r="AD44" s="42">
        <v>1</v>
      </c>
      <c r="AE44" s="43">
        <v>1</v>
      </c>
      <c r="AF44" s="42"/>
      <c r="AG44" s="43">
        <v>1</v>
      </c>
      <c r="AH44" s="42">
        <v>6</v>
      </c>
      <c r="AI44" s="43">
        <v>6</v>
      </c>
      <c r="AJ44" s="27">
        <v>18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18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27</v>
      </c>
      <c r="D45" s="19">
        <f t="shared" ref="D45:E46" si="26">+F45+H45+J45+L45+N45+P45+R45+T45+V45+X45+Z45+AB45+AD45+AF45+AH45</f>
        <v>10</v>
      </c>
      <c r="E45" s="21">
        <f t="shared" si="26"/>
        <v>17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>
        <v>2</v>
      </c>
      <c r="R45" s="48"/>
      <c r="S45" s="23"/>
      <c r="T45" s="48"/>
      <c r="U45" s="23">
        <v>1</v>
      </c>
      <c r="V45" s="48">
        <v>1</v>
      </c>
      <c r="W45" s="23">
        <v>1</v>
      </c>
      <c r="X45" s="48"/>
      <c r="Y45" s="23"/>
      <c r="Z45" s="48"/>
      <c r="AA45" s="23"/>
      <c r="AB45" s="48">
        <v>1</v>
      </c>
      <c r="AC45" s="23"/>
      <c r="AD45" s="48">
        <v>2</v>
      </c>
      <c r="AE45" s="23"/>
      <c r="AF45" s="48">
        <v>1</v>
      </c>
      <c r="AG45" s="23">
        <v>3</v>
      </c>
      <c r="AH45" s="48">
        <v>5</v>
      </c>
      <c r="AI45" s="23">
        <v>10</v>
      </c>
      <c r="AJ45" s="27">
        <v>27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27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14</v>
      </c>
      <c r="D46" s="19">
        <f t="shared" si="26"/>
        <v>3</v>
      </c>
      <c r="E46" s="21">
        <f t="shared" si="26"/>
        <v>11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/>
      <c r="R46" s="48"/>
      <c r="S46" s="23"/>
      <c r="T46" s="48"/>
      <c r="U46" s="23"/>
      <c r="V46" s="48"/>
      <c r="W46" s="23"/>
      <c r="X46" s="48"/>
      <c r="Y46" s="23"/>
      <c r="Z46" s="48"/>
      <c r="AA46" s="23"/>
      <c r="AB46" s="48"/>
      <c r="AC46" s="23"/>
      <c r="AD46" s="48"/>
      <c r="AE46" s="23"/>
      <c r="AF46" s="48"/>
      <c r="AG46" s="23"/>
      <c r="AH46" s="48">
        <v>3</v>
      </c>
      <c r="AI46" s="23">
        <v>11</v>
      </c>
      <c r="AJ46" s="27">
        <v>14</v>
      </c>
      <c r="AK46" s="27"/>
      <c r="AL46" s="27"/>
      <c r="AM46" s="27"/>
      <c r="AN46" s="27"/>
      <c r="AO46" s="27"/>
      <c r="AP46" s="27"/>
      <c r="AQ46" s="27"/>
      <c r="AR46" s="27"/>
      <c r="AS46" s="27"/>
      <c r="AT46" s="100"/>
      <c r="AU46" s="101"/>
      <c r="AV46" s="102">
        <v>0</v>
      </c>
      <c r="AW46" s="103">
        <v>14</v>
      </c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191</v>
      </c>
      <c r="D47" s="32">
        <f>+F47+H47+J47+L47+N47+P47+R47+T47+V47+X47+Z47+AB47+AD47+AF47+AH47</f>
        <v>83</v>
      </c>
      <c r="E47" s="33">
        <f>+G47+I47+K47+M47+O47+Q47+S47+U47+W47+Y47+AA47+AC47+AE47+AG47+AI47</f>
        <v>108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>
        <v>1</v>
      </c>
      <c r="Q47" s="35">
        <v>1</v>
      </c>
      <c r="R47" s="34">
        <v>2</v>
      </c>
      <c r="S47" s="35">
        <v>1</v>
      </c>
      <c r="T47" s="34"/>
      <c r="U47" s="35">
        <v>1</v>
      </c>
      <c r="V47" s="34">
        <v>1</v>
      </c>
      <c r="W47" s="35">
        <v>4</v>
      </c>
      <c r="X47" s="34">
        <v>1</v>
      </c>
      <c r="Y47" s="35">
        <v>6</v>
      </c>
      <c r="Z47" s="34">
        <v>3</v>
      </c>
      <c r="AA47" s="35">
        <v>9</v>
      </c>
      <c r="AB47" s="34">
        <v>3</v>
      </c>
      <c r="AC47" s="35">
        <v>8</v>
      </c>
      <c r="AD47" s="34">
        <v>8</v>
      </c>
      <c r="AE47" s="35">
        <v>9</v>
      </c>
      <c r="AF47" s="34">
        <v>12</v>
      </c>
      <c r="AG47" s="35">
        <v>15</v>
      </c>
      <c r="AH47" s="34">
        <v>52</v>
      </c>
      <c r="AI47" s="35">
        <v>54</v>
      </c>
      <c r="AJ47" s="38">
        <v>191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191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20</v>
      </c>
      <c r="D48" s="40">
        <f t="shared" ref="D48:E51" si="30">+F48+H48+J48+L48+N48+P48+R48+T48+V48+X48+Z48+AB48+AD48+AF48+AH48</f>
        <v>9</v>
      </c>
      <c r="E48" s="41">
        <f t="shared" si="30"/>
        <v>11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>
        <v>1</v>
      </c>
      <c r="Z48" s="42"/>
      <c r="AA48" s="43"/>
      <c r="AB48" s="42">
        <v>1</v>
      </c>
      <c r="AC48" s="43"/>
      <c r="AD48" s="42">
        <v>3</v>
      </c>
      <c r="AE48" s="43">
        <v>2</v>
      </c>
      <c r="AF48" s="42"/>
      <c r="AG48" s="43">
        <v>2</v>
      </c>
      <c r="AH48" s="42">
        <v>5</v>
      </c>
      <c r="AI48" s="43">
        <v>6</v>
      </c>
      <c r="AJ48" s="46">
        <v>20</v>
      </c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>
        <v>0</v>
      </c>
      <c r="AW48" s="97">
        <v>20</v>
      </c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/>
      <c r="AW49" s="93"/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119"/>
      <c r="D54" s="120"/>
      <c r="J54" s="114"/>
    </row>
    <row r="55" spans="1:92" x14ac:dyDescent="0.25">
      <c r="A55" s="228"/>
      <c r="B55" s="121" t="s">
        <v>104</v>
      </c>
      <c r="C55" s="122"/>
      <c r="D55" s="123"/>
      <c r="J55" s="114"/>
    </row>
    <row r="56" spans="1:92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14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380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00000000-0002-0000-0300-000000000000}">
      <formula1>0</formula1>
      <formula2>9.99999999999999E+39</formula2>
    </dataValidation>
    <dataValidation type="whole" allowBlank="1" showInputMessage="1" showErrorMessage="1" sqref="C54:D55 C60:F67 B72:K73" xr:uid="{00000000-0002-0000-0300-0000010000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300-000002000000}"/>
    <dataValidation type="whole" operator="greaterThanOrEqual" allowBlank="1" showErrorMessage="1" error="Sólo ingrese números enteros." prompt="Valor no Permitido" sqref="G12:AR34" xr:uid="{00000000-0002-0000-0300-000003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O101"/>
  <sheetViews>
    <sheetView workbookViewId="0">
      <selection activeCell="A4" sqref="A4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",[5]NOMBRE!B2, " (",[5]NOMBRE!C2,[5]NOMBRE!D2,[5]NOMBRE!E2,[5]NOMBRE!F2,[5]NOMBRE!G2,")")</f>
        <v>COMUNA: LINARES (07401)</v>
      </c>
    </row>
    <row r="3" spans="1:91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1" x14ac:dyDescent="0.25">
      <c r="A4" s="1" t="str">
        <f>CONCATENATE("MES: ",[5]NOMBRE!B6, " (",[5]NOMBRE!C6,[5]NOMBRE!D6,")")</f>
        <v>MES: ABRIL (04)</v>
      </c>
    </row>
    <row r="5" spans="1:91" x14ac:dyDescent="0.25">
      <c r="A5" s="2" t="str">
        <f>CONCATENATE("AÑO: ",[5]NOMBRE!B7)</f>
        <v>AÑO: 2025</v>
      </c>
    </row>
    <row r="6" spans="1:91" s="4" customFormat="1" ht="15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x14ac:dyDescent="0.25">
      <c r="A13" s="194"/>
      <c r="B13" s="197"/>
      <c r="C13" s="30" t="s">
        <v>34</v>
      </c>
      <c r="D13" s="31">
        <f t="shared" ref="D13:D23" si="2">SUM(E13:F13)</f>
        <v>31</v>
      </c>
      <c r="E13" s="32">
        <f>+G13+I13+K13+M13+O13+Q13+S13+U13+W13++Y13+AA13+AC13+AE13+AG13+AI13+AK13+AM13</f>
        <v>16</v>
      </c>
      <c r="F13" s="33">
        <f t="shared" ref="F13:F34" si="3">+H13+J13+L13+N13+P13+R13+T13+V13+X13++Z13+AB13+AD13+AF13+AH13+AJ13+AL13+AN13</f>
        <v>15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/>
      <c r="Y13" s="34">
        <v>3</v>
      </c>
      <c r="Z13" s="35">
        <v>1</v>
      </c>
      <c r="AA13" s="34">
        <v>1</v>
      </c>
      <c r="AB13" s="35"/>
      <c r="AC13" s="34"/>
      <c r="AD13" s="35"/>
      <c r="AE13" s="34"/>
      <c r="AF13" s="35">
        <v>3</v>
      </c>
      <c r="AG13" s="34">
        <v>1</v>
      </c>
      <c r="AH13" s="35">
        <v>4</v>
      </c>
      <c r="AI13" s="34">
        <v>2</v>
      </c>
      <c r="AJ13" s="35">
        <v>2</v>
      </c>
      <c r="AK13" s="34"/>
      <c r="AL13" s="35">
        <v>1</v>
      </c>
      <c r="AM13" s="34">
        <v>9</v>
      </c>
      <c r="AN13" s="37">
        <v>4</v>
      </c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2.5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2.5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11</v>
      </c>
      <c r="E24" s="40">
        <f t="shared" si="7"/>
        <v>4</v>
      </c>
      <c r="F24" s="41">
        <f t="shared" si="3"/>
        <v>7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>
        <v>1</v>
      </c>
      <c r="AC24" s="42">
        <v>1</v>
      </c>
      <c r="AD24" s="43"/>
      <c r="AE24" s="42"/>
      <c r="AF24" s="43"/>
      <c r="AG24" s="42"/>
      <c r="AH24" s="43">
        <v>3</v>
      </c>
      <c r="AI24" s="42">
        <v>1</v>
      </c>
      <c r="AJ24" s="43">
        <v>1</v>
      </c>
      <c r="AK24" s="42">
        <v>1</v>
      </c>
      <c r="AL24" s="43"/>
      <c r="AM24" s="42">
        <v>1</v>
      </c>
      <c r="AN24" s="45">
        <v>2</v>
      </c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21" x14ac:dyDescent="0.25">
      <c r="A25" s="200"/>
      <c r="B25" s="200"/>
      <c r="C25" s="51" t="s">
        <v>48</v>
      </c>
      <c r="D25" s="19">
        <f t="shared" si="8"/>
        <v>2</v>
      </c>
      <c r="E25" s="19">
        <f t="shared" si="7"/>
        <v>1</v>
      </c>
      <c r="F25" s="21">
        <f t="shared" si="3"/>
        <v>1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>
        <v>1</v>
      </c>
      <c r="V25" s="23"/>
      <c r="W25" s="48"/>
      <c r="X25" s="23"/>
      <c r="Y25" s="48"/>
      <c r="Z25" s="23"/>
      <c r="AA25" s="48"/>
      <c r="AB25" s="23"/>
      <c r="AC25" s="48"/>
      <c r="AD25" s="23">
        <v>1</v>
      </c>
      <c r="AE25" s="48"/>
      <c r="AF25" s="23"/>
      <c r="AG25" s="48"/>
      <c r="AH25" s="23"/>
      <c r="AI25" s="48"/>
      <c r="AJ25" s="23"/>
      <c r="AK25" s="48"/>
      <c r="AL25" s="23"/>
      <c r="AM25" s="48"/>
      <c r="AN25" s="26"/>
      <c r="AO25" s="27">
        <v>0</v>
      </c>
      <c r="AP25" s="23">
        <v>0</v>
      </c>
      <c r="AQ25" s="27">
        <v>0</v>
      </c>
      <c r="AR25" s="23"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x14ac:dyDescent="0.25">
      <c r="A26" s="200"/>
      <c r="B26" s="200"/>
      <c r="C26" s="51" t="s">
        <v>49</v>
      </c>
      <c r="D26" s="19">
        <f t="shared" si="8"/>
        <v>7</v>
      </c>
      <c r="E26" s="19">
        <f t="shared" si="7"/>
        <v>5</v>
      </c>
      <c r="F26" s="21">
        <f t="shared" si="3"/>
        <v>2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>
        <v>1</v>
      </c>
      <c r="X26" s="23">
        <v>1</v>
      </c>
      <c r="Y26" s="48"/>
      <c r="Z26" s="23"/>
      <c r="AA26" s="48"/>
      <c r="AB26" s="23">
        <v>1</v>
      </c>
      <c r="AC26" s="48"/>
      <c r="AD26" s="23"/>
      <c r="AE26" s="48"/>
      <c r="AF26" s="23"/>
      <c r="AG26" s="48">
        <v>2</v>
      </c>
      <c r="AH26" s="23"/>
      <c r="AI26" s="48">
        <v>1</v>
      </c>
      <c r="AJ26" s="23"/>
      <c r="AK26" s="48">
        <v>1</v>
      </c>
      <c r="AL26" s="23"/>
      <c r="AM26" s="48"/>
      <c r="AN26" s="26"/>
      <c r="AO26" s="27">
        <v>0</v>
      </c>
      <c r="AP26" s="23">
        <v>0</v>
      </c>
      <c r="AQ26" s="27">
        <v>0</v>
      </c>
      <c r="AR26" s="23">
        <v>0</v>
      </c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ht="15" customHeight="1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10</v>
      </c>
      <c r="D42" s="40">
        <f t="shared" ref="D42:E43" si="22">+F42+H42+J42+L42+N42+P42+R42+T42+V42+X42+Z42+AB42+AD42+AF42+AH42</f>
        <v>6</v>
      </c>
      <c r="E42" s="41">
        <f t="shared" si="22"/>
        <v>4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/>
      <c r="W42" s="43"/>
      <c r="X42" s="42"/>
      <c r="Y42" s="43"/>
      <c r="Z42" s="42"/>
      <c r="AA42" s="43"/>
      <c r="AB42" s="42"/>
      <c r="AC42" s="43"/>
      <c r="AD42" s="42"/>
      <c r="AE42" s="43">
        <v>1</v>
      </c>
      <c r="AF42" s="42"/>
      <c r="AG42" s="43"/>
      <c r="AH42" s="42">
        <v>6</v>
      </c>
      <c r="AI42" s="43">
        <v>3</v>
      </c>
      <c r="AJ42" s="46"/>
      <c r="AK42" s="46">
        <v>10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10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148</v>
      </c>
      <c r="D43" s="32">
        <f t="shared" si="22"/>
        <v>71</v>
      </c>
      <c r="E43" s="33">
        <f t="shared" si="22"/>
        <v>77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>
        <v>1</v>
      </c>
      <c r="R43" s="34">
        <v>1</v>
      </c>
      <c r="S43" s="35"/>
      <c r="T43" s="34">
        <v>1</v>
      </c>
      <c r="U43" s="35">
        <v>1</v>
      </c>
      <c r="V43" s="34">
        <v>1</v>
      </c>
      <c r="W43" s="35">
        <v>1</v>
      </c>
      <c r="X43" s="34">
        <v>1</v>
      </c>
      <c r="Y43" s="35">
        <v>2</v>
      </c>
      <c r="Z43" s="34"/>
      <c r="AA43" s="35">
        <v>10</v>
      </c>
      <c r="AB43" s="34">
        <v>2</v>
      </c>
      <c r="AC43" s="35">
        <v>8</v>
      </c>
      <c r="AD43" s="34">
        <v>12</v>
      </c>
      <c r="AE43" s="35">
        <v>9</v>
      </c>
      <c r="AF43" s="34">
        <v>5</v>
      </c>
      <c r="AG43" s="35">
        <v>12</v>
      </c>
      <c r="AH43" s="34">
        <v>48</v>
      </c>
      <c r="AI43" s="35">
        <v>33</v>
      </c>
      <c r="AJ43" s="38"/>
      <c r="AK43" s="38">
        <v>148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148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31</v>
      </c>
      <c r="D44" s="40">
        <f>+F44+H44+J44+L44+N44+P44+R44+T44+V44+X44+Z44+AB44+AD44+AF44+AH44</f>
        <v>16</v>
      </c>
      <c r="E44" s="41">
        <f>+G44+I44+K44+M44+O44+Q44+S44+U44+W44+Y44+AA44+AC44+AE44+AG44+AI44</f>
        <v>15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/>
      <c r="T44" s="42">
        <v>3</v>
      </c>
      <c r="U44" s="43">
        <v>1</v>
      </c>
      <c r="V44" s="42">
        <v>1</v>
      </c>
      <c r="W44" s="43"/>
      <c r="X44" s="42"/>
      <c r="Y44" s="43"/>
      <c r="Z44" s="42"/>
      <c r="AA44" s="43">
        <v>3</v>
      </c>
      <c r="AB44" s="42">
        <v>1</v>
      </c>
      <c r="AC44" s="43">
        <v>4</v>
      </c>
      <c r="AD44" s="42">
        <v>2</v>
      </c>
      <c r="AE44" s="43">
        <v>2</v>
      </c>
      <c r="AF44" s="42"/>
      <c r="AG44" s="43">
        <v>1</v>
      </c>
      <c r="AH44" s="42">
        <v>9</v>
      </c>
      <c r="AI44" s="43">
        <v>4</v>
      </c>
      <c r="AJ44" s="27">
        <v>31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31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27</v>
      </c>
      <c r="D45" s="19">
        <f t="shared" ref="D45:E46" si="26">+F45+H45+J45+L45+N45+P45+R45+T45+V45+X45+Z45+AB45+AD45+AF45+AH45</f>
        <v>6</v>
      </c>
      <c r="E45" s="21">
        <f t="shared" si="26"/>
        <v>21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>
        <v>2</v>
      </c>
      <c r="R45" s="48"/>
      <c r="S45" s="23">
        <v>2</v>
      </c>
      <c r="T45" s="48"/>
      <c r="U45" s="23"/>
      <c r="V45" s="48"/>
      <c r="W45" s="23">
        <v>2</v>
      </c>
      <c r="X45" s="48"/>
      <c r="Y45" s="23"/>
      <c r="Z45" s="48">
        <v>1</v>
      </c>
      <c r="AA45" s="23">
        <v>1</v>
      </c>
      <c r="AB45" s="48">
        <v>2</v>
      </c>
      <c r="AC45" s="23">
        <v>2</v>
      </c>
      <c r="AD45" s="48"/>
      <c r="AE45" s="23">
        <v>1</v>
      </c>
      <c r="AF45" s="48">
        <v>1</v>
      </c>
      <c r="AG45" s="23">
        <v>5</v>
      </c>
      <c r="AH45" s="48">
        <v>2</v>
      </c>
      <c r="AI45" s="23">
        <v>6</v>
      </c>
      <c r="AJ45" s="27">
        <v>27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27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235</v>
      </c>
      <c r="D46" s="19">
        <f t="shared" si="26"/>
        <v>106</v>
      </c>
      <c r="E46" s="21">
        <f t="shared" si="26"/>
        <v>129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>
        <v>1</v>
      </c>
      <c r="R46" s="48">
        <v>3</v>
      </c>
      <c r="S46" s="23">
        <v>1</v>
      </c>
      <c r="T46" s="48">
        <v>4</v>
      </c>
      <c r="U46" s="23">
        <v>4</v>
      </c>
      <c r="V46" s="48">
        <v>2</v>
      </c>
      <c r="W46" s="23">
        <v>3</v>
      </c>
      <c r="X46" s="48"/>
      <c r="Y46" s="23">
        <v>5</v>
      </c>
      <c r="Z46" s="48">
        <v>1</v>
      </c>
      <c r="AA46" s="23">
        <v>10</v>
      </c>
      <c r="AB46" s="48">
        <v>7</v>
      </c>
      <c r="AC46" s="23">
        <v>10</v>
      </c>
      <c r="AD46" s="48">
        <v>14</v>
      </c>
      <c r="AE46" s="23">
        <v>10</v>
      </c>
      <c r="AF46" s="48">
        <v>12</v>
      </c>
      <c r="AG46" s="23">
        <v>12</v>
      </c>
      <c r="AH46" s="48">
        <v>63</v>
      </c>
      <c r="AI46" s="23">
        <v>73</v>
      </c>
      <c r="AJ46" s="27">
        <v>59</v>
      </c>
      <c r="AK46" s="27">
        <v>59</v>
      </c>
      <c r="AL46" s="27"/>
      <c r="AM46" s="27">
        <v>59</v>
      </c>
      <c r="AN46" s="27"/>
      <c r="AO46" s="27"/>
      <c r="AP46" s="27">
        <v>58</v>
      </c>
      <c r="AQ46" s="27"/>
      <c r="AR46" s="27"/>
      <c r="AS46" s="27"/>
      <c r="AT46" s="100"/>
      <c r="AU46" s="101"/>
      <c r="AV46" s="102">
        <v>0</v>
      </c>
      <c r="AW46" s="103">
        <v>235</v>
      </c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204</v>
      </c>
      <c r="D47" s="32">
        <f>+F47+H47+J47+L47+N47+P47+R47+T47+V47+X47+Z47+AB47+AD47+AF47+AH47</f>
        <v>90</v>
      </c>
      <c r="E47" s="33">
        <f>+G47+I47+K47+M47+O47+Q47+S47+U47+W47+Y47+AA47+AC47+AE47+AG47+AI47</f>
        <v>114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>
        <v>1</v>
      </c>
      <c r="R47" s="34">
        <v>3</v>
      </c>
      <c r="S47" s="35">
        <v>1</v>
      </c>
      <c r="T47" s="34">
        <v>1</v>
      </c>
      <c r="U47" s="35">
        <v>3</v>
      </c>
      <c r="V47" s="34">
        <v>1</v>
      </c>
      <c r="W47" s="35">
        <v>3</v>
      </c>
      <c r="X47" s="34"/>
      <c r="Y47" s="35">
        <v>5</v>
      </c>
      <c r="Z47" s="34">
        <v>1</v>
      </c>
      <c r="AA47" s="35">
        <v>7</v>
      </c>
      <c r="AB47" s="34">
        <v>6</v>
      </c>
      <c r="AC47" s="35">
        <v>6</v>
      </c>
      <c r="AD47" s="34">
        <v>12</v>
      </c>
      <c r="AE47" s="35">
        <v>8</v>
      </c>
      <c r="AF47" s="34">
        <v>12</v>
      </c>
      <c r="AG47" s="35">
        <v>11</v>
      </c>
      <c r="AH47" s="34">
        <v>54</v>
      </c>
      <c r="AI47" s="35">
        <v>69</v>
      </c>
      <c r="AJ47" s="38">
        <v>204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204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29</v>
      </c>
      <c r="D48" s="40">
        <f t="shared" ref="D48:E51" si="30">+F48+H48+J48+L48+N48+P48+R48+T48+V48+X48+Z48+AB48+AD48+AF48+AH48</f>
        <v>12</v>
      </c>
      <c r="E48" s="41">
        <f t="shared" si="30"/>
        <v>17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>
        <v>1</v>
      </c>
      <c r="T48" s="42"/>
      <c r="U48" s="43"/>
      <c r="V48" s="42"/>
      <c r="W48" s="43"/>
      <c r="X48" s="42"/>
      <c r="Y48" s="43"/>
      <c r="Z48" s="42">
        <v>1</v>
      </c>
      <c r="AA48" s="43">
        <v>2</v>
      </c>
      <c r="AB48" s="42">
        <v>1</v>
      </c>
      <c r="AC48" s="43">
        <v>1</v>
      </c>
      <c r="AD48" s="42">
        <v>2</v>
      </c>
      <c r="AE48" s="43">
        <v>1</v>
      </c>
      <c r="AF48" s="42"/>
      <c r="AG48" s="43">
        <v>2</v>
      </c>
      <c r="AH48" s="42">
        <v>8</v>
      </c>
      <c r="AI48" s="43">
        <v>10</v>
      </c>
      <c r="AJ48" s="46">
        <v>29</v>
      </c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>
        <v>0</v>
      </c>
      <c r="AW48" s="97">
        <v>29</v>
      </c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92</v>
      </c>
      <c r="D49" s="32">
        <f t="shared" si="30"/>
        <v>41</v>
      </c>
      <c r="E49" s="33">
        <f t="shared" si="30"/>
        <v>51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>
        <v>2</v>
      </c>
      <c r="R49" s="34"/>
      <c r="S49" s="35">
        <v>3</v>
      </c>
      <c r="T49" s="34">
        <v>1</v>
      </c>
      <c r="U49" s="35">
        <v>1</v>
      </c>
      <c r="V49" s="34">
        <v>1</v>
      </c>
      <c r="W49" s="35"/>
      <c r="X49" s="34">
        <v>1</v>
      </c>
      <c r="Y49" s="35">
        <v>1</v>
      </c>
      <c r="Z49" s="34">
        <v>1</v>
      </c>
      <c r="AA49" s="35">
        <v>3</v>
      </c>
      <c r="AB49" s="34">
        <v>4</v>
      </c>
      <c r="AC49" s="35"/>
      <c r="AD49" s="34">
        <v>4</v>
      </c>
      <c r="AE49" s="35">
        <v>6</v>
      </c>
      <c r="AF49" s="34">
        <v>3</v>
      </c>
      <c r="AG49" s="35">
        <v>6</v>
      </c>
      <c r="AH49" s="34">
        <v>26</v>
      </c>
      <c r="AI49" s="35">
        <v>29</v>
      </c>
      <c r="AJ49" s="38">
        <v>92</v>
      </c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>
        <v>0</v>
      </c>
      <c r="AW49" s="93">
        <v>92</v>
      </c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119"/>
      <c r="D54" s="120"/>
      <c r="J54" s="114"/>
    </row>
    <row r="55" spans="1:92" x14ac:dyDescent="0.25">
      <c r="A55" s="228"/>
      <c r="B55" s="121" t="s">
        <v>104</v>
      </c>
      <c r="C55" s="122">
        <v>1</v>
      </c>
      <c r="D55" s="123">
        <v>5</v>
      </c>
      <c r="J55" s="114"/>
    </row>
    <row r="56" spans="1:92" x14ac:dyDescent="0.25">
      <c r="A56" s="228"/>
      <c r="B56" s="124" t="s">
        <v>105</v>
      </c>
      <c r="C56" s="125">
        <f>SUM(C54:C55)</f>
        <v>1</v>
      </c>
      <c r="D56" s="126">
        <f>SUM(D54:D55)</f>
        <v>5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>
        <v>0</v>
      </c>
      <c r="F60" s="120">
        <v>0</v>
      </c>
    </row>
    <row r="61" spans="1:92" s="128" customFormat="1" x14ac:dyDescent="0.25">
      <c r="A61" s="205"/>
      <c r="B61" s="121" t="s">
        <v>115</v>
      </c>
      <c r="C61" s="135"/>
      <c r="D61" s="135"/>
      <c r="E61" s="136">
        <v>1</v>
      </c>
      <c r="F61" s="123">
        <v>2</v>
      </c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14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836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00000000-0002-0000-0400-000000000000}">
      <formula1>0</formula1>
      <formula2>9.99999999999999E+39</formula2>
    </dataValidation>
    <dataValidation type="whole" allowBlank="1" showInputMessage="1" showErrorMessage="1" sqref="C54:D55 C60:F67 B72:K73" xr:uid="{00000000-0002-0000-0400-0000010000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400-000002000000}"/>
    <dataValidation type="whole" operator="greaterThanOrEqual" allowBlank="1" showErrorMessage="1" error="Sólo ingrese números enteros." prompt="Valor no Permitido" sqref="G12:AR34" xr:uid="{00000000-0002-0000-0400-000003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O101"/>
  <sheetViews>
    <sheetView workbookViewId="0">
      <selection activeCell="A6" sqref="A6:AB6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",[6]NOMBRE!B2, " (",[6]NOMBRE!C2,[6]NOMBRE!D2,[6]NOMBRE!E2,[6]NOMBRE!F2,[6]NOMBRE!G2,")")</f>
        <v>COMUNA: LINARES (07401)</v>
      </c>
    </row>
    <row r="3" spans="1:91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1" x14ac:dyDescent="0.25">
      <c r="A4" s="1" t="str">
        <f>CONCATENATE("MES: ",[6]NOMBRE!B6, " (",[6]NOMBRE!C6,[6]NOMBRE!D6,")")</f>
        <v>MES: MAYO (05)</v>
      </c>
    </row>
    <row r="5" spans="1:91" x14ac:dyDescent="0.25">
      <c r="A5" s="2" t="str">
        <f>CONCATENATE("AÑO: ",[6]NOMBRE!B7)</f>
        <v>AÑO: 2025</v>
      </c>
    </row>
    <row r="6" spans="1:91" s="4" customFormat="1" ht="15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x14ac:dyDescent="0.25">
      <c r="A12" s="193" t="s">
        <v>31</v>
      </c>
      <c r="B12" s="196" t="s">
        <v>32</v>
      </c>
      <c r="C12" s="18" t="s">
        <v>33</v>
      </c>
      <c r="D12" s="19">
        <f>SUM(E12:F12)</f>
        <v>34</v>
      </c>
      <c r="E12" s="20">
        <f>+G12+I12+K12+M12+O12+Q12+S12+U12+W12++Y12+AA12+AC12+AE12+AG12+AI12+AK12+AM12</f>
        <v>17</v>
      </c>
      <c r="F12" s="21">
        <f>+H12+J12+L12+N12+P12+R12+T12+V12+X12++Z12+AB12+AD12+AF12+AH12+AJ12+AL12+AN12</f>
        <v>17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>
        <v>1</v>
      </c>
      <c r="X12" s="23"/>
      <c r="Y12" s="22"/>
      <c r="Z12" s="23">
        <v>1</v>
      </c>
      <c r="AA12" s="22"/>
      <c r="AB12" s="23">
        <v>2</v>
      </c>
      <c r="AC12" s="22">
        <v>1</v>
      </c>
      <c r="AD12" s="23">
        <v>2</v>
      </c>
      <c r="AE12" s="22">
        <v>1</v>
      </c>
      <c r="AF12" s="23">
        <v>2</v>
      </c>
      <c r="AG12" s="22">
        <v>2</v>
      </c>
      <c r="AH12" s="23">
        <v>1</v>
      </c>
      <c r="AI12" s="22"/>
      <c r="AJ12" s="23">
        <v>1</v>
      </c>
      <c r="AK12" s="22">
        <v>12</v>
      </c>
      <c r="AL12" s="23">
        <v>8</v>
      </c>
      <c r="AM12" s="22"/>
      <c r="AN12" s="26"/>
      <c r="AO12" s="27">
        <v>0</v>
      </c>
      <c r="AP12" s="23">
        <v>0</v>
      </c>
      <c r="AQ12" s="27">
        <v>0</v>
      </c>
      <c r="AR12" s="23">
        <v>0</v>
      </c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x14ac:dyDescent="0.25">
      <c r="A13" s="194"/>
      <c r="B13" s="197"/>
      <c r="C13" s="30" t="s">
        <v>34</v>
      </c>
      <c r="D13" s="31">
        <f t="shared" ref="D13:D23" si="2">SUM(E13:F13)</f>
        <v>0</v>
      </c>
      <c r="E13" s="32">
        <f>+G13+I13+K13+M13+O13+Q13+S13+U13+W13++Y13+AA13+AC13+AE13+AG13+AI13+AK13+AM13</f>
        <v>0</v>
      </c>
      <c r="F13" s="33">
        <f t="shared" ref="F13:F34" si="3">+H13+J13+L13+N13+P13+R13+T13+V13+X13++Z13+AB13+AD13+AF13+AH13+AJ13+AL13+AN13</f>
        <v>0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/>
      <c r="Y13" s="34"/>
      <c r="Z13" s="35"/>
      <c r="AA13" s="34"/>
      <c r="AB13" s="35"/>
      <c r="AC13" s="34"/>
      <c r="AD13" s="35"/>
      <c r="AE13" s="34"/>
      <c r="AF13" s="35"/>
      <c r="AG13" s="34"/>
      <c r="AH13" s="35"/>
      <c r="AI13" s="34"/>
      <c r="AJ13" s="35"/>
      <c r="AK13" s="34"/>
      <c r="AL13" s="35"/>
      <c r="AM13" s="34"/>
      <c r="AN13" s="37"/>
      <c r="AO13" s="38"/>
      <c r="AP13" s="35"/>
      <c r="AQ13" s="38"/>
      <c r="AR13" s="35"/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2.5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2.5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1</v>
      </c>
      <c r="E24" s="40">
        <f t="shared" si="7"/>
        <v>0</v>
      </c>
      <c r="F24" s="41">
        <f t="shared" si="3"/>
        <v>1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/>
      <c r="AG24" s="42"/>
      <c r="AH24" s="43"/>
      <c r="AI24" s="42"/>
      <c r="AJ24" s="43"/>
      <c r="AK24" s="42"/>
      <c r="AL24" s="43"/>
      <c r="AM24" s="42"/>
      <c r="AN24" s="45">
        <v>1</v>
      </c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21" x14ac:dyDescent="0.25">
      <c r="A25" s="200"/>
      <c r="B25" s="200"/>
      <c r="C25" s="51" t="s">
        <v>48</v>
      </c>
      <c r="D25" s="19">
        <f t="shared" si="8"/>
        <v>0</v>
      </c>
      <c r="E25" s="19">
        <f t="shared" si="7"/>
        <v>0</v>
      </c>
      <c r="F25" s="21">
        <f t="shared" si="3"/>
        <v>0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/>
      <c r="AF25" s="23"/>
      <c r="AG25" s="48"/>
      <c r="AH25" s="23"/>
      <c r="AI25" s="48"/>
      <c r="AJ25" s="23"/>
      <c r="AK25" s="48"/>
      <c r="AL25" s="23"/>
      <c r="AM25" s="48"/>
      <c r="AN25" s="26"/>
      <c r="AO25" s="27"/>
      <c r="AP25" s="23"/>
      <c r="AQ25" s="27"/>
      <c r="AR25" s="23"/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x14ac:dyDescent="0.25">
      <c r="A26" s="200"/>
      <c r="B26" s="200"/>
      <c r="C26" s="51" t="s">
        <v>49</v>
      </c>
      <c r="D26" s="19">
        <f t="shared" si="8"/>
        <v>8</v>
      </c>
      <c r="E26" s="19">
        <f t="shared" si="7"/>
        <v>7</v>
      </c>
      <c r="F26" s="21">
        <f t="shared" si="3"/>
        <v>1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>
        <v>1</v>
      </c>
      <c r="U26" s="25"/>
      <c r="V26" s="23"/>
      <c r="W26" s="48"/>
      <c r="X26" s="23"/>
      <c r="Y26" s="48"/>
      <c r="Z26" s="23"/>
      <c r="AA26" s="48"/>
      <c r="AB26" s="23"/>
      <c r="AC26" s="48"/>
      <c r="AD26" s="23"/>
      <c r="AE26" s="48">
        <v>1</v>
      </c>
      <c r="AF26" s="23"/>
      <c r="AG26" s="48">
        <v>1</v>
      </c>
      <c r="AH26" s="23"/>
      <c r="AI26" s="48">
        <v>2</v>
      </c>
      <c r="AJ26" s="23"/>
      <c r="AK26" s="48"/>
      <c r="AL26" s="23"/>
      <c r="AM26" s="48">
        <v>3</v>
      </c>
      <c r="AN26" s="26"/>
      <c r="AO26" s="27">
        <v>0</v>
      </c>
      <c r="AP26" s="23">
        <v>0</v>
      </c>
      <c r="AQ26" s="27">
        <v>0</v>
      </c>
      <c r="AR26" s="23">
        <v>0</v>
      </c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ht="15" customHeight="1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34</v>
      </c>
      <c r="D42" s="40">
        <f t="shared" ref="D42:E43" si="22">+F42+H42+J42+L42+N42+P42+R42+T42+V42+X42+Z42+AB42+AD42+AF42+AH42</f>
        <v>17</v>
      </c>
      <c r="E42" s="41">
        <f t="shared" si="22"/>
        <v>17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>
        <v>1</v>
      </c>
      <c r="U42" s="43"/>
      <c r="V42" s="42"/>
      <c r="W42" s="43">
        <v>1</v>
      </c>
      <c r="X42" s="42"/>
      <c r="Y42" s="43">
        <v>2</v>
      </c>
      <c r="Z42" s="42">
        <v>1</v>
      </c>
      <c r="AA42" s="43">
        <v>2</v>
      </c>
      <c r="AB42" s="42">
        <v>1</v>
      </c>
      <c r="AC42" s="43">
        <v>2</v>
      </c>
      <c r="AD42" s="42">
        <v>2</v>
      </c>
      <c r="AE42" s="43">
        <v>1</v>
      </c>
      <c r="AF42" s="42"/>
      <c r="AG42" s="43">
        <v>1</v>
      </c>
      <c r="AH42" s="42">
        <v>12</v>
      </c>
      <c r="AI42" s="43">
        <v>8</v>
      </c>
      <c r="AJ42" s="46"/>
      <c r="AK42" s="46">
        <v>34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34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70</v>
      </c>
      <c r="D43" s="32">
        <f t="shared" si="22"/>
        <v>34</v>
      </c>
      <c r="E43" s="33">
        <f t="shared" si="22"/>
        <v>36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>
        <v>1</v>
      </c>
      <c r="T43" s="34">
        <v>1</v>
      </c>
      <c r="U43" s="35">
        <v>3</v>
      </c>
      <c r="V43" s="34">
        <v>2</v>
      </c>
      <c r="W43" s="35">
        <v>1</v>
      </c>
      <c r="X43" s="34"/>
      <c r="Y43" s="35">
        <v>1</v>
      </c>
      <c r="Z43" s="34">
        <v>1</v>
      </c>
      <c r="AA43" s="35"/>
      <c r="AB43" s="34">
        <v>5</v>
      </c>
      <c r="AC43" s="35">
        <v>3</v>
      </c>
      <c r="AD43" s="34">
        <v>5</v>
      </c>
      <c r="AE43" s="35">
        <v>7</v>
      </c>
      <c r="AF43" s="34">
        <v>1</v>
      </c>
      <c r="AG43" s="35">
        <v>4</v>
      </c>
      <c r="AH43" s="34">
        <v>19</v>
      </c>
      <c r="AI43" s="35">
        <v>16</v>
      </c>
      <c r="AJ43" s="38"/>
      <c r="AK43" s="38">
        <v>70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70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38</v>
      </c>
      <c r="D44" s="40">
        <f>+F44+H44+J44+L44+N44+P44+R44+T44+V44+X44+Z44+AB44+AD44+AF44+AH44</f>
        <v>18</v>
      </c>
      <c r="E44" s="41">
        <f>+G44+I44+K44+M44+O44+Q44+S44+U44+W44+Y44+AA44+AC44+AE44+AG44+AI44</f>
        <v>20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>
        <v>1</v>
      </c>
      <c r="T44" s="42">
        <v>1</v>
      </c>
      <c r="U44" s="43">
        <v>1</v>
      </c>
      <c r="V44" s="42"/>
      <c r="W44" s="43"/>
      <c r="X44" s="42"/>
      <c r="Y44" s="43">
        <v>2</v>
      </c>
      <c r="Z44" s="42">
        <v>1</v>
      </c>
      <c r="AA44" s="43">
        <v>3</v>
      </c>
      <c r="AB44" s="42">
        <v>2</v>
      </c>
      <c r="AC44" s="43">
        <v>4</v>
      </c>
      <c r="AD44" s="42">
        <v>4</v>
      </c>
      <c r="AE44" s="43"/>
      <c r="AF44" s="42">
        <v>2</v>
      </c>
      <c r="AG44" s="43">
        <v>1</v>
      </c>
      <c r="AH44" s="42">
        <v>8</v>
      </c>
      <c r="AI44" s="43">
        <v>8</v>
      </c>
      <c r="AJ44" s="27">
        <v>38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38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14</v>
      </c>
      <c r="D45" s="19">
        <f t="shared" ref="D45:E46" si="26">+F45+H45+J45+L45+N45+P45+R45+T45+V45+X45+Z45+AB45+AD45+AF45+AH45</f>
        <v>5</v>
      </c>
      <c r="E45" s="21">
        <f t="shared" si="26"/>
        <v>9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>
        <v>2</v>
      </c>
      <c r="R45" s="48"/>
      <c r="S45" s="23">
        <v>1</v>
      </c>
      <c r="T45" s="48"/>
      <c r="U45" s="23"/>
      <c r="V45" s="48"/>
      <c r="W45" s="23"/>
      <c r="X45" s="48"/>
      <c r="Y45" s="23"/>
      <c r="Z45" s="48"/>
      <c r="AA45" s="23">
        <v>1</v>
      </c>
      <c r="AB45" s="48"/>
      <c r="AC45" s="23"/>
      <c r="AD45" s="48"/>
      <c r="AE45" s="23">
        <v>2</v>
      </c>
      <c r="AF45" s="48">
        <v>1</v>
      </c>
      <c r="AG45" s="23"/>
      <c r="AH45" s="48">
        <v>4</v>
      </c>
      <c r="AI45" s="23">
        <v>3</v>
      </c>
      <c r="AJ45" s="27">
        <v>14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14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44</v>
      </c>
      <c r="D46" s="19">
        <f t="shared" si="26"/>
        <v>24</v>
      </c>
      <c r="E46" s="21">
        <f t="shared" si="26"/>
        <v>20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/>
      <c r="R46" s="48"/>
      <c r="S46" s="23"/>
      <c r="T46" s="48"/>
      <c r="U46" s="23">
        <v>2</v>
      </c>
      <c r="V46" s="48"/>
      <c r="W46" s="23"/>
      <c r="X46" s="48"/>
      <c r="Y46" s="23"/>
      <c r="Z46" s="48">
        <v>1</v>
      </c>
      <c r="AA46" s="23">
        <v>3</v>
      </c>
      <c r="AB46" s="48">
        <v>1</v>
      </c>
      <c r="AC46" s="23">
        <v>1</v>
      </c>
      <c r="AD46" s="48"/>
      <c r="AE46" s="23">
        <v>1</v>
      </c>
      <c r="AF46" s="48">
        <v>2</v>
      </c>
      <c r="AG46" s="23">
        <v>3</v>
      </c>
      <c r="AH46" s="48">
        <v>20</v>
      </c>
      <c r="AI46" s="23">
        <v>10</v>
      </c>
      <c r="AJ46" s="27">
        <v>15</v>
      </c>
      <c r="AK46" s="27">
        <v>10</v>
      </c>
      <c r="AL46" s="27"/>
      <c r="AM46" s="27">
        <v>10</v>
      </c>
      <c r="AN46" s="27"/>
      <c r="AO46" s="27"/>
      <c r="AP46" s="27">
        <v>10</v>
      </c>
      <c r="AQ46" s="27"/>
      <c r="AR46" s="27"/>
      <c r="AS46" s="27"/>
      <c r="AT46" s="100"/>
      <c r="AU46" s="101"/>
      <c r="AV46" s="102">
        <v>0</v>
      </c>
      <c r="AW46" s="103">
        <v>44</v>
      </c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103</v>
      </c>
      <c r="D47" s="32">
        <f>+F47+H47+J47+L47+N47+P47+R47+T47+V47+X47+Z47+AB47+AD47+AF47+AH47</f>
        <v>46</v>
      </c>
      <c r="E47" s="33">
        <f>+G47+I47+K47+M47+O47+Q47+S47+U47+W47+Y47+AA47+AC47+AE47+AG47+AI47</f>
        <v>57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>
        <v>6</v>
      </c>
      <c r="R47" s="34">
        <v>1</v>
      </c>
      <c r="S47" s="35"/>
      <c r="T47" s="34"/>
      <c r="U47" s="35">
        <v>4</v>
      </c>
      <c r="V47" s="34">
        <v>1</v>
      </c>
      <c r="W47" s="35">
        <v>1</v>
      </c>
      <c r="X47" s="34">
        <v>2</v>
      </c>
      <c r="Y47" s="35"/>
      <c r="Z47" s="34">
        <v>2</v>
      </c>
      <c r="AA47" s="35">
        <v>8</v>
      </c>
      <c r="AB47" s="34">
        <v>2</v>
      </c>
      <c r="AC47" s="35">
        <v>4</v>
      </c>
      <c r="AD47" s="34">
        <v>1</v>
      </c>
      <c r="AE47" s="35">
        <v>5</v>
      </c>
      <c r="AF47" s="34">
        <v>11</v>
      </c>
      <c r="AG47" s="35">
        <v>9</v>
      </c>
      <c r="AH47" s="34">
        <v>26</v>
      </c>
      <c r="AI47" s="35">
        <v>20</v>
      </c>
      <c r="AJ47" s="38">
        <v>104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103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38</v>
      </c>
      <c r="D48" s="40">
        <f t="shared" ref="D48:E51" si="30">+F48+H48+J48+L48+N48+P48+R48+T48+V48+X48+Z48+AB48+AD48+AF48+AH48</f>
        <v>24</v>
      </c>
      <c r="E48" s="41">
        <f t="shared" si="30"/>
        <v>14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>
        <v>1</v>
      </c>
      <c r="W48" s="43"/>
      <c r="X48" s="42"/>
      <c r="Y48" s="43"/>
      <c r="Z48" s="42"/>
      <c r="AA48" s="43">
        <v>1</v>
      </c>
      <c r="AB48" s="42">
        <v>1</v>
      </c>
      <c r="AC48" s="43">
        <v>1</v>
      </c>
      <c r="AD48" s="42">
        <v>1</v>
      </c>
      <c r="AE48" s="43">
        <v>2</v>
      </c>
      <c r="AF48" s="42">
        <v>1</v>
      </c>
      <c r="AG48" s="43">
        <v>2</v>
      </c>
      <c r="AH48" s="42">
        <v>20</v>
      </c>
      <c r="AI48" s="43">
        <v>8</v>
      </c>
      <c r="AJ48" s="46">
        <v>38</v>
      </c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>
        <v>0</v>
      </c>
      <c r="AW48" s="97">
        <v>38</v>
      </c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/>
      <c r="AW49" s="93"/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119"/>
      <c r="D54" s="120"/>
      <c r="J54" s="114"/>
    </row>
    <row r="55" spans="1:92" x14ac:dyDescent="0.25">
      <c r="A55" s="228"/>
      <c r="B55" s="121" t="s">
        <v>104</v>
      </c>
      <c r="C55" s="122"/>
      <c r="D55" s="123"/>
      <c r="J55" s="114"/>
    </row>
    <row r="56" spans="1:92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14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384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00000000-0002-0000-0500-000000000000}">
      <formula1>0</formula1>
      <formula2>9.99999999999999E+39</formula2>
    </dataValidation>
    <dataValidation type="whole" allowBlank="1" showInputMessage="1" showErrorMessage="1" sqref="C54:D55 C60:F67 B72:K73" xr:uid="{00000000-0002-0000-0500-0000010000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500-000002000000}"/>
    <dataValidation type="whole" operator="greaterThanOrEqual" allowBlank="1" showErrorMessage="1" error="Sólo ingrese números enteros." prompt="Valor no Permitido" sqref="G12:AR34" xr:uid="{00000000-0002-0000-0500-000003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101"/>
  <sheetViews>
    <sheetView workbookViewId="0">
      <selection sqref="A1:XFD1048576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",[7]NOMBRE!B2, " (",[7]NOMBRE!C2,[7]NOMBRE!D2,[7]NOMBRE!E2,[7]NOMBRE!F2,[7]NOMBRE!G2,")")</f>
        <v>COMUNA: LINARES (07401)</v>
      </c>
    </row>
    <row r="3" spans="1:91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1" x14ac:dyDescent="0.25">
      <c r="A4" s="1" t="str">
        <f>CONCATENATE("MES: ",[7]NOMBRE!B6, " (",[7]NOMBRE!C6,[7]NOMBRE!D6,")")</f>
        <v>MES: JUNIO (06)</v>
      </c>
    </row>
    <row r="5" spans="1:91" x14ac:dyDescent="0.25">
      <c r="A5" s="2" t="str">
        <f>CONCATENATE("AÑO: ",[7]NOMBRE!B7)</f>
        <v>AÑO: 2025</v>
      </c>
    </row>
    <row r="6" spans="1:91" s="4" customFormat="1" ht="15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x14ac:dyDescent="0.25">
      <c r="A13" s="194"/>
      <c r="B13" s="197"/>
      <c r="C13" s="30" t="s">
        <v>34</v>
      </c>
      <c r="D13" s="31">
        <f t="shared" ref="D13:D23" si="2">SUM(E13:F13)</f>
        <v>42</v>
      </c>
      <c r="E13" s="32">
        <f>+G13+I13+K13+M13+O13+Q13+S13+U13+W13++Y13+AA13+AC13+AE13+AG13+AI13+AK13+AM13</f>
        <v>23</v>
      </c>
      <c r="F13" s="33">
        <f t="shared" ref="F13:F34" si="3">+H13+J13+L13+N13+P13+R13+T13+V13+X13++Z13+AB13+AD13+AF13+AH13+AJ13+AL13+AN13</f>
        <v>19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>
        <v>1</v>
      </c>
      <c r="X13" s="35"/>
      <c r="Y13" s="34"/>
      <c r="Z13" s="35"/>
      <c r="AA13" s="34">
        <v>1</v>
      </c>
      <c r="AB13" s="35">
        <v>3</v>
      </c>
      <c r="AC13" s="34"/>
      <c r="AD13" s="35">
        <v>1</v>
      </c>
      <c r="AE13" s="34"/>
      <c r="AF13" s="35"/>
      <c r="AG13" s="34">
        <v>2</v>
      </c>
      <c r="AH13" s="35">
        <v>2</v>
      </c>
      <c r="AI13" s="34">
        <v>4</v>
      </c>
      <c r="AJ13" s="35">
        <v>3</v>
      </c>
      <c r="AK13" s="34">
        <v>2</v>
      </c>
      <c r="AL13" s="35">
        <v>1</v>
      </c>
      <c r="AM13" s="34">
        <v>13</v>
      </c>
      <c r="AN13" s="37">
        <v>9</v>
      </c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2.5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2.5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4</v>
      </c>
      <c r="E24" s="40">
        <f t="shared" si="7"/>
        <v>1</v>
      </c>
      <c r="F24" s="41">
        <f t="shared" si="3"/>
        <v>3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/>
      <c r="AG24" s="42"/>
      <c r="AH24" s="43"/>
      <c r="AI24" s="42"/>
      <c r="AJ24" s="43">
        <v>2</v>
      </c>
      <c r="AK24" s="42"/>
      <c r="AL24" s="43"/>
      <c r="AM24" s="42">
        <v>1</v>
      </c>
      <c r="AN24" s="45">
        <v>1</v>
      </c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21" x14ac:dyDescent="0.25">
      <c r="A25" s="200"/>
      <c r="B25" s="200"/>
      <c r="C25" s="51" t="s">
        <v>48</v>
      </c>
      <c r="D25" s="19">
        <f t="shared" si="8"/>
        <v>3</v>
      </c>
      <c r="E25" s="19">
        <f t="shared" si="7"/>
        <v>2</v>
      </c>
      <c r="F25" s="21">
        <f t="shared" si="3"/>
        <v>1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/>
      <c r="AF25" s="23">
        <v>1</v>
      </c>
      <c r="AG25" s="48"/>
      <c r="AH25" s="23"/>
      <c r="AI25" s="48"/>
      <c r="AJ25" s="23"/>
      <c r="AK25" s="48"/>
      <c r="AL25" s="23"/>
      <c r="AM25" s="48">
        <v>2</v>
      </c>
      <c r="AN25" s="26"/>
      <c r="AO25" s="27">
        <v>0</v>
      </c>
      <c r="AP25" s="23">
        <v>0</v>
      </c>
      <c r="AQ25" s="27">
        <v>0</v>
      </c>
      <c r="AR25" s="23"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x14ac:dyDescent="0.25">
      <c r="A26" s="200"/>
      <c r="B26" s="200"/>
      <c r="C26" s="51" t="s">
        <v>49</v>
      </c>
      <c r="D26" s="19">
        <f t="shared" si="8"/>
        <v>0</v>
      </c>
      <c r="E26" s="19">
        <f t="shared" si="7"/>
        <v>0</v>
      </c>
      <c r="F26" s="21">
        <f t="shared" si="3"/>
        <v>0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/>
      <c r="Z26" s="23"/>
      <c r="AA26" s="48"/>
      <c r="AB26" s="23"/>
      <c r="AC26" s="48"/>
      <c r="AD26" s="23"/>
      <c r="AE26" s="48"/>
      <c r="AF26" s="23"/>
      <c r="AG26" s="48"/>
      <c r="AH26" s="23"/>
      <c r="AI26" s="48"/>
      <c r="AJ26" s="23"/>
      <c r="AK26" s="48"/>
      <c r="AL26" s="23"/>
      <c r="AM26" s="48"/>
      <c r="AN26" s="26"/>
      <c r="AO26" s="27"/>
      <c r="AP26" s="23"/>
      <c r="AQ26" s="27"/>
      <c r="AR26" s="23"/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ht="15" customHeight="1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8</v>
      </c>
      <c r="D42" s="40">
        <f t="shared" ref="D42:E43" si="22">+F42+H42+J42+L42+N42+P42+R42+T42+V42+X42+Z42+AB42+AD42+AF42+AH42</f>
        <v>6</v>
      </c>
      <c r="E42" s="41">
        <f t="shared" si="22"/>
        <v>2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>
        <v>1</v>
      </c>
      <c r="W42" s="43">
        <v>1</v>
      </c>
      <c r="X42" s="42"/>
      <c r="Y42" s="43"/>
      <c r="Z42" s="42"/>
      <c r="AA42" s="43"/>
      <c r="AB42" s="42"/>
      <c r="AC42" s="43"/>
      <c r="AD42" s="42"/>
      <c r="AE42" s="43"/>
      <c r="AF42" s="42">
        <v>2</v>
      </c>
      <c r="AG42" s="43"/>
      <c r="AH42" s="42">
        <v>3</v>
      </c>
      <c r="AI42" s="43">
        <v>1</v>
      </c>
      <c r="AJ42" s="46"/>
      <c r="AK42" s="46">
        <v>8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8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41</v>
      </c>
      <c r="D43" s="32">
        <f t="shared" si="22"/>
        <v>20</v>
      </c>
      <c r="E43" s="33">
        <f t="shared" si="22"/>
        <v>21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>
        <v>1</v>
      </c>
      <c r="U43" s="35"/>
      <c r="V43" s="34">
        <v>1</v>
      </c>
      <c r="W43" s="35">
        <v>1</v>
      </c>
      <c r="X43" s="34"/>
      <c r="Y43" s="35">
        <v>2</v>
      </c>
      <c r="Z43" s="34"/>
      <c r="AA43" s="35"/>
      <c r="AB43" s="34">
        <v>1</v>
      </c>
      <c r="AC43" s="35">
        <v>3</v>
      </c>
      <c r="AD43" s="34">
        <v>3</v>
      </c>
      <c r="AE43" s="35"/>
      <c r="AF43" s="34">
        <v>4</v>
      </c>
      <c r="AG43" s="35">
        <v>4</v>
      </c>
      <c r="AH43" s="34">
        <v>10</v>
      </c>
      <c r="AI43" s="35">
        <v>11</v>
      </c>
      <c r="AJ43" s="38">
        <v>4</v>
      </c>
      <c r="AK43" s="38">
        <v>37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41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42</v>
      </c>
      <c r="D44" s="40">
        <f>+F44+H44+J44+L44+N44+P44+R44+T44+V44+X44+Z44+AB44+AD44+AF44+AH44</f>
        <v>23</v>
      </c>
      <c r="E44" s="41">
        <f>+G44+I44+K44+M44+O44+Q44+S44+U44+W44+Y44+AA44+AC44+AE44+AG44+AI44</f>
        <v>19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>
        <v>1</v>
      </c>
      <c r="S44" s="43"/>
      <c r="T44" s="42"/>
      <c r="U44" s="43"/>
      <c r="V44" s="42">
        <v>1</v>
      </c>
      <c r="W44" s="43">
        <v>3</v>
      </c>
      <c r="X44" s="42"/>
      <c r="Y44" s="43">
        <v>1</v>
      </c>
      <c r="Z44" s="42"/>
      <c r="AA44" s="43"/>
      <c r="AB44" s="42">
        <v>2</v>
      </c>
      <c r="AC44" s="43">
        <v>2</v>
      </c>
      <c r="AD44" s="42">
        <v>4</v>
      </c>
      <c r="AE44" s="43">
        <v>3</v>
      </c>
      <c r="AF44" s="42">
        <v>2</v>
      </c>
      <c r="AG44" s="43">
        <v>1</v>
      </c>
      <c r="AH44" s="42">
        <v>13</v>
      </c>
      <c r="AI44" s="43">
        <v>9</v>
      </c>
      <c r="AJ44" s="27">
        <v>42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42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24</v>
      </c>
      <c r="D45" s="19">
        <f t="shared" ref="D45:E46" si="26">+F45+H45+J45+L45+N45+P45+R45+T45+V45+X45+Z45+AB45+AD45+AF45+AH45</f>
        <v>11</v>
      </c>
      <c r="E45" s="21">
        <f t="shared" si="26"/>
        <v>13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>
        <v>3</v>
      </c>
      <c r="R45" s="48"/>
      <c r="S45" s="23"/>
      <c r="T45" s="48"/>
      <c r="U45" s="23"/>
      <c r="V45" s="48"/>
      <c r="W45" s="23"/>
      <c r="X45" s="48">
        <v>1</v>
      </c>
      <c r="Y45" s="23">
        <v>1</v>
      </c>
      <c r="Z45" s="48"/>
      <c r="AA45" s="23"/>
      <c r="AB45" s="48">
        <v>1</v>
      </c>
      <c r="AC45" s="23">
        <v>1</v>
      </c>
      <c r="AD45" s="48">
        <v>1</v>
      </c>
      <c r="AE45" s="23">
        <v>1</v>
      </c>
      <c r="AF45" s="48">
        <v>1</v>
      </c>
      <c r="AG45" s="23">
        <v>1</v>
      </c>
      <c r="AH45" s="48">
        <v>7</v>
      </c>
      <c r="AI45" s="23">
        <v>6</v>
      </c>
      <c r="AJ45" s="27">
        <v>24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24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18</v>
      </c>
      <c r="D46" s="19">
        <f t="shared" si="26"/>
        <v>11</v>
      </c>
      <c r="E46" s="21">
        <f t="shared" si="26"/>
        <v>7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>
        <v>2</v>
      </c>
      <c r="R46" s="48"/>
      <c r="S46" s="23"/>
      <c r="T46" s="48"/>
      <c r="U46" s="23"/>
      <c r="V46" s="48"/>
      <c r="W46" s="23">
        <v>1</v>
      </c>
      <c r="X46" s="48"/>
      <c r="Y46" s="23"/>
      <c r="Z46" s="48"/>
      <c r="AA46" s="23"/>
      <c r="AB46" s="48"/>
      <c r="AC46" s="23"/>
      <c r="AD46" s="48">
        <v>2</v>
      </c>
      <c r="AE46" s="23">
        <v>1</v>
      </c>
      <c r="AF46" s="48">
        <v>1</v>
      </c>
      <c r="AG46" s="23"/>
      <c r="AH46" s="48">
        <v>8</v>
      </c>
      <c r="AI46" s="23">
        <v>3</v>
      </c>
      <c r="AJ46" s="27">
        <v>18</v>
      </c>
      <c r="AK46" s="27"/>
      <c r="AL46" s="27"/>
      <c r="AM46" s="27"/>
      <c r="AN46" s="27"/>
      <c r="AO46" s="27"/>
      <c r="AP46" s="27"/>
      <c r="AQ46" s="27"/>
      <c r="AR46" s="27"/>
      <c r="AS46" s="27"/>
      <c r="AT46" s="100"/>
      <c r="AU46" s="101"/>
      <c r="AV46" s="102">
        <v>0</v>
      </c>
      <c r="AW46" s="103">
        <v>18</v>
      </c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249</v>
      </c>
      <c r="D47" s="32">
        <f>+F47+H47+J47+L47+N47+P47+R47+T47+V47+X47+Z47+AB47+AD47+AF47+AH47</f>
        <v>116</v>
      </c>
      <c r="E47" s="33">
        <f>+G47+I47+K47+M47+O47+Q47+S47+U47+W47+Y47+AA47+AC47+AE47+AG47+AI47</f>
        <v>133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/>
      <c r="R47" s="34">
        <v>1</v>
      </c>
      <c r="S47" s="35">
        <v>1</v>
      </c>
      <c r="T47" s="34">
        <v>1</v>
      </c>
      <c r="U47" s="35">
        <v>2</v>
      </c>
      <c r="V47" s="34">
        <v>2</v>
      </c>
      <c r="W47" s="35">
        <v>4</v>
      </c>
      <c r="X47" s="34"/>
      <c r="Y47" s="35">
        <v>8</v>
      </c>
      <c r="Z47" s="34">
        <v>6</v>
      </c>
      <c r="AA47" s="35">
        <v>14</v>
      </c>
      <c r="AB47" s="34">
        <v>6</v>
      </c>
      <c r="AC47" s="35">
        <v>8</v>
      </c>
      <c r="AD47" s="34">
        <v>19</v>
      </c>
      <c r="AE47" s="35">
        <v>15</v>
      </c>
      <c r="AF47" s="34">
        <v>17</v>
      </c>
      <c r="AG47" s="35">
        <v>16</v>
      </c>
      <c r="AH47" s="34">
        <v>64</v>
      </c>
      <c r="AI47" s="35">
        <v>65</v>
      </c>
      <c r="AJ47" s="38">
        <v>251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249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5</v>
      </c>
      <c r="D48" s="40">
        <f t="shared" ref="D48:E51" si="30">+F48+H48+J48+L48+N48+P48+R48+T48+V48+X48+Z48+AB48+AD48+AF48+AH48</f>
        <v>3</v>
      </c>
      <c r="E48" s="41">
        <f t="shared" si="30"/>
        <v>2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/>
      <c r="Z48" s="42"/>
      <c r="AA48" s="43"/>
      <c r="AB48" s="42"/>
      <c r="AC48" s="43"/>
      <c r="AD48" s="42">
        <v>1</v>
      </c>
      <c r="AE48" s="43"/>
      <c r="AF48" s="42">
        <v>1</v>
      </c>
      <c r="AG48" s="43"/>
      <c r="AH48" s="42">
        <v>1</v>
      </c>
      <c r="AI48" s="43">
        <v>2</v>
      </c>
      <c r="AJ48" s="46">
        <v>5</v>
      </c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>
        <v>0</v>
      </c>
      <c r="AW48" s="97">
        <v>5</v>
      </c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>
        <v>0</v>
      </c>
      <c r="AW49" s="93"/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119"/>
      <c r="D54" s="120"/>
      <c r="J54" s="114"/>
    </row>
    <row r="55" spans="1:92" x14ac:dyDescent="0.25">
      <c r="A55" s="228"/>
      <c r="B55" s="121" t="s">
        <v>104</v>
      </c>
      <c r="C55" s="122"/>
      <c r="D55" s="123"/>
      <c r="J55" s="114"/>
    </row>
    <row r="56" spans="1:92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>
        <v>2</v>
      </c>
      <c r="F67" s="123">
        <v>3</v>
      </c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14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441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00000000-0002-0000-0600-000000000000}">
      <formula1>0</formula1>
      <formula2>9.99999999999999E+39</formula2>
    </dataValidation>
    <dataValidation type="whole" allowBlank="1" showInputMessage="1" showErrorMessage="1" sqref="C54:D55 C60:F67 B72:K73" xr:uid="{00000000-0002-0000-0600-0000010000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600-000002000000}"/>
    <dataValidation type="whole" operator="greaterThanOrEqual" allowBlank="1" showErrorMessage="1" error="Sólo ingrese números enteros." prompt="Valor no Permitido" sqref="G12:AR34" xr:uid="{00000000-0002-0000-0600-000003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O101"/>
  <sheetViews>
    <sheetView workbookViewId="0">
      <selection activeCell="A4" sqref="A4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",[8]NOMBRE!B2, " (",[8]NOMBRE!C2,[8]NOMBRE!D2,[8]NOMBRE!E2,[8]NOMBRE!F2,[8]NOMBRE!G2,")")</f>
        <v>COMUNA: LINARES (07401)</v>
      </c>
    </row>
    <row r="3" spans="1:91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1" x14ac:dyDescent="0.25">
      <c r="A4" s="1" t="str">
        <f>CONCATENATE("MES: ",[8]NOMBRE!B6, " (",[8]NOMBRE!C6,[8]NOMBRE!D6,")")</f>
        <v>MES: JULIO (07)</v>
      </c>
    </row>
    <row r="5" spans="1:91" x14ac:dyDescent="0.25">
      <c r="A5" s="2" t="str">
        <f>CONCATENATE("AÑO: ",[8]NOMBRE!B7)</f>
        <v>AÑO: 2025</v>
      </c>
    </row>
    <row r="6" spans="1:91" s="4" customFormat="1" ht="15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x14ac:dyDescent="0.25">
      <c r="A13" s="194"/>
      <c r="B13" s="197"/>
      <c r="C13" s="30" t="s">
        <v>34</v>
      </c>
      <c r="D13" s="31">
        <f t="shared" ref="D13:D23" si="2">SUM(E13:F13)</f>
        <v>51</v>
      </c>
      <c r="E13" s="32">
        <f>+G13+I13+K13+M13+O13+Q13+S13+U13+W13++Y13+AA13+AC13+AE13+AG13+AI13+AK13+AM13</f>
        <v>28</v>
      </c>
      <c r="F13" s="33">
        <f t="shared" ref="F13:F34" si="3">+H13+J13+L13+N13+P13+R13+T13+V13+X13++Z13+AB13+AD13+AF13+AH13+AJ13+AL13+AN13</f>
        <v>23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>
        <v>1</v>
      </c>
      <c r="V13" s="35"/>
      <c r="W13" s="34"/>
      <c r="X13" s="35"/>
      <c r="Y13" s="34"/>
      <c r="Z13" s="35"/>
      <c r="AA13" s="34"/>
      <c r="AB13" s="35">
        <v>2</v>
      </c>
      <c r="AC13" s="34"/>
      <c r="AD13" s="35">
        <v>2</v>
      </c>
      <c r="AE13" s="34">
        <v>3</v>
      </c>
      <c r="AF13" s="35">
        <v>1</v>
      </c>
      <c r="AG13" s="34"/>
      <c r="AH13" s="35">
        <v>1</v>
      </c>
      <c r="AI13" s="34">
        <v>5</v>
      </c>
      <c r="AJ13" s="35">
        <v>4</v>
      </c>
      <c r="AK13" s="34">
        <v>3</v>
      </c>
      <c r="AL13" s="35">
        <v>3</v>
      </c>
      <c r="AM13" s="34">
        <v>16</v>
      </c>
      <c r="AN13" s="37">
        <v>10</v>
      </c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2.5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2.5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0</v>
      </c>
      <c r="E24" s="40">
        <f t="shared" si="7"/>
        <v>0</v>
      </c>
      <c r="F24" s="41">
        <f t="shared" si="3"/>
        <v>0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/>
      <c r="AG24" s="42"/>
      <c r="AH24" s="43"/>
      <c r="AI24" s="42"/>
      <c r="AJ24" s="43"/>
      <c r="AK24" s="42"/>
      <c r="AL24" s="43"/>
      <c r="AM24" s="42"/>
      <c r="AN24" s="45"/>
      <c r="AO24" s="46"/>
      <c r="AP24" s="43"/>
      <c r="AQ24" s="46"/>
      <c r="AR24" s="43"/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21" x14ac:dyDescent="0.25">
      <c r="A25" s="200"/>
      <c r="B25" s="200"/>
      <c r="C25" s="51" t="s">
        <v>48</v>
      </c>
      <c r="D25" s="19">
        <f t="shared" si="8"/>
        <v>0</v>
      </c>
      <c r="E25" s="19">
        <f t="shared" si="7"/>
        <v>0</v>
      </c>
      <c r="F25" s="21">
        <f t="shared" si="3"/>
        <v>0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/>
      <c r="AF25" s="23"/>
      <c r="AG25" s="48"/>
      <c r="AH25" s="23"/>
      <c r="AI25" s="48"/>
      <c r="AJ25" s="23"/>
      <c r="AK25" s="48"/>
      <c r="AL25" s="23"/>
      <c r="AM25" s="48"/>
      <c r="AN25" s="26"/>
      <c r="AO25" s="27"/>
      <c r="AP25" s="23"/>
      <c r="AQ25" s="27"/>
      <c r="AR25" s="23"/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x14ac:dyDescent="0.25">
      <c r="A26" s="200"/>
      <c r="B26" s="200"/>
      <c r="C26" s="51" t="s">
        <v>49</v>
      </c>
      <c r="D26" s="19">
        <f t="shared" si="8"/>
        <v>0</v>
      </c>
      <c r="E26" s="19">
        <f t="shared" si="7"/>
        <v>0</v>
      </c>
      <c r="F26" s="21">
        <f t="shared" si="3"/>
        <v>0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/>
      <c r="Z26" s="23"/>
      <c r="AA26" s="48"/>
      <c r="AB26" s="23"/>
      <c r="AC26" s="48"/>
      <c r="AD26" s="23"/>
      <c r="AE26" s="48"/>
      <c r="AF26" s="23"/>
      <c r="AG26" s="48"/>
      <c r="AH26" s="23"/>
      <c r="AI26" s="48"/>
      <c r="AJ26" s="23"/>
      <c r="AK26" s="48"/>
      <c r="AL26" s="23"/>
      <c r="AM26" s="48"/>
      <c r="AN26" s="26"/>
      <c r="AO26" s="27"/>
      <c r="AP26" s="23"/>
      <c r="AQ26" s="27"/>
      <c r="AR26" s="23"/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x14ac:dyDescent="0.25">
      <c r="A30" s="200"/>
      <c r="B30" s="199" t="s">
        <v>35</v>
      </c>
      <c r="C30" s="18" t="s">
        <v>47</v>
      </c>
      <c r="D30" s="40">
        <f t="shared" si="8"/>
        <v>19</v>
      </c>
      <c r="E30" s="40">
        <f t="shared" si="7"/>
        <v>10</v>
      </c>
      <c r="F30" s="41">
        <f t="shared" si="3"/>
        <v>9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>
        <v>2</v>
      </c>
      <c r="AC30" s="42"/>
      <c r="AD30" s="43"/>
      <c r="AE30" s="42"/>
      <c r="AF30" s="43">
        <v>1</v>
      </c>
      <c r="AG30" s="42">
        <v>1</v>
      </c>
      <c r="AH30" s="43">
        <v>2</v>
      </c>
      <c r="AI30" s="42">
        <v>4</v>
      </c>
      <c r="AJ30" s="43">
        <v>2</v>
      </c>
      <c r="AK30" s="42">
        <v>4</v>
      </c>
      <c r="AL30" s="43"/>
      <c r="AM30" s="42">
        <v>1</v>
      </c>
      <c r="AN30" s="45">
        <v>2</v>
      </c>
      <c r="AO30" s="46">
        <v>0</v>
      </c>
      <c r="AP30" s="43">
        <v>0</v>
      </c>
      <c r="AQ30" s="46">
        <v>0</v>
      </c>
      <c r="AR30" s="43">
        <v>0</v>
      </c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" x14ac:dyDescent="0.25">
      <c r="A31" s="200"/>
      <c r="B31" s="200"/>
      <c r="C31" s="51" t="s">
        <v>48</v>
      </c>
      <c r="D31" s="19">
        <f t="shared" si="8"/>
        <v>4</v>
      </c>
      <c r="E31" s="19">
        <f t="shared" si="7"/>
        <v>1</v>
      </c>
      <c r="F31" s="21">
        <f t="shared" si="3"/>
        <v>3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>
        <v>1</v>
      </c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>
        <v>1</v>
      </c>
      <c r="AG31" s="48"/>
      <c r="AH31" s="23">
        <v>1</v>
      </c>
      <c r="AI31" s="48">
        <v>1</v>
      </c>
      <c r="AJ31" s="23"/>
      <c r="AK31" s="48"/>
      <c r="AL31" s="23"/>
      <c r="AM31" s="48"/>
      <c r="AN31" s="26"/>
      <c r="AO31" s="27">
        <v>0</v>
      </c>
      <c r="AP31" s="23">
        <v>0</v>
      </c>
      <c r="AQ31" s="27">
        <v>0</v>
      </c>
      <c r="AR31" s="23">
        <v>0</v>
      </c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x14ac:dyDescent="0.25">
      <c r="A32" s="200"/>
      <c r="B32" s="200"/>
      <c r="C32" s="51" t="s">
        <v>49</v>
      </c>
      <c r="D32" s="19">
        <f t="shared" si="8"/>
        <v>8</v>
      </c>
      <c r="E32" s="19">
        <f t="shared" si="7"/>
        <v>3</v>
      </c>
      <c r="F32" s="21">
        <f t="shared" si="3"/>
        <v>5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>
        <v>1</v>
      </c>
      <c r="AH32" s="23"/>
      <c r="AI32" s="48">
        <v>1</v>
      </c>
      <c r="AJ32" s="23">
        <v>3</v>
      </c>
      <c r="AK32" s="48"/>
      <c r="AL32" s="23"/>
      <c r="AM32" s="48">
        <v>1</v>
      </c>
      <c r="AN32" s="26">
        <v>2</v>
      </c>
      <c r="AO32" s="27">
        <v>0</v>
      </c>
      <c r="AP32" s="23">
        <v>0</v>
      </c>
      <c r="AQ32" s="27">
        <v>0</v>
      </c>
      <c r="AR32" s="23">
        <v>0</v>
      </c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ht="15" customHeight="1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17</v>
      </c>
      <c r="D42" s="40">
        <f t="shared" ref="D42:E43" si="22">+F42+H42+J42+L42+N42+P42+R42+T42+V42+X42+Z42+AB42+AD42+AF42+AH42</f>
        <v>9</v>
      </c>
      <c r="E42" s="41">
        <f t="shared" si="22"/>
        <v>8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/>
      <c r="W42" s="43">
        <v>1</v>
      </c>
      <c r="X42" s="42"/>
      <c r="Y42" s="43">
        <v>1</v>
      </c>
      <c r="Z42" s="42"/>
      <c r="AA42" s="43"/>
      <c r="AB42" s="42">
        <v>1</v>
      </c>
      <c r="AC42" s="43"/>
      <c r="AD42" s="42">
        <v>1</v>
      </c>
      <c r="AE42" s="43">
        <v>1</v>
      </c>
      <c r="AF42" s="42">
        <v>1</v>
      </c>
      <c r="AG42" s="43">
        <v>1</v>
      </c>
      <c r="AH42" s="42">
        <v>6</v>
      </c>
      <c r="AI42" s="43">
        <v>4</v>
      </c>
      <c r="AJ42" s="46"/>
      <c r="AK42" s="46">
        <v>17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17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56</v>
      </c>
      <c r="D43" s="32">
        <f t="shared" si="22"/>
        <v>30</v>
      </c>
      <c r="E43" s="33">
        <f t="shared" si="22"/>
        <v>26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>
        <v>1</v>
      </c>
      <c r="Q43" s="35"/>
      <c r="R43" s="34"/>
      <c r="S43" s="35"/>
      <c r="T43" s="34">
        <v>2</v>
      </c>
      <c r="U43" s="35">
        <v>1</v>
      </c>
      <c r="V43" s="34">
        <v>1</v>
      </c>
      <c r="W43" s="35">
        <v>1</v>
      </c>
      <c r="X43" s="34"/>
      <c r="Y43" s="35"/>
      <c r="Z43" s="34">
        <v>2</v>
      </c>
      <c r="AA43" s="35"/>
      <c r="AB43" s="34">
        <v>2</v>
      </c>
      <c r="AC43" s="35">
        <v>3</v>
      </c>
      <c r="AD43" s="34">
        <v>5</v>
      </c>
      <c r="AE43" s="35">
        <v>3</v>
      </c>
      <c r="AF43" s="34">
        <v>2</v>
      </c>
      <c r="AG43" s="35">
        <v>2</v>
      </c>
      <c r="AH43" s="34">
        <v>15</v>
      </c>
      <c r="AI43" s="35">
        <v>16</v>
      </c>
      <c r="AJ43" s="38"/>
      <c r="AK43" s="38">
        <v>56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56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51</v>
      </c>
      <c r="D44" s="40">
        <f>+F44+H44+J44+L44+N44+P44+R44+T44+V44+X44+Z44+AB44+AD44+AF44+AH44</f>
        <v>28</v>
      </c>
      <c r="E44" s="41">
        <f>+G44+I44+K44+M44+O44+Q44+S44+U44+W44+Y44+AA44+AC44+AE44+AG44+AI44</f>
        <v>23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>
        <v>1</v>
      </c>
      <c r="Q44" s="43"/>
      <c r="R44" s="42"/>
      <c r="S44" s="43"/>
      <c r="T44" s="42"/>
      <c r="U44" s="43"/>
      <c r="V44" s="42"/>
      <c r="W44" s="43">
        <v>2</v>
      </c>
      <c r="X44" s="42"/>
      <c r="Y44" s="43">
        <v>2</v>
      </c>
      <c r="Z44" s="42">
        <v>3</v>
      </c>
      <c r="AA44" s="43">
        <v>1</v>
      </c>
      <c r="AB44" s="42"/>
      <c r="AC44" s="43">
        <v>1</v>
      </c>
      <c r="AD44" s="42">
        <v>5</v>
      </c>
      <c r="AE44" s="43">
        <v>4</v>
      </c>
      <c r="AF44" s="42">
        <v>3</v>
      </c>
      <c r="AG44" s="43">
        <v>3</v>
      </c>
      <c r="AH44" s="42">
        <v>16</v>
      </c>
      <c r="AI44" s="43">
        <v>10</v>
      </c>
      <c r="AJ44" s="27">
        <v>51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51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40</v>
      </c>
      <c r="D45" s="19">
        <f t="shared" ref="D45:E46" si="26">+F45+H45+J45+L45+N45+P45+R45+T45+V45+X45+Z45+AB45+AD45+AF45+AH45</f>
        <v>22</v>
      </c>
      <c r="E45" s="21">
        <f t="shared" si="26"/>
        <v>18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/>
      <c r="R45" s="48">
        <v>1</v>
      </c>
      <c r="S45" s="23"/>
      <c r="T45" s="48"/>
      <c r="U45" s="23">
        <v>1</v>
      </c>
      <c r="V45" s="48">
        <v>1</v>
      </c>
      <c r="W45" s="23"/>
      <c r="X45" s="48"/>
      <c r="Y45" s="23"/>
      <c r="Z45" s="48">
        <v>1</v>
      </c>
      <c r="AA45" s="23"/>
      <c r="AB45" s="48">
        <v>2</v>
      </c>
      <c r="AC45" s="23">
        <v>1</v>
      </c>
      <c r="AD45" s="48">
        <v>4</v>
      </c>
      <c r="AE45" s="23">
        <v>4</v>
      </c>
      <c r="AF45" s="48">
        <v>3</v>
      </c>
      <c r="AG45" s="23">
        <v>2</v>
      </c>
      <c r="AH45" s="48">
        <v>10</v>
      </c>
      <c r="AI45" s="23">
        <v>10</v>
      </c>
      <c r="AJ45" s="27">
        <v>40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40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0</v>
      </c>
      <c r="D46" s="19">
        <f t="shared" si="26"/>
        <v>0</v>
      </c>
      <c r="E46" s="21">
        <f t="shared" si="26"/>
        <v>0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/>
      <c r="R46" s="48"/>
      <c r="S46" s="23"/>
      <c r="T46" s="48"/>
      <c r="U46" s="23"/>
      <c r="V46" s="48"/>
      <c r="W46" s="23"/>
      <c r="X46" s="48"/>
      <c r="Y46" s="23"/>
      <c r="Z46" s="48"/>
      <c r="AA46" s="23"/>
      <c r="AB46" s="48"/>
      <c r="AC46" s="23"/>
      <c r="AD46" s="48"/>
      <c r="AE46" s="23"/>
      <c r="AF46" s="48"/>
      <c r="AG46" s="23"/>
      <c r="AH46" s="48"/>
      <c r="AI46" s="23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100"/>
      <c r="AU46" s="101"/>
      <c r="AV46" s="102">
        <v>0</v>
      </c>
      <c r="AW46" s="103"/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249</v>
      </c>
      <c r="D47" s="32">
        <f>+F47+H47+J47+L47+N47+P47+R47+T47+V47+X47+Z47+AB47+AD47+AF47+AH47</f>
        <v>120</v>
      </c>
      <c r="E47" s="33">
        <f>+G47+I47+K47+M47+O47+Q47+S47+U47+W47+Y47+AA47+AC47+AE47+AG47+AI47</f>
        <v>129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>
        <v>3</v>
      </c>
      <c r="R47" s="34">
        <v>1</v>
      </c>
      <c r="S47" s="35">
        <v>1</v>
      </c>
      <c r="T47" s="34">
        <v>4</v>
      </c>
      <c r="U47" s="35">
        <v>4</v>
      </c>
      <c r="V47" s="34">
        <v>4</v>
      </c>
      <c r="W47" s="35">
        <v>5</v>
      </c>
      <c r="X47" s="34">
        <v>1</v>
      </c>
      <c r="Y47" s="35">
        <v>7</v>
      </c>
      <c r="Z47" s="34">
        <v>5</v>
      </c>
      <c r="AA47" s="35">
        <v>10</v>
      </c>
      <c r="AB47" s="34">
        <v>4</v>
      </c>
      <c r="AC47" s="35">
        <v>12</v>
      </c>
      <c r="AD47" s="34">
        <v>13</v>
      </c>
      <c r="AE47" s="35">
        <v>7</v>
      </c>
      <c r="AF47" s="34">
        <v>17</v>
      </c>
      <c r="AG47" s="35">
        <v>18</v>
      </c>
      <c r="AH47" s="34">
        <v>71</v>
      </c>
      <c r="AI47" s="35">
        <v>62</v>
      </c>
      <c r="AJ47" s="38">
        <v>249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249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0</v>
      </c>
      <c r="D48" s="40">
        <f t="shared" ref="D48:E51" si="30">+F48+H48+J48+L48+N48+P48+R48+T48+V48+X48+Z48+AB48+AD48+AF48+AH48</f>
        <v>0</v>
      </c>
      <c r="E48" s="41">
        <f t="shared" si="30"/>
        <v>0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/>
      <c r="Z48" s="42"/>
      <c r="AA48" s="43"/>
      <c r="AB48" s="42"/>
      <c r="AC48" s="43"/>
      <c r="AD48" s="42"/>
      <c r="AE48" s="43"/>
      <c r="AF48" s="42"/>
      <c r="AG48" s="43"/>
      <c r="AH48" s="42"/>
      <c r="AI48" s="43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>
        <v>0</v>
      </c>
      <c r="AW48" s="97"/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>
        <v>0</v>
      </c>
      <c r="AW49" s="93"/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1</v>
      </c>
      <c r="D50" s="40">
        <f t="shared" si="30"/>
        <v>0</v>
      </c>
      <c r="E50" s="41">
        <f t="shared" si="30"/>
        <v>1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>
        <v>1</v>
      </c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>
        <v>1</v>
      </c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>
        <v>0</v>
      </c>
      <c r="AW50" s="97">
        <v>1</v>
      </c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119"/>
      <c r="D54" s="120"/>
      <c r="J54" s="114"/>
    </row>
    <row r="55" spans="1:92" x14ac:dyDescent="0.25">
      <c r="A55" s="228"/>
      <c r="B55" s="121" t="s">
        <v>104</v>
      </c>
      <c r="C55" s="122"/>
      <c r="D55" s="123"/>
      <c r="J55" s="114"/>
    </row>
    <row r="56" spans="1:92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14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496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00000000-0002-0000-0700-000000000000}">
      <formula1>0</formula1>
      <formula2>9.99999999999999E+39</formula2>
    </dataValidation>
    <dataValidation type="whole" allowBlank="1" showInputMessage="1" showErrorMessage="1" sqref="C54:D55 C60:F67 B72:K73" xr:uid="{00000000-0002-0000-0700-0000010000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700-000002000000}"/>
    <dataValidation type="whole" operator="greaterThanOrEqual" allowBlank="1" showErrorMessage="1" error="Sólo ingrese números enteros." prompt="Valor no Permitido" sqref="G12:AR34" xr:uid="{00000000-0002-0000-0700-000003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O101"/>
  <sheetViews>
    <sheetView workbookViewId="0">
      <selection activeCell="A4" sqref="A4:A5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",[9]NOMBRE!B2, " (",[9]NOMBRE!C2,[9]NOMBRE!D2,[9]NOMBRE!E2,[9]NOMBRE!F2,[9]NOMBRE!G2,")")</f>
        <v>COMUNA: LINARES (07401)</v>
      </c>
    </row>
    <row r="3" spans="1:91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1" x14ac:dyDescent="0.25">
      <c r="A4" s="1" t="str">
        <f>CONCATENATE("MES: ",[9]NOMBRE!B6, " (",[9]NOMBRE!C6,[9]NOMBRE!D6,")")</f>
        <v>MES: AGOSTO (08)</v>
      </c>
    </row>
    <row r="5" spans="1:91" x14ac:dyDescent="0.25">
      <c r="A5" s="2" t="str">
        <f>CONCATENATE("AÑO: ",[9]NOMBRE!B7)</f>
        <v>AÑO: 2025</v>
      </c>
    </row>
    <row r="6" spans="1:91" s="4" customFormat="1" ht="15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43.5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x14ac:dyDescent="0.25">
      <c r="A13" s="194"/>
      <c r="B13" s="197"/>
      <c r="C13" s="30" t="s">
        <v>34</v>
      </c>
      <c r="D13" s="31">
        <f t="shared" ref="D13:D23" si="2">SUM(E13:F13)</f>
        <v>67</v>
      </c>
      <c r="E13" s="32">
        <f>+G13+I13+K13+M13+O13+Q13+S13+U13+W13++Y13+AA13+AC13+AE13+AG13+AI13+AK13+AM13</f>
        <v>46</v>
      </c>
      <c r="F13" s="33">
        <f t="shared" ref="F13:F34" si="3">+H13+J13+L13+N13+P13+R13+T13+V13+X13++Z13+AB13+AD13+AF13+AH13+AJ13+AL13+AN13</f>
        <v>21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/>
      <c r="Y13" s="34"/>
      <c r="Z13" s="35">
        <v>2</v>
      </c>
      <c r="AA13" s="34"/>
      <c r="AB13" s="35"/>
      <c r="AC13" s="34">
        <v>1</v>
      </c>
      <c r="AD13" s="35">
        <v>3</v>
      </c>
      <c r="AE13" s="34"/>
      <c r="AF13" s="35"/>
      <c r="AG13" s="34">
        <v>4</v>
      </c>
      <c r="AH13" s="35">
        <v>3</v>
      </c>
      <c r="AI13" s="34">
        <v>1</v>
      </c>
      <c r="AJ13" s="35">
        <v>1</v>
      </c>
      <c r="AK13" s="34">
        <v>10</v>
      </c>
      <c r="AL13" s="35">
        <v>1</v>
      </c>
      <c r="AM13" s="34">
        <v>30</v>
      </c>
      <c r="AN13" s="37">
        <v>11</v>
      </c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2.5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2.5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5</v>
      </c>
      <c r="E24" s="40">
        <f t="shared" si="7"/>
        <v>4</v>
      </c>
      <c r="F24" s="41">
        <f t="shared" si="3"/>
        <v>1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>
        <v>1</v>
      </c>
      <c r="AG24" s="42">
        <v>1</v>
      </c>
      <c r="AH24" s="43"/>
      <c r="AI24" s="42"/>
      <c r="AJ24" s="43"/>
      <c r="AK24" s="42"/>
      <c r="AL24" s="43"/>
      <c r="AM24" s="42">
        <v>3</v>
      </c>
      <c r="AN24" s="45"/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21" x14ac:dyDescent="0.25">
      <c r="A25" s="200"/>
      <c r="B25" s="200"/>
      <c r="C25" s="51" t="s">
        <v>48</v>
      </c>
      <c r="D25" s="19">
        <f t="shared" si="8"/>
        <v>3</v>
      </c>
      <c r="E25" s="19">
        <f t="shared" si="7"/>
        <v>1</v>
      </c>
      <c r="F25" s="21">
        <f t="shared" si="3"/>
        <v>2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>
        <v>1</v>
      </c>
      <c r="W25" s="48"/>
      <c r="X25" s="23"/>
      <c r="Y25" s="48"/>
      <c r="Z25" s="23"/>
      <c r="AA25" s="48"/>
      <c r="AB25" s="23"/>
      <c r="AC25" s="48"/>
      <c r="AD25" s="23"/>
      <c r="AE25" s="48"/>
      <c r="AF25" s="23"/>
      <c r="AG25" s="48">
        <v>1</v>
      </c>
      <c r="AH25" s="23"/>
      <c r="AI25" s="48"/>
      <c r="AJ25" s="23"/>
      <c r="AK25" s="48"/>
      <c r="AL25" s="23"/>
      <c r="AM25" s="48"/>
      <c r="AN25" s="26">
        <v>1</v>
      </c>
      <c r="AO25" s="27">
        <v>0</v>
      </c>
      <c r="AP25" s="23">
        <v>0</v>
      </c>
      <c r="AQ25" s="27">
        <v>0</v>
      </c>
      <c r="AR25" s="23"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x14ac:dyDescent="0.25">
      <c r="A26" s="200"/>
      <c r="B26" s="200"/>
      <c r="C26" s="51" t="s">
        <v>49</v>
      </c>
      <c r="D26" s="19">
        <f t="shared" si="8"/>
        <v>4</v>
      </c>
      <c r="E26" s="19">
        <f t="shared" si="7"/>
        <v>3</v>
      </c>
      <c r="F26" s="21">
        <f t="shared" si="3"/>
        <v>1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/>
      <c r="Z26" s="23"/>
      <c r="AA26" s="48"/>
      <c r="AB26" s="23"/>
      <c r="AC26" s="48">
        <v>1</v>
      </c>
      <c r="AD26" s="23"/>
      <c r="AE26" s="48"/>
      <c r="AF26" s="23"/>
      <c r="AG26" s="48"/>
      <c r="AH26" s="23">
        <v>1</v>
      </c>
      <c r="AI26" s="48">
        <v>1</v>
      </c>
      <c r="AJ26" s="23"/>
      <c r="AK26" s="48"/>
      <c r="AL26" s="23"/>
      <c r="AM26" s="48">
        <v>1</v>
      </c>
      <c r="AN26" s="26"/>
      <c r="AO26" s="27">
        <v>0</v>
      </c>
      <c r="AP26" s="23">
        <v>0</v>
      </c>
      <c r="AQ26" s="27">
        <v>0</v>
      </c>
      <c r="AR26" s="23">
        <v>0</v>
      </c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ht="15" customHeight="1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60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22.5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33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x14ac:dyDescent="0.25">
      <c r="A42" s="212" t="s">
        <v>85</v>
      </c>
      <c r="B42" s="80" t="s">
        <v>86</v>
      </c>
      <c r="C42" s="81">
        <f t="shared" ref="C42:C43" si="21">SUM(D42:E42)</f>
        <v>13</v>
      </c>
      <c r="D42" s="40">
        <f t="shared" ref="D42:E43" si="22">+F42+H42+J42+L42+N42+P42+R42+T42+V42+X42+Z42+AB42+AD42+AF42+AH42</f>
        <v>5</v>
      </c>
      <c r="E42" s="41">
        <f t="shared" si="22"/>
        <v>8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/>
      <c r="W42" s="43">
        <v>1</v>
      </c>
      <c r="X42" s="42"/>
      <c r="Y42" s="43">
        <v>2</v>
      </c>
      <c r="Z42" s="42"/>
      <c r="AA42" s="43"/>
      <c r="AB42" s="42"/>
      <c r="AC42" s="43">
        <v>1</v>
      </c>
      <c r="AD42" s="42"/>
      <c r="AE42" s="43"/>
      <c r="AF42" s="42">
        <v>1</v>
      </c>
      <c r="AG42" s="43">
        <v>1</v>
      </c>
      <c r="AH42" s="42">
        <v>4</v>
      </c>
      <c r="AI42" s="43">
        <v>3</v>
      </c>
      <c r="AJ42" s="46"/>
      <c r="AK42" s="46">
        <v>13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13</v>
      </c>
      <c r="AX42" t="str">
        <f t="shared" si="11"/>
        <v/>
      </c>
      <c r="BU42" t="str">
        <f t="shared" si="12"/>
        <v/>
      </c>
      <c r="BZ42" s="66" t="str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x14ac:dyDescent="0.25">
      <c r="A43" s="212"/>
      <c r="B43" s="88" t="s">
        <v>87</v>
      </c>
      <c r="C43" s="89">
        <f t="shared" si="21"/>
        <v>87</v>
      </c>
      <c r="D43" s="32">
        <f t="shared" si="22"/>
        <v>52</v>
      </c>
      <c r="E43" s="33">
        <f t="shared" si="22"/>
        <v>35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>
        <v>1</v>
      </c>
      <c r="S43" s="35"/>
      <c r="T43" s="34"/>
      <c r="U43" s="35">
        <v>1</v>
      </c>
      <c r="V43" s="34">
        <v>1</v>
      </c>
      <c r="W43" s="35"/>
      <c r="X43" s="34">
        <v>2</v>
      </c>
      <c r="Y43" s="35">
        <v>3</v>
      </c>
      <c r="Z43" s="34">
        <v>2</v>
      </c>
      <c r="AA43" s="35">
        <v>2</v>
      </c>
      <c r="AB43" s="34">
        <v>3</v>
      </c>
      <c r="AC43" s="35">
        <v>5</v>
      </c>
      <c r="AD43" s="34">
        <v>3</v>
      </c>
      <c r="AE43" s="35">
        <v>1</v>
      </c>
      <c r="AF43" s="34">
        <v>7</v>
      </c>
      <c r="AG43" s="35">
        <v>2</v>
      </c>
      <c r="AH43" s="34">
        <v>33</v>
      </c>
      <c r="AI43" s="35">
        <v>21</v>
      </c>
      <c r="AJ43" s="38"/>
      <c r="AK43" s="38">
        <v>87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87</v>
      </c>
      <c r="AX43" t="str">
        <f t="shared" si="11"/>
        <v/>
      </c>
      <c r="BU43" t="str">
        <f t="shared" si="12"/>
        <v/>
      </c>
      <c r="BZ43" s="66" t="str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x14ac:dyDescent="0.25">
      <c r="A44" s="225" t="s">
        <v>88</v>
      </c>
      <c r="B44" s="94" t="s">
        <v>89</v>
      </c>
      <c r="C44" s="81">
        <f>SUM(D44:E44)</f>
        <v>67</v>
      </c>
      <c r="D44" s="40">
        <f>+F44+H44+J44+L44+N44+P44+R44+T44+V44+X44+Z44+AB44+AD44+AF44+AH44</f>
        <v>46</v>
      </c>
      <c r="E44" s="41">
        <f>+G44+I44+K44+M44+O44+Q44+S44+U44+W44+Y44+AA44+AC44+AE44+AG44+AI44</f>
        <v>21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/>
      <c r="T44" s="42"/>
      <c r="U44" s="43">
        <v>2</v>
      </c>
      <c r="V44" s="42"/>
      <c r="W44" s="43"/>
      <c r="X44" s="42">
        <v>1</v>
      </c>
      <c r="Y44" s="43">
        <v>3</v>
      </c>
      <c r="Z44" s="42"/>
      <c r="AA44" s="43"/>
      <c r="AB44" s="42">
        <v>4</v>
      </c>
      <c r="AC44" s="43">
        <v>3</v>
      </c>
      <c r="AD44" s="42">
        <v>1</v>
      </c>
      <c r="AE44" s="43">
        <v>1</v>
      </c>
      <c r="AF44" s="42">
        <v>10</v>
      </c>
      <c r="AG44" s="43">
        <v>1</v>
      </c>
      <c r="AH44" s="42">
        <v>30</v>
      </c>
      <c r="AI44" s="43">
        <v>11</v>
      </c>
      <c r="AJ44" s="27">
        <v>67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67</v>
      </c>
      <c r="AX44" t="str">
        <f t="shared" si="11"/>
        <v/>
      </c>
      <c r="BU44" t="str">
        <f t="shared" si="12"/>
        <v/>
      </c>
      <c r="BZ44" s="66" t="str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x14ac:dyDescent="0.25">
      <c r="A45" s="226"/>
      <c r="B45" s="98" t="s">
        <v>90</v>
      </c>
      <c r="C45" s="61">
        <f t="shared" ref="C45:C46" si="25">SUM(D45:E45)</f>
        <v>57</v>
      </c>
      <c r="D45" s="19">
        <f t="shared" ref="D45:E46" si="26">+F45+H45+J45+L45+N45+P45+R45+T45+V45+X45+Z45+AB45+AD45+AF45+AH45</f>
        <v>39</v>
      </c>
      <c r="E45" s="21">
        <f t="shared" si="26"/>
        <v>18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/>
      <c r="R45" s="48">
        <v>1</v>
      </c>
      <c r="S45" s="23"/>
      <c r="T45" s="48">
        <v>1</v>
      </c>
      <c r="U45" s="23"/>
      <c r="V45" s="48"/>
      <c r="W45" s="23">
        <v>2</v>
      </c>
      <c r="X45" s="48">
        <v>1</v>
      </c>
      <c r="Y45" s="23">
        <v>2</v>
      </c>
      <c r="Z45" s="48">
        <v>2</v>
      </c>
      <c r="AA45" s="23">
        <v>2</v>
      </c>
      <c r="AB45" s="48">
        <v>1</v>
      </c>
      <c r="AC45" s="23">
        <v>3</v>
      </c>
      <c r="AD45" s="48">
        <v>7</v>
      </c>
      <c r="AE45" s="23">
        <v>1</v>
      </c>
      <c r="AF45" s="48">
        <v>10</v>
      </c>
      <c r="AG45" s="23">
        <v>2</v>
      </c>
      <c r="AH45" s="48">
        <v>16</v>
      </c>
      <c r="AI45" s="23">
        <v>6</v>
      </c>
      <c r="AJ45" s="27">
        <v>57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57</v>
      </c>
      <c r="AX45" t="str">
        <f t="shared" si="11"/>
        <v/>
      </c>
      <c r="BU45" t="str">
        <f t="shared" si="12"/>
        <v/>
      </c>
      <c r="BZ45" s="66" t="str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x14ac:dyDescent="0.25">
      <c r="A46" s="226"/>
      <c r="B46" s="98" t="s">
        <v>91</v>
      </c>
      <c r="C46" s="61">
        <f t="shared" si="25"/>
        <v>0</v>
      </c>
      <c r="D46" s="19">
        <f t="shared" si="26"/>
        <v>0</v>
      </c>
      <c r="E46" s="21">
        <f t="shared" si="26"/>
        <v>0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/>
      <c r="R46" s="48"/>
      <c r="S46" s="23"/>
      <c r="T46" s="48"/>
      <c r="U46" s="23"/>
      <c r="V46" s="48"/>
      <c r="W46" s="23"/>
      <c r="X46" s="48"/>
      <c r="Y46" s="23"/>
      <c r="Z46" s="48"/>
      <c r="AA46" s="23"/>
      <c r="AB46" s="48"/>
      <c r="AC46" s="23"/>
      <c r="AD46" s="48"/>
      <c r="AE46" s="23"/>
      <c r="AF46" s="48"/>
      <c r="AG46" s="23"/>
      <c r="AH46" s="48"/>
      <c r="AI46" s="23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100"/>
      <c r="AU46" s="101"/>
      <c r="AV46" s="102">
        <v>0</v>
      </c>
      <c r="AW46" s="103"/>
      <c r="AX46" t="str">
        <f t="shared" si="11"/>
        <v/>
      </c>
      <c r="BU46" t="str">
        <f t="shared" si="12"/>
        <v/>
      </c>
      <c r="BZ46" s="66" t="str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x14ac:dyDescent="0.25">
      <c r="A47" s="227"/>
      <c r="B47" s="104" t="s">
        <v>92</v>
      </c>
      <c r="C47" s="89">
        <f>SUM(D47:E47)</f>
        <v>269</v>
      </c>
      <c r="D47" s="32">
        <f>+F47+H47+J47+L47+N47+P47+R47+T47+V47+X47+Z47+AB47+AD47+AF47+AH47</f>
        <v>130</v>
      </c>
      <c r="E47" s="33">
        <f>+G47+I47+K47+M47+O47+Q47+S47+U47+W47+Y47+AA47+AC47+AE47+AG47+AI47</f>
        <v>139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/>
      <c r="R47" s="34"/>
      <c r="S47" s="35">
        <v>1</v>
      </c>
      <c r="T47" s="34"/>
      <c r="U47" s="35">
        <v>3</v>
      </c>
      <c r="V47" s="34">
        <v>5</v>
      </c>
      <c r="W47" s="35">
        <v>3</v>
      </c>
      <c r="X47" s="34">
        <v>1</v>
      </c>
      <c r="Y47" s="35">
        <v>10</v>
      </c>
      <c r="Z47" s="34">
        <v>7</v>
      </c>
      <c r="AA47" s="35">
        <v>10</v>
      </c>
      <c r="AB47" s="34">
        <v>5</v>
      </c>
      <c r="AC47" s="35">
        <v>8</v>
      </c>
      <c r="AD47" s="34">
        <v>16</v>
      </c>
      <c r="AE47" s="35">
        <v>19</v>
      </c>
      <c r="AF47" s="34">
        <v>20</v>
      </c>
      <c r="AG47" s="35">
        <v>17</v>
      </c>
      <c r="AH47" s="34">
        <v>76</v>
      </c>
      <c r="AI47" s="35">
        <v>68</v>
      </c>
      <c r="AJ47" s="38">
        <v>269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269</v>
      </c>
      <c r="AX47" t="str">
        <f t="shared" si="11"/>
        <v/>
      </c>
      <c r="BZ47" s="66" t="str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x14ac:dyDescent="0.25">
      <c r="A48" s="212" t="s">
        <v>93</v>
      </c>
      <c r="B48" s="105" t="s">
        <v>94</v>
      </c>
      <c r="C48" s="81">
        <f t="shared" ref="C48:C51" si="29">SUM(D48:E48)</f>
        <v>0</v>
      </c>
      <c r="D48" s="40">
        <f t="shared" ref="D48:E51" si="30">+F48+H48+J48+L48+N48+P48+R48+T48+V48+X48+Z48+AB48+AD48+AF48+AH48</f>
        <v>0</v>
      </c>
      <c r="E48" s="41">
        <f t="shared" si="30"/>
        <v>0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/>
      <c r="Z48" s="42"/>
      <c r="AA48" s="43"/>
      <c r="AB48" s="42"/>
      <c r="AC48" s="43"/>
      <c r="AD48" s="42"/>
      <c r="AE48" s="43"/>
      <c r="AF48" s="42"/>
      <c r="AG48" s="43"/>
      <c r="AH48" s="42"/>
      <c r="AI48" s="43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>
        <v>0</v>
      </c>
      <c r="AW48" s="97"/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>
        <v>0</v>
      </c>
      <c r="AW49" s="93"/>
      <c r="AX49" t="str">
        <f t="shared" si="11"/>
        <v/>
      </c>
      <c r="BU49" t="str">
        <f t="shared" si="31"/>
        <v/>
      </c>
      <c r="BZ49" s="66" t="str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x14ac:dyDescent="0.25">
      <c r="A50" s="212" t="s">
        <v>95</v>
      </c>
      <c r="B50" s="107" t="s">
        <v>96</v>
      </c>
      <c r="C50" s="81">
        <f t="shared" si="29"/>
        <v>1</v>
      </c>
      <c r="D50" s="40">
        <f t="shared" si="30"/>
        <v>0</v>
      </c>
      <c r="E50" s="41">
        <f t="shared" si="30"/>
        <v>1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>
        <v>1</v>
      </c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>
        <v>1</v>
      </c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>
        <v>0</v>
      </c>
      <c r="AW50" s="97">
        <v>1</v>
      </c>
      <c r="AX50" t="str">
        <f t="shared" si="11"/>
        <v/>
      </c>
      <c r="BU50" t="str">
        <f t="shared" si="31"/>
        <v/>
      </c>
      <c r="BZ50" s="66" t="str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>
        <v>0</v>
      </c>
      <c r="AW51" s="79"/>
      <c r="AX51" t="str">
        <f t="shared" si="11"/>
        <v/>
      </c>
      <c r="BU51" t="str">
        <f t="shared" si="31"/>
        <v/>
      </c>
      <c r="BZ51" s="66" t="str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x14ac:dyDescent="0.25">
      <c r="A54" s="228"/>
      <c r="B54" s="118" t="s">
        <v>103</v>
      </c>
      <c r="C54" s="119"/>
      <c r="D54" s="120"/>
      <c r="J54" s="114"/>
    </row>
    <row r="55" spans="1:92" x14ac:dyDescent="0.25">
      <c r="A55" s="228"/>
      <c r="B55" s="121" t="s">
        <v>104</v>
      </c>
      <c r="C55" s="122"/>
      <c r="D55" s="123"/>
      <c r="J55" s="114"/>
    </row>
    <row r="56" spans="1:92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>
        <v>0</v>
      </c>
      <c r="F60" s="120">
        <v>0</v>
      </c>
    </row>
    <row r="61" spans="1:92" s="128" customFormat="1" x14ac:dyDescent="0.25">
      <c r="A61" s="205"/>
      <c r="B61" s="121" t="s">
        <v>115</v>
      </c>
      <c r="C61" s="135"/>
      <c r="D61" s="135"/>
      <c r="E61" s="136">
        <v>1</v>
      </c>
      <c r="F61" s="123">
        <v>3</v>
      </c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14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101" spans="1:2" x14ac:dyDescent="0.25">
      <c r="A101" s="163">
        <f>SUM(D12:D34,C39:C51,C54:D55,C60:F67,B72:K73)</f>
        <v>577</v>
      </c>
      <c r="B101" s="163">
        <f>SUM(CI12:CO51)</f>
        <v>0</v>
      </c>
    </row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00000000-0002-0000-0800-000000000000}">
      <formula1>0</formula1>
      <formula2>9.99999999999999E+39</formula2>
    </dataValidation>
    <dataValidation type="whole" allowBlank="1" showInputMessage="1" showErrorMessage="1" sqref="C54:D55 C60:F67 B72:K73" xr:uid="{00000000-0002-0000-0800-0000010000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00000000-0002-0000-0800-000002000000}"/>
    <dataValidation type="whole" operator="greaterThanOrEqual" allowBlank="1" showErrorMessage="1" error="Sólo ingrese números enteros." prompt="Valor no Permitido" sqref="G12:AR34" xr:uid="{00000000-0002-0000-0800-000003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O981"/>
  <sheetViews>
    <sheetView workbookViewId="0">
      <selection activeCell="H26" sqref="H26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",[10]NOMBRE!B2, " (",[10]NOMBRE!C2,[10]NOMBRE!D2,[10]NOMBRE!E2,[10]NOMBRE!F2,[10]NOMBRE!G2,")")</f>
        <v>COMUNA: LINARES (07401)</v>
      </c>
    </row>
    <row r="3" spans="1:91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1" x14ac:dyDescent="0.25">
      <c r="A4" s="1" t="str">
        <f>CONCATENATE("MES: ",[10]NOMBRE!B6, " (",[10]NOMBRE!C6,[10]NOMBRE!D6,")")</f>
        <v>MES: SEPTIEMBRE (09)</v>
      </c>
    </row>
    <row r="5" spans="1:91" x14ac:dyDescent="0.25">
      <c r="A5" s="2" t="str">
        <f>CONCATENATE("AÑO: ",[10]NOMBRE!B7)</f>
        <v>AÑO: 2025</v>
      </c>
    </row>
    <row r="6" spans="1:91" s="4" customFormat="1" ht="18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ht="17.100000000000001" customHeight="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15" customHeight="1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ht="15" customHeight="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ht="15" customHeight="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ht="15" customHeight="1" x14ac:dyDescent="0.25">
      <c r="A13" s="194"/>
      <c r="B13" s="197"/>
      <c r="C13" s="30" t="s">
        <v>34</v>
      </c>
      <c r="D13" s="31">
        <f t="shared" ref="D13:D23" si="2">SUM(E13:F13)</f>
        <v>37</v>
      </c>
      <c r="E13" s="32">
        <f>+G13+I13+K13+M13+O13+Q13+S13+U13+W13++Y13+AA13+AC13+AE13+AG13+AI13+AK13+AM13</f>
        <v>24</v>
      </c>
      <c r="F13" s="33">
        <f t="shared" ref="F13:F34" si="3">+H13+J13+L13+N13+P13+R13+T13+V13+X13++Z13+AB13+AD13+AF13+AH13+AJ13+AL13+AN13</f>
        <v>13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/>
      <c r="Y13" s="34"/>
      <c r="Z13" s="35"/>
      <c r="AA13" s="34"/>
      <c r="AB13" s="35"/>
      <c r="AC13" s="34"/>
      <c r="AD13" s="35">
        <v>3</v>
      </c>
      <c r="AE13" s="34">
        <v>3</v>
      </c>
      <c r="AF13" s="35"/>
      <c r="AG13" s="34">
        <v>1</v>
      </c>
      <c r="AH13" s="35"/>
      <c r="AI13" s="34">
        <v>1</v>
      </c>
      <c r="AJ13" s="35">
        <v>2</v>
      </c>
      <c r="AK13" s="34">
        <v>4</v>
      </c>
      <c r="AL13" s="35">
        <v>2</v>
      </c>
      <c r="AM13" s="34">
        <v>15</v>
      </c>
      <c r="AN13" s="37">
        <v>6</v>
      </c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ht="15" customHeight="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ht="15" customHeight="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ht="15" customHeight="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ht="15" customHeight="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ht="15" customHeight="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ht="15" customHeight="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4.75" customHeight="1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3.25" customHeight="1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ht="15" customHeight="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ht="15" customHeight="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ht="15" customHeight="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4</v>
      </c>
      <c r="E24" s="40">
        <f t="shared" si="7"/>
        <v>2</v>
      </c>
      <c r="F24" s="41">
        <f t="shared" si="3"/>
        <v>2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>
        <v>1</v>
      </c>
      <c r="AG24" s="42">
        <v>1</v>
      </c>
      <c r="AH24" s="43"/>
      <c r="AI24" s="42"/>
      <c r="AJ24" s="43"/>
      <c r="AK24" s="42"/>
      <c r="AL24" s="43"/>
      <c r="AM24" s="42">
        <v>1</v>
      </c>
      <c r="AN24" s="45">
        <v>1</v>
      </c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15" customHeight="1" x14ac:dyDescent="0.25">
      <c r="A25" s="200"/>
      <c r="B25" s="200"/>
      <c r="C25" s="51" t="s">
        <v>48</v>
      </c>
      <c r="D25" s="19">
        <f t="shared" si="8"/>
        <v>2</v>
      </c>
      <c r="E25" s="19">
        <f t="shared" si="7"/>
        <v>1</v>
      </c>
      <c r="F25" s="21">
        <f t="shared" si="3"/>
        <v>1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/>
      <c r="AF25" s="23">
        <v>1</v>
      </c>
      <c r="AG25" s="48"/>
      <c r="AH25" s="23"/>
      <c r="AI25" s="48"/>
      <c r="AJ25" s="23"/>
      <c r="AK25" s="48"/>
      <c r="AL25" s="23"/>
      <c r="AM25" s="48">
        <v>1</v>
      </c>
      <c r="AN25" s="26"/>
      <c r="AO25" s="27">
        <v>0</v>
      </c>
      <c r="AP25" s="23">
        <v>0</v>
      </c>
      <c r="AQ25" s="27">
        <v>0</v>
      </c>
      <c r="AR25" s="23"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ht="15" customHeight="1" x14ac:dyDescent="0.25">
      <c r="A26" s="200"/>
      <c r="B26" s="200"/>
      <c r="C26" s="51" t="s">
        <v>49</v>
      </c>
      <c r="D26" s="19">
        <f t="shared" si="8"/>
        <v>3</v>
      </c>
      <c r="E26" s="19">
        <f t="shared" si="7"/>
        <v>1</v>
      </c>
      <c r="F26" s="21">
        <f t="shared" si="3"/>
        <v>2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/>
      <c r="Z26" s="23"/>
      <c r="AA26" s="48"/>
      <c r="AB26" s="23"/>
      <c r="AC26" s="48"/>
      <c r="AD26" s="23"/>
      <c r="AE26" s="48"/>
      <c r="AF26" s="23"/>
      <c r="AG26" s="48"/>
      <c r="AH26" s="23"/>
      <c r="AI26" s="48"/>
      <c r="AJ26" s="23">
        <v>1</v>
      </c>
      <c r="AK26" s="48"/>
      <c r="AL26" s="23"/>
      <c r="AM26" s="48">
        <v>1</v>
      </c>
      <c r="AN26" s="26">
        <v>1</v>
      </c>
      <c r="AO26" s="27">
        <v>0</v>
      </c>
      <c r="AP26" s="23">
        <v>0</v>
      </c>
      <c r="AQ26" s="27">
        <v>0</v>
      </c>
      <c r="AR26" s="23">
        <v>0</v>
      </c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ht="15" customHeight="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ht="15" customHeight="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ht="15" customHeight="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ht="15" customHeight="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.75" customHeight="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ht="15" customHeight="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ht="15" customHeight="1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ht="15" customHeight="1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ht="17.100000000000001" customHeight="1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33.75" customHeight="1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ht="15" customHeight="1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 cm="1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 cm="1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15" customHeight="1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 cm="1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 cm="1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15" customHeight="1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 cm="1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 cm="1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ht="15" customHeight="1" x14ac:dyDescent="0.25">
      <c r="A42" s="212" t="s">
        <v>85</v>
      </c>
      <c r="B42" s="80" t="s">
        <v>86</v>
      </c>
      <c r="C42" s="81">
        <f t="shared" ref="C42:C43" si="21">SUM(D42:E42)</f>
        <v>10</v>
      </c>
      <c r="D42" s="40">
        <f t="shared" ref="D42:E43" si="22">+F42+H42+J42+L42+N42+P42+R42+T42+V42+X42+Z42+AB42+AD42+AF42+AH42</f>
        <v>5</v>
      </c>
      <c r="E42" s="41">
        <f t="shared" si="22"/>
        <v>5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>
        <v>1</v>
      </c>
      <c r="V42" s="42"/>
      <c r="W42" s="43"/>
      <c r="X42" s="42">
        <v>1</v>
      </c>
      <c r="Y42" s="43"/>
      <c r="Z42" s="42"/>
      <c r="AA42" s="43"/>
      <c r="AB42" s="42">
        <v>1</v>
      </c>
      <c r="AC42" s="43"/>
      <c r="AD42" s="42"/>
      <c r="AE42" s="43"/>
      <c r="AF42" s="42"/>
      <c r="AG42" s="43"/>
      <c r="AH42" s="42">
        <v>3</v>
      </c>
      <c r="AI42" s="43">
        <v>4</v>
      </c>
      <c r="AJ42" s="46"/>
      <c r="AK42" s="46">
        <v>10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10</v>
      </c>
      <c r="AX42" t="str">
        <f t="shared" si="11"/>
        <v/>
      </c>
      <c r="BU42" t="str">
        <f t="shared" si="12"/>
        <v/>
      </c>
      <c r="BZ42" s="66" t="str" cm="1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 cm="1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ht="15" customHeight="1" x14ac:dyDescent="0.25">
      <c r="A43" s="212"/>
      <c r="B43" s="88" t="s">
        <v>87</v>
      </c>
      <c r="C43" s="89">
        <f t="shared" si="21"/>
        <v>151</v>
      </c>
      <c r="D43" s="32">
        <f t="shared" si="22"/>
        <v>101</v>
      </c>
      <c r="E43" s="33">
        <f t="shared" si="22"/>
        <v>50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>
        <v>3</v>
      </c>
      <c r="W43" s="35"/>
      <c r="X43" s="34">
        <v>1</v>
      </c>
      <c r="Y43" s="35">
        <v>5</v>
      </c>
      <c r="Z43" s="34">
        <v>8</v>
      </c>
      <c r="AA43" s="35">
        <v>1</v>
      </c>
      <c r="AB43" s="34">
        <v>2</v>
      </c>
      <c r="AC43" s="35">
        <v>5</v>
      </c>
      <c r="AD43" s="34">
        <v>9</v>
      </c>
      <c r="AE43" s="35">
        <v>5</v>
      </c>
      <c r="AF43" s="34">
        <v>11</v>
      </c>
      <c r="AG43" s="35">
        <v>7</v>
      </c>
      <c r="AH43" s="34">
        <v>67</v>
      </c>
      <c r="AI43" s="35">
        <v>27</v>
      </c>
      <c r="AJ43" s="38"/>
      <c r="AK43" s="38">
        <v>151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151</v>
      </c>
      <c r="AX43" t="str">
        <f t="shared" si="11"/>
        <v/>
      </c>
      <c r="BU43" t="str">
        <f t="shared" si="12"/>
        <v/>
      </c>
      <c r="BZ43" s="66" t="str" cm="1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 cm="1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ht="15" customHeight="1" x14ac:dyDescent="0.25">
      <c r="A44" s="225" t="s">
        <v>88</v>
      </c>
      <c r="B44" s="94" t="s">
        <v>89</v>
      </c>
      <c r="C44" s="81">
        <f>SUM(D44:E44)</f>
        <v>37</v>
      </c>
      <c r="D44" s="40">
        <f>+F44+H44+J44+L44+N44+P44+R44+T44+V44+X44+Z44+AB44+AD44+AF44+AH44</f>
        <v>24</v>
      </c>
      <c r="E44" s="41">
        <f>+G44+I44+K44+M44+O44+Q44+S44+U44+W44+Y44+AA44+AC44+AE44+AG44+AI44</f>
        <v>13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/>
      <c r="T44" s="42"/>
      <c r="U44" s="43"/>
      <c r="V44" s="42"/>
      <c r="W44" s="43"/>
      <c r="X44" s="42"/>
      <c r="Y44" s="43">
        <v>3</v>
      </c>
      <c r="Z44" s="42">
        <v>3</v>
      </c>
      <c r="AA44" s="43"/>
      <c r="AB44" s="42">
        <v>1</v>
      </c>
      <c r="AC44" s="43"/>
      <c r="AD44" s="42">
        <v>1</v>
      </c>
      <c r="AE44" s="43">
        <v>2</v>
      </c>
      <c r="AF44" s="42">
        <v>4</v>
      </c>
      <c r="AG44" s="43">
        <v>2</v>
      </c>
      <c r="AH44" s="42">
        <v>15</v>
      </c>
      <c r="AI44" s="43">
        <v>6</v>
      </c>
      <c r="AJ44" s="27">
        <v>37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37</v>
      </c>
      <c r="AX44" t="str">
        <f t="shared" si="11"/>
        <v/>
      </c>
      <c r="BU44" t="str">
        <f t="shared" si="12"/>
        <v/>
      </c>
      <c r="BZ44" s="66" t="str" cm="1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 cm="1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ht="15" customHeight="1" x14ac:dyDescent="0.25">
      <c r="A45" s="226"/>
      <c r="B45" s="98" t="s">
        <v>90</v>
      </c>
      <c r="C45" s="61">
        <f t="shared" ref="C45:C46" si="25">SUM(D45:E45)</f>
        <v>35</v>
      </c>
      <c r="D45" s="19">
        <f t="shared" ref="D45:E46" si="26">+F45+H45+J45+L45+N45+P45+R45+T45+V45+X45+Z45+AB45+AD45+AF45+AH45</f>
        <v>19</v>
      </c>
      <c r="E45" s="21">
        <f t="shared" si="26"/>
        <v>16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/>
      <c r="R45" s="48"/>
      <c r="S45" s="23"/>
      <c r="T45" s="48"/>
      <c r="U45" s="23"/>
      <c r="V45" s="48"/>
      <c r="W45" s="23">
        <v>1</v>
      </c>
      <c r="X45" s="48"/>
      <c r="Y45" s="23"/>
      <c r="Z45" s="48">
        <v>1</v>
      </c>
      <c r="AA45" s="23"/>
      <c r="AB45" s="48">
        <v>2</v>
      </c>
      <c r="AC45" s="23">
        <v>1</v>
      </c>
      <c r="AD45" s="48">
        <v>3</v>
      </c>
      <c r="AE45" s="23">
        <v>3</v>
      </c>
      <c r="AF45" s="48">
        <v>3</v>
      </c>
      <c r="AG45" s="23">
        <v>3</v>
      </c>
      <c r="AH45" s="48">
        <v>10</v>
      </c>
      <c r="AI45" s="23">
        <v>8</v>
      </c>
      <c r="AJ45" s="27">
        <v>35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35</v>
      </c>
      <c r="AX45" t="str">
        <f t="shared" si="11"/>
        <v/>
      </c>
      <c r="BU45" t="str">
        <f t="shared" si="12"/>
        <v/>
      </c>
      <c r="BZ45" s="66" t="str" cm="1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 cm="1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ht="15" customHeight="1" x14ac:dyDescent="0.25">
      <c r="A46" s="226"/>
      <c r="B46" s="98" t="s">
        <v>91</v>
      </c>
      <c r="C46" s="61">
        <f t="shared" si="25"/>
        <v>38</v>
      </c>
      <c r="D46" s="19">
        <f t="shared" si="26"/>
        <v>20</v>
      </c>
      <c r="E46" s="21">
        <f t="shared" si="26"/>
        <v>18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/>
      <c r="R46" s="48"/>
      <c r="S46" s="23"/>
      <c r="T46" s="48"/>
      <c r="U46" s="23"/>
      <c r="V46" s="48"/>
      <c r="W46" s="23"/>
      <c r="X46" s="48"/>
      <c r="Y46" s="23"/>
      <c r="Z46" s="48"/>
      <c r="AA46" s="23"/>
      <c r="AB46" s="48">
        <v>1</v>
      </c>
      <c r="AC46" s="23">
        <v>1</v>
      </c>
      <c r="AD46" s="48">
        <v>2</v>
      </c>
      <c r="AE46" s="23">
        <v>3</v>
      </c>
      <c r="AF46" s="48">
        <v>5</v>
      </c>
      <c r="AG46" s="23">
        <v>3</v>
      </c>
      <c r="AH46" s="48">
        <v>12</v>
      </c>
      <c r="AI46" s="23">
        <v>11</v>
      </c>
      <c r="AJ46" s="27">
        <v>38</v>
      </c>
      <c r="AK46" s="27"/>
      <c r="AL46" s="27"/>
      <c r="AM46" s="27"/>
      <c r="AN46" s="27"/>
      <c r="AO46" s="27"/>
      <c r="AP46" s="27"/>
      <c r="AQ46" s="27"/>
      <c r="AR46" s="27"/>
      <c r="AS46" s="27"/>
      <c r="AT46" s="100"/>
      <c r="AU46" s="101"/>
      <c r="AV46" s="102">
        <v>0</v>
      </c>
      <c r="AW46" s="103">
        <v>38</v>
      </c>
      <c r="AX46" t="str">
        <f t="shared" si="11"/>
        <v/>
      </c>
      <c r="BU46" t="str">
        <f t="shared" si="12"/>
        <v/>
      </c>
      <c r="BZ46" s="66" t="str" cm="1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 cm="1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ht="15" customHeight="1" x14ac:dyDescent="0.25">
      <c r="A47" s="227"/>
      <c r="B47" s="104" t="s">
        <v>92</v>
      </c>
      <c r="C47" s="89">
        <f>SUM(D47:E47)</f>
        <v>259</v>
      </c>
      <c r="D47" s="32">
        <f>+F47+H47+J47+L47+N47+P47+R47+T47+V47+X47+Z47+AB47+AD47+AF47+AH47</f>
        <v>123</v>
      </c>
      <c r="E47" s="33">
        <f>+G47+I47+K47+M47+O47+Q47+S47+U47+W47+Y47+AA47+AC47+AE47+AG47+AI47</f>
        <v>136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>
        <v>1</v>
      </c>
      <c r="R47" s="34"/>
      <c r="S47" s="35">
        <v>2</v>
      </c>
      <c r="T47" s="34"/>
      <c r="U47" s="35">
        <v>3</v>
      </c>
      <c r="V47" s="34">
        <v>2</v>
      </c>
      <c r="W47" s="35">
        <v>3</v>
      </c>
      <c r="X47" s="34">
        <v>2</v>
      </c>
      <c r="Y47" s="35">
        <v>9</v>
      </c>
      <c r="Z47" s="34">
        <v>6</v>
      </c>
      <c r="AA47" s="35">
        <v>6</v>
      </c>
      <c r="AB47" s="34">
        <v>5</v>
      </c>
      <c r="AC47" s="35">
        <v>15</v>
      </c>
      <c r="AD47" s="34">
        <v>12</v>
      </c>
      <c r="AE47" s="35">
        <v>12</v>
      </c>
      <c r="AF47" s="34">
        <v>21</v>
      </c>
      <c r="AG47" s="35">
        <v>17</v>
      </c>
      <c r="AH47" s="34">
        <v>75</v>
      </c>
      <c r="AI47" s="35">
        <v>68</v>
      </c>
      <c r="AJ47" s="38">
        <v>259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259</v>
      </c>
      <c r="AX47" t="str">
        <f t="shared" si="11"/>
        <v/>
      </c>
      <c r="BZ47" s="66" t="str" cm="1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 cm="1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ht="15" customHeight="1" x14ac:dyDescent="0.25">
      <c r="A48" s="212" t="s">
        <v>93</v>
      </c>
      <c r="B48" s="105" t="s">
        <v>94</v>
      </c>
      <c r="C48" s="81">
        <f t="shared" ref="C48:C51" si="29">SUM(D48:E48)</f>
        <v>0</v>
      </c>
      <c r="D48" s="40">
        <f t="shared" ref="D48:E51" si="30">+F48+H48+J48+L48+N48+P48+R48+T48+V48+X48+Z48+AB48+AD48+AF48+AH48</f>
        <v>0</v>
      </c>
      <c r="E48" s="41">
        <f t="shared" si="30"/>
        <v>0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/>
      <c r="Z48" s="42"/>
      <c r="AA48" s="43"/>
      <c r="AB48" s="42"/>
      <c r="AC48" s="43"/>
      <c r="AD48" s="42"/>
      <c r="AE48" s="43"/>
      <c r="AF48" s="42"/>
      <c r="AG48" s="43"/>
      <c r="AH48" s="42"/>
      <c r="AI48" s="43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/>
      <c r="AW48" s="97"/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 cm="1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 cm="1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ht="15" customHeight="1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/>
      <c r="AW49" s="93"/>
      <c r="AX49" t="str">
        <f t="shared" si="11"/>
        <v/>
      </c>
      <c r="BU49" t="str">
        <f t="shared" si="31"/>
        <v/>
      </c>
      <c r="BZ49" s="66" t="str" cm="1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 cm="1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ht="15" customHeight="1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 cm="1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 cm="1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ht="15" customHeight="1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 cm="1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 cm="1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ht="17.100000000000001" customHeight="1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ht="15" customHeight="1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ht="15" customHeight="1" x14ac:dyDescent="0.25">
      <c r="A54" s="228"/>
      <c r="B54" s="118" t="s">
        <v>103</v>
      </c>
      <c r="C54" s="119"/>
      <c r="D54" s="120"/>
      <c r="J54" s="114"/>
    </row>
    <row r="55" spans="1:92" ht="15" customHeight="1" x14ac:dyDescent="0.25">
      <c r="A55" s="228"/>
      <c r="B55" s="121" t="s">
        <v>104</v>
      </c>
      <c r="C55" s="122"/>
      <c r="D55" s="123"/>
      <c r="J55" s="114"/>
    </row>
    <row r="56" spans="1:92" ht="15" customHeight="1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ht="17.100000000000001" customHeigh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7" customHeight="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ht="17.100000000000001" customHeigh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26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4.75" customHeight="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76" spans="1:57" ht="15.75" customHeight="1" x14ac:dyDescent="0.25"/>
    <row r="77" spans="1:57" ht="15.75" customHeight="1" x14ac:dyDescent="0.25"/>
    <row r="78" spans="1:57" ht="15.75" customHeight="1" x14ac:dyDescent="0.25"/>
    <row r="79" spans="1:57" ht="15.75" customHeight="1" x14ac:dyDescent="0.25"/>
    <row r="80" spans="1:57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spans="1:2" ht="15.75" customHeight="1" x14ac:dyDescent="0.25"/>
    <row r="98" spans="1:2" ht="15.75" customHeight="1" x14ac:dyDescent="0.25"/>
    <row r="99" spans="1:2" ht="15.75" customHeight="1" x14ac:dyDescent="0.25"/>
    <row r="100" spans="1:2" ht="15.75" customHeight="1" x14ac:dyDescent="0.25"/>
    <row r="101" spans="1:2" ht="15.75" hidden="1" customHeight="1" x14ac:dyDescent="0.25">
      <c r="A101" s="163">
        <f>SUM(D12:D34,C39:C51,C54:D55,C60:F67,B72:K73)</f>
        <v>576</v>
      </c>
      <c r="B101" s="163">
        <f>SUM(CI12:CO51)</f>
        <v>0</v>
      </c>
    </row>
    <row r="102" spans="1:2" ht="15.75" customHeight="1" x14ac:dyDescent="0.25"/>
    <row r="103" spans="1:2" ht="15.75" customHeight="1" x14ac:dyDescent="0.25"/>
    <row r="104" spans="1:2" ht="15.75" customHeight="1" x14ac:dyDescent="0.25"/>
    <row r="105" spans="1:2" ht="15.75" customHeight="1" x14ac:dyDescent="0.25"/>
    <row r="106" spans="1:2" ht="15.75" customHeight="1" x14ac:dyDescent="0.25"/>
    <row r="107" spans="1:2" ht="15.75" customHeight="1" x14ac:dyDescent="0.25"/>
    <row r="108" spans="1:2" ht="15.75" customHeight="1" x14ac:dyDescent="0.25"/>
    <row r="109" spans="1:2" ht="15.75" customHeight="1" x14ac:dyDescent="0.25"/>
    <row r="110" spans="1:2" ht="15.75" customHeight="1" x14ac:dyDescent="0.25"/>
    <row r="111" spans="1:2" ht="15.75" customHeight="1" x14ac:dyDescent="0.25"/>
    <row r="112" spans="1:2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D20BCDEF-5F68-408B-A746-F70F97EE70AB}">
      <formula1>0</formula1>
      <formula2>9.99999999999999E+39</formula2>
    </dataValidation>
    <dataValidation type="whole" allowBlank="1" showInputMessage="1" showErrorMessage="1" sqref="C54:D55 C60:F67 B72:K73" xr:uid="{6DD26878-24F7-46D3-AF58-FA5C7BA9E47D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FEE17F52-407E-4833-A851-E5324403DC0D}"/>
    <dataValidation type="whole" operator="greaterThanOrEqual" allowBlank="1" showErrorMessage="1" error="Sólo ingrese números enteros." prompt="Valor no Permitido" sqref="G12:AR34" xr:uid="{923A6211-615A-4EAF-A25A-7A66B00F17D3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O981"/>
  <sheetViews>
    <sheetView workbookViewId="0">
      <selection activeCell="A6" sqref="A6:AB6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",[11]NOMBRE!B2, " (",[11]NOMBRE!C2,[11]NOMBRE!D2,[11]NOMBRE!E2,[11]NOMBRE!F2,[11]NOMBRE!G2,")")</f>
        <v>COMUNA: LINARES (07401)</v>
      </c>
    </row>
    <row r="3" spans="1:91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1" x14ac:dyDescent="0.25">
      <c r="A4" s="1" t="str">
        <f>CONCATENATE("MES: ",[11]NOMBRE!B6, " (",[11]NOMBRE!C6,[11]NOMBRE!D6,")")</f>
        <v>MES: OCTUBRE (10)</v>
      </c>
    </row>
    <row r="5" spans="1:91" x14ac:dyDescent="0.25">
      <c r="A5" s="2" t="str">
        <f>CONCATENATE("AÑO: ",[11]NOMBRE!B7)</f>
        <v>AÑO: 2025</v>
      </c>
    </row>
    <row r="6" spans="1:91" s="4" customFormat="1" ht="18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ht="17.100000000000001" customHeight="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15" customHeight="1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ht="15" customHeight="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ht="15" customHeight="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ht="15" customHeight="1" x14ac:dyDescent="0.25">
      <c r="A13" s="194"/>
      <c r="B13" s="197"/>
      <c r="C13" s="30" t="s">
        <v>34</v>
      </c>
      <c r="D13" s="31">
        <f t="shared" ref="D13:D23" si="2">SUM(E13:F13)</f>
        <v>42</v>
      </c>
      <c r="E13" s="32">
        <f>+G13+I13+K13+M13+O13+Q13+S13+U13+W13++Y13+AA13+AC13+AE13+AG13+AI13+AK13+AM13</f>
        <v>21</v>
      </c>
      <c r="F13" s="33">
        <f t="shared" ref="F13:F34" si="3">+H13+J13+L13+N13+P13+R13+T13+V13+X13++Z13+AB13+AD13+AF13+AH13+AJ13+AL13+AN13</f>
        <v>21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>
        <v>1</v>
      </c>
      <c r="X13" s="35"/>
      <c r="Y13" s="34"/>
      <c r="Z13" s="35">
        <v>1</v>
      </c>
      <c r="AA13" s="34">
        <v>1</v>
      </c>
      <c r="AB13" s="35">
        <v>2</v>
      </c>
      <c r="AC13" s="34">
        <v>2</v>
      </c>
      <c r="AD13" s="35"/>
      <c r="AE13" s="34">
        <v>2</v>
      </c>
      <c r="AF13" s="35">
        <v>3</v>
      </c>
      <c r="AG13" s="34">
        <v>1</v>
      </c>
      <c r="AH13" s="35">
        <v>4</v>
      </c>
      <c r="AI13" s="34">
        <v>2</v>
      </c>
      <c r="AJ13" s="35">
        <v>2</v>
      </c>
      <c r="AK13" s="34">
        <v>12</v>
      </c>
      <c r="AL13" s="35">
        <v>9</v>
      </c>
      <c r="AM13" s="34"/>
      <c r="AN13" s="37"/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ht="15" customHeight="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ht="15" customHeight="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ht="15" customHeight="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ht="15" customHeight="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ht="15" customHeight="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ht="15" customHeight="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4.75" customHeight="1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3.25" customHeight="1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ht="15" customHeight="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ht="15" customHeight="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ht="15" customHeight="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0</v>
      </c>
      <c r="E24" s="40">
        <f t="shared" si="7"/>
        <v>0</v>
      </c>
      <c r="F24" s="41">
        <f t="shared" si="3"/>
        <v>0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/>
      <c r="AG24" s="42"/>
      <c r="AH24" s="43"/>
      <c r="AI24" s="42"/>
      <c r="AJ24" s="43"/>
      <c r="AK24" s="42"/>
      <c r="AL24" s="43"/>
      <c r="AM24" s="42"/>
      <c r="AN24" s="45"/>
      <c r="AO24" s="46"/>
      <c r="AP24" s="43"/>
      <c r="AQ24" s="46"/>
      <c r="AR24" s="43"/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15" customHeight="1" x14ac:dyDescent="0.25">
      <c r="A25" s="200"/>
      <c r="B25" s="200"/>
      <c r="C25" s="51" t="s">
        <v>48</v>
      </c>
      <c r="D25" s="19">
        <f t="shared" si="8"/>
        <v>0</v>
      </c>
      <c r="E25" s="19">
        <f t="shared" si="7"/>
        <v>0</v>
      </c>
      <c r="F25" s="21">
        <f t="shared" si="3"/>
        <v>0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/>
      <c r="AF25" s="23"/>
      <c r="AG25" s="48"/>
      <c r="AH25" s="23"/>
      <c r="AI25" s="48"/>
      <c r="AJ25" s="23"/>
      <c r="AK25" s="48"/>
      <c r="AL25" s="23"/>
      <c r="AM25" s="48"/>
      <c r="AN25" s="26"/>
      <c r="AO25" s="27"/>
      <c r="AP25" s="23"/>
      <c r="AQ25" s="27"/>
      <c r="AR25" s="23"/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ht="15" customHeight="1" x14ac:dyDescent="0.25">
      <c r="A26" s="200"/>
      <c r="B26" s="200"/>
      <c r="C26" s="51" t="s">
        <v>49</v>
      </c>
      <c r="D26" s="19">
        <f t="shared" si="8"/>
        <v>0</v>
      </c>
      <c r="E26" s="19">
        <f t="shared" si="7"/>
        <v>0</v>
      </c>
      <c r="F26" s="21">
        <f t="shared" si="3"/>
        <v>0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/>
      <c r="Z26" s="23"/>
      <c r="AA26" s="48"/>
      <c r="AB26" s="23"/>
      <c r="AC26" s="48"/>
      <c r="AD26" s="23"/>
      <c r="AE26" s="48"/>
      <c r="AF26" s="23"/>
      <c r="AG26" s="48"/>
      <c r="AH26" s="23"/>
      <c r="AI26" s="48"/>
      <c r="AJ26" s="23"/>
      <c r="AK26" s="48"/>
      <c r="AL26" s="23"/>
      <c r="AM26" s="48"/>
      <c r="AN26" s="26"/>
      <c r="AO26" s="27"/>
      <c r="AP26" s="23"/>
      <c r="AQ26" s="27"/>
      <c r="AR26" s="23"/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ht="15" customHeight="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ht="15" customHeight="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ht="15" customHeight="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ht="15" customHeight="1" x14ac:dyDescent="0.25">
      <c r="A30" s="200"/>
      <c r="B30" s="199" t="s">
        <v>35</v>
      </c>
      <c r="C30" s="18" t="s">
        <v>47</v>
      </c>
      <c r="D30" s="40">
        <f t="shared" si="8"/>
        <v>3</v>
      </c>
      <c r="E30" s="40">
        <f t="shared" si="7"/>
        <v>1</v>
      </c>
      <c r="F30" s="41">
        <f t="shared" si="3"/>
        <v>2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>
        <v>1</v>
      </c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>
        <v>1</v>
      </c>
      <c r="AK30" s="42"/>
      <c r="AL30" s="43"/>
      <c r="AM30" s="42">
        <v>1</v>
      </c>
      <c r="AN30" s="45"/>
      <c r="AO30" s="46">
        <v>0</v>
      </c>
      <c r="AP30" s="43">
        <v>0</v>
      </c>
      <c r="AQ30" s="46">
        <v>0</v>
      </c>
      <c r="AR30" s="43">
        <v>0</v>
      </c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.75" customHeight="1" x14ac:dyDescent="0.25">
      <c r="A31" s="200"/>
      <c r="B31" s="200"/>
      <c r="C31" s="51" t="s">
        <v>48</v>
      </c>
      <c r="D31" s="19">
        <f t="shared" si="8"/>
        <v>1</v>
      </c>
      <c r="E31" s="19">
        <f t="shared" si="7"/>
        <v>1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>
        <v>1</v>
      </c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>
        <v>0</v>
      </c>
      <c r="AP31" s="23">
        <v>0</v>
      </c>
      <c r="AQ31" s="27">
        <v>0</v>
      </c>
      <c r="AR31" s="23">
        <v>0</v>
      </c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ht="15" customHeight="1" x14ac:dyDescent="0.25">
      <c r="A32" s="200"/>
      <c r="B32" s="200"/>
      <c r="C32" s="51" t="s">
        <v>49</v>
      </c>
      <c r="D32" s="19">
        <f t="shared" si="8"/>
        <v>5</v>
      </c>
      <c r="E32" s="19">
        <f t="shared" si="7"/>
        <v>5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>
        <v>1</v>
      </c>
      <c r="X32" s="23"/>
      <c r="Y32" s="48">
        <v>1</v>
      </c>
      <c r="Z32" s="23"/>
      <c r="AA32" s="48"/>
      <c r="AB32" s="23"/>
      <c r="AC32" s="48"/>
      <c r="AD32" s="23"/>
      <c r="AE32" s="48"/>
      <c r="AF32" s="23"/>
      <c r="AG32" s="48"/>
      <c r="AH32" s="23"/>
      <c r="AI32" s="48">
        <v>2</v>
      </c>
      <c r="AJ32" s="23"/>
      <c r="AK32" s="48">
        <v>1</v>
      </c>
      <c r="AL32" s="23"/>
      <c r="AM32" s="48"/>
      <c r="AN32" s="26"/>
      <c r="AO32" s="27">
        <v>0</v>
      </c>
      <c r="AP32" s="23">
        <v>0</v>
      </c>
      <c r="AQ32" s="27">
        <v>0</v>
      </c>
      <c r="AR32" s="23">
        <v>0</v>
      </c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ht="15" customHeight="1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ht="15" customHeight="1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ht="17.100000000000001" customHeight="1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33.75" customHeight="1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ht="15" customHeight="1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 cm="1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 cm="1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15" customHeight="1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 cm="1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 cm="1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15" customHeight="1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 cm="1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 cm="1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ht="15" customHeight="1" x14ac:dyDescent="0.25">
      <c r="A42" s="212" t="s">
        <v>85</v>
      </c>
      <c r="B42" s="80" t="s">
        <v>86</v>
      </c>
      <c r="C42" s="81">
        <f t="shared" ref="C42:C43" si="21">SUM(D42:E42)</f>
        <v>6</v>
      </c>
      <c r="D42" s="40">
        <f t="shared" ref="D42:E43" si="22">+F42+H42+J42+L42+N42+P42+R42+T42+V42+X42+Z42+AB42+AD42+AF42+AH42</f>
        <v>4</v>
      </c>
      <c r="E42" s="41">
        <f t="shared" si="22"/>
        <v>2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/>
      <c r="W42" s="43"/>
      <c r="X42" s="42"/>
      <c r="Y42" s="43"/>
      <c r="Z42" s="42"/>
      <c r="AA42" s="43"/>
      <c r="AB42" s="42">
        <v>1</v>
      </c>
      <c r="AC42" s="43"/>
      <c r="AD42" s="42">
        <v>1</v>
      </c>
      <c r="AE42" s="43">
        <v>1</v>
      </c>
      <c r="AF42" s="42"/>
      <c r="AG42" s="43"/>
      <c r="AH42" s="42">
        <v>2</v>
      </c>
      <c r="AI42" s="43">
        <v>1</v>
      </c>
      <c r="AJ42" s="46"/>
      <c r="AK42" s="46">
        <v>6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6</v>
      </c>
      <c r="AX42" t="str">
        <f t="shared" si="11"/>
        <v/>
      </c>
      <c r="BU42" t="str">
        <f t="shared" si="12"/>
        <v/>
      </c>
      <c r="BZ42" s="66" t="str" cm="1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 cm="1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ht="15" customHeight="1" x14ac:dyDescent="0.25">
      <c r="A43" s="212"/>
      <c r="B43" s="88" t="s">
        <v>87</v>
      </c>
      <c r="C43" s="89">
        <f t="shared" si="21"/>
        <v>88</v>
      </c>
      <c r="D43" s="32">
        <f t="shared" si="22"/>
        <v>50</v>
      </c>
      <c r="E43" s="33">
        <f t="shared" si="22"/>
        <v>38</v>
      </c>
      <c r="F43" s="34"/>
      <c r="G43" s="35"/>
      <c r="H43" s="34"/>
      <c r="I43" s="35"/>
      <c r="J43" s="34"/>
      <c r="K43" s="35"/>
      <c r="L43" s="34"/>
      <c r="M43" s="35">
        <v>1</v>
      </c>
      <c r="N43" s="34"/>
      <c r="O43" s="35"/>
      <c r="P43" s="34"/>
      <c r="Q43" s="35"/>
      <c r="R43" s="34"/>
      <c r="S43" s="35"/>
      <c r="T43" s="34"/>
      <c r="U43" s="35">
        <v>1</v>
      </c>
      <c r="V43" s="34">
        <v>2</v>
      </c>
      <c r="W43" s="35">
        <v>1</v>
      </c>
      <c r="X43" s="34">
        <v>2</v>
      </c>
      <c r="Y43" s="35">
        <v>2</v>
      </c>
      <c r="Z43" s="34">
        <v>3</v>
      </c>
      <c r="AA43" s="35"/>
      <c r="AB43" s="34">
        <v>3</v>
      </c>
      <c r="AC43" s="35">
        <v>2</v>
      </c>
      <c r="AD43" s="34">
        <v>2</v>
      </c>
      <c r="AE43" s="35">
        <v>4</v>
      </c>
      <c r="AF43" s="34">
        <v>9</v>
      </c>
      <c r="AG43" s="35">
        <v>5</v>
      </c>
      <c r="AH43" s="34">
        <v>29</v>
      </c>
      <c r="AI43" s="35">
        <v>22</v>
      </c>
      <c r="AJ43" s="38"/>
      <c r="AK43" s="38">
        <v>88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88</v>
      </c>
      <c r="AX43" t="str">
        <f t="shared" si="11"/>
        <v/>
      </c>
      <c r="BU43" t="str">
        <f t="shared" si="12"/>
        <v/>
      </c>
      <c r="BZ43" s="66" t="str" cm="1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 cm="1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ht="15" customHeight="1" x14ac:dyDescent="0.25">
      <c r="A44" s="225" t="s">
        <v>88</v>
      </c>
      <c r="B44" s="94" t="s">
        <v>89</v>
      </c>
      <c r="C44" s="81">
        <f>SUM(D44:E44)</f>
        <v>42</v>
      </c>
      <c r="D44" s="40">
        <f>+F44+H44+J44+L44+N44+P44+R44+T44+V44+X44+Z44+AB44+AD44+AF44+AH44</f>
        <v>21</v>
      </c>
      <c r="E44" s="41">
        <f>+G44+I44+K44+M44+O44+Q44+S44+U44+W44+Y44+AA44+AC44+AE44+AG44+AI44</f>
        <v>21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/>
      <c r="T44" s="42">
        <v>1</v>
      </c>
      <c r="U44" s="43"/>
      <c r="V44" s="42"/>
      <c r="W44" s="43">
        <v>1</v>
      </c>
      <c r="X44" s="42">
        <v>1</v>
      </c>
      <c r="Y44" s="43">
        <v>2</v>
      </c>
      <c r="Z44" s="42">
        <v>2</v>
      </c>
      <c r="AA44" s="43"/>
      <c r="AB44" s="42">
        <v>2</v>
      </c>
      <c r="AC44" s="43">
        <v>3</v>
      </c>
      <c r="AD44" s="42">
        <v>1</v>
      </c>
      <c r="AE44" s="43">
        <v>4</v>
      </c>
      <c r="AF44" s="42">
        <v>2</v>
      </c>
      <c r="AG44" s="43">
        <v>2</v>
      </c>
      <c r="AH44" s="42">
        <v>12</v>
      </c>
      <c r="AI44" s="43">
        <v>9</v>
      </c>
      <c r="AJ44" s="27">
        <v>42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42</v>
      </c>
      <c r="AX44" t="str">
        <f t="shared" si="11"/>
        <v/>
      </c>
      <c r="BU44" t="str">
        <f t="shared" si="12"/>
        <v/>
      </c>
      <c r="BZ44" s="66" t="str" cm="1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 cm="1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ht="15" customHeight="1" x14ac:dyDescent="0.25">
      <c r="A45" s="226"/>
      <c r="B45" s="98" t="s">
        <v>90</v>
      </c>
      <c r="C45" s="61">
        <f t="shared" ref="C45:C46" si="25">SUM(D45:E45)</f>
        <v>36</v>
      </c>
      <c r="D45" s="19">
        <f t="shared" ref="D45:E46" si="26">+F45+H45+J45+L45+N45+P45+R45+T45+V45+X45+Z45+AB45+AD45+AF45+AH45</f>
        <v>20</v>
      </c>
      <c r="E45" s="21">
        <f t="shared" si="26"/>
        <v>16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/>
      <c r="R45" s="48">
        <v>1</v>
      </c>
      <c r="S45" s="23"/>
      <c r="T45" s="48"/>
      <c r="U45" s="23"/>
      <c r="V45" s="48">
        <v>3</v>
      </c>
      <c r="W45" s="23"/>
      <c r="X45" s="48">
        <v>2</v>
      </c>
      <c r="Y45" s="23">
        <v>1</v>
      </c>
      <c r="Z45" s="48">
        <v>2</v>
      </c>
      <c r="AA45" s="23"/>
      <c r="AB45" s="48"/>
      <c r="AC45" s="23"/>
      <c r="AD45" s="48">
        <v>1</v>
      </c>
      <c r="AE45" s="23">
        <v>4</v>
      </c>
      <c r="AF45" s="48">
        <v>2</v>
      </c>
      <c r="AG45" s="23">
        <v>1</v>
      </c>
      <c r="AH45" s="48">
        <v>9</v>
      </c>
      <c r="AI45" s="23">
        <v>10</v>
      </c>
      <c r="AJ45" s="27">
        <v>36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36</v>
      </c>
      <c r="AX45" t="str">
        <f t="shared" si="11"/>
        <v/>
      </c>
      <c r="BU45" t="str">
        <f t="shared" si="12"/>
        <v/>
      </c>
      <c r="BZ45" s="66" t="str" cm="1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 cm="1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ht="15" customHeight="1" x14ac:dyDescent="0.25">
      <c r="A46" s="226"/>
      <c r="B46" s="98" t="s">
        <v>91</v>
      </c>
      <c r="C46" s="61">
        <f t="shared" si="25"/>
        <v>0</v>
      </c>
      <c r="D46" s="19">
        <f t="shared" si="26"/>
        <v>0</v>
      </c>
      <c r="E46" s="21">
        <f t="shared" si="26"/>
        <v>0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/>
      <c r="R46" s="48"/>
      <c r="S46" s="23"/>
      <c r="T46" s="48"/>
      <c r="U46" s="23"/>
      <c r="V46" s="48"/>
      <c r="W46" s="23"/>
      <c r="X46" s="48"/>
      <c r="Y46" s="23"/>
      <c r="Z46" s="48"/>
      <c r="AA46" s="23"/>
      <c r="AB46" s="48"/>
      <c r="AC46" s="23"/>
      <c r="AD46" s="48"/>
      <c r="AE46" s="23"/>
      <c r="AF46" s="48"/>
      <c r="AG46" s="23"/>
      <c r="AH46" s="48"/>
      <c r="AI46" s="23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100"/>
      <c r="AU46" s="101"/>
      <c r="AV46" s="102"/>
      <c r="AW46" s="103"/>
      <c r="AX46" t="str">
        <f t="shared" si="11"/>
        <v/>
      </c>
      <c r="BU46" t="str">
        <f t="shared" si="12"/>
        <v/>
      </c>
      <c r="BZ46" s="66" t="str" cm="1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 cm="1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ht="15" customHeight="1" x14ac:dyDescent="0.25">
      <c r="A47" s="227"/>
      <c r="B47" s="104" t="s">
        <v>92</v>
      </c>
      <c r="C47" s="89">
        <f>SUM(D47:E47)</f>
        <v>240</v>
      </c>
      <c r="D47" s="32">
        <f>+F47+H47+J47+L47+N47+P47+R47+T47+V47+X47+Z47+AB47+AD47+AF47+AH47</f>
        <v>114</v>
      </c>
      <c r="E47" s="33">
        <f>+G47+I47+K47+M47+O47+Q47+S47+U47+W47+Y47+AA47+AC47+AE47+AG47+AI47</f>
        <v>126</v>
      </c>
      <c r="F47" s="34"/>
      <c r="G47" s="35"/>
      <c r="H47" s="34"/>
      <c r="I47" s="35"/>
      <c r="J47" s="34"/>
      <c r="K47" s="35"/>
      <c r="L47" s="34"/>
      <c r="M47" s="35"/>
      <c r="N47" s="34">
        <v>1</v>
      </c>
      <c r="O47" s="35"/>
      <c r="P47" s="34"/>
      <c r="Q47" s="35"/>
      <c r="R47" s="34"/>
      <c r="S47" s="35">
        <v>1</v>
      </c>
      <c r="T47" s="34"/>
      <c r="U47" s="35">
        <v>1</v>
      </c>
      <c r="V47" s="34">
        <v>3</v>
      </c>
      <c r="W47" s="35">
        <v>5</v>
      </c>
      <c r="X47" s="34">
        <v>1</v>
      </c>
      <c r="Y47" s="35">
        <v>6</v>
      </c>
      <c r="Z47" s="34">
        <v>5</v>
      </c>
      <c r="AA47" s="35">
        <v>12</v>
      </c>
      <c r="AB47" s="34">
        <v>4</v>
      </c>
      <c r="AC47" s="35">
        <v>14</v>
      </c>
      <c r="AD47" s="34">
        <v>9</v>
      </c>
      <c r="AE47" s="35">
        <v>14</v>
      </c>
      <c r="AF47" s="34">
        <v>21</v>
      </c>
      <c r="AG47" s="35">
        <v>6</v>
      </c>
      <c r="AH47" s="34">
        <v>70</v>
      </c>
      <c r="AI47" s="35">
        <v>67</v>
      </c>
      <c r="AJ47" s="38">
        <v>240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240</v>
      </c>
      <c r="AX47" t="str">
        <f t="shared" si="11"/>
        <v/>
      </c>
      <c r="BZ47" s="66" t="str" cm="1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 cm="1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ht="15" customHeight="1" x14ac:dyDescent="0.25">
      <c r="A48" s="212" t="s">
        <v>93</v>
      </c>
      <c r="B48" s="105" t="s">
        <v>94</v>
      </c>
      <c r="C48" s="81">
        <f t="shared" ref="C48:C51" si="29">SUM(D48:E48)</f>
        <v>0</v>
      </c>
      <c r="D48" s="40">
        <f t="shared" ref="D48:E51" si="30">+F48+H48+J48+L48+N48+P48+R48+T48+V48+X48+Z48+AB48+AD48+AF48+AH48</f>
        <v>0</v>
      </c>
      <c r="E48" s="41">
        <f t="shared" si="30"/>
        <v>0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/>
      <c r="Z48" s="42"/>
      <c r="AA48" s="43"/>
      <c r="AB48" s="42"/>
      <c r="AC48" s="43"/>
      <c r="AD48" s="42"/>
      <c r="AE48" s="43"/>
      <c r="AF48" s="42"/>
      <c r="AG48" s="43"/>
      <c r="AH48" s="42"/>
      <c r="AI48" s="43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/>
      <c r="AW48" s="97"/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 cm="1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 cm="1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ht="15" customHeight="1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/>
      <c r="AW49" s="93"/>
      <c r="AX49" t="str">
        <f t="shared" si="11"/>
        <v/>
      </c>
      <c r="BU49" t="str">
        <f t="shared" si="31"/>
        <v/>
      </c>
      <c r="BZ49" s="66" t="str" cm="1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 cm="1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ht="15" customHeight="1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 cm="1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 cm="1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ht="15" customHeight="1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 cm="1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 cm="1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ht="17.100000000000001" customHeight="1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ht="15" customHeight="1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ht="15" customHeight="1" x14ac:dyDescent="0.25">
      <c r="A54" s="228"/>
      <c r="B54" s="118" t="s">
        <v>103</v>
      </c>
      <c r="C54" s="119"/>
      <c r="D54" s="120"/>
      <c r="J54" s="114"/>
    </row>
    <row r="55" spans="1:92" ht="15" customHeight="1" x14ac:dyDescent="0.25">
      <c r="A55" s="228"/>
      <c r="B55" s="121" t="s">
        <v>104</v>
      </c>
      <c r="C55" s="122"/>
      <c r="D55" s="123"/>
      <c r="J55" s="114"/>
    </row>
    <row r="56" spans="1:92" ht="15" customHeight="1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ht="17.100000000000001" customHeigh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7" customHeight="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ht="17.100000000000001" customHeigh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26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4.75" customHeight="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76" spans="1:57" ht="15.75" customHeight="1" x14ac:dyDescent="0.25"/>
    <row r="77" spans="1:57" ht="15.75" customHeight="1" x14ac:dyDescent="0.25"/>
    <row r="78" spans="1:57" ht="15.75" customHeight="1" x14ac:dyDescent="0.25"/>
    <row r="79" spans="1:57" ht="15.75" customHeight="1" x14ac:dyDescent="0.25"/>
    <row r="80" spans="1:57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spans="1:2" ht="15.75" customHeight="1" x14ac:dyDescent="0.25"/>
    <row r="98" spans="1:2" ht="15.75" customHeight="1" x14ac:dyDescent="0.25"/>
    <row r="99" spans="1:2" ht="15.75" customHeight="1" x14ac:dyDescent="0.25"/>
    <row r="100" spans="1:2" ht="15.75" customHeight="1" x14ac:dyDescent="0.25"/>
    <row r="101" spans="1:2" ht="15.75" hidden="1" customHeight="1" x14ac:dyDescent="0.25">
      <c r="A101" s="163">
        <f>SUM(D12:D34,C39:C51,C54:D55,C60:F67,B72:K73)</f>
        <v>463</v>
      </c>
      <c r="B101" s="163">
        <f>SUM(CI12:CO51)</f>
        <v>0</v>
      </c>
    </row>
    <row r="102" spans="1:2" ht="15.75" customHeight="1" x14ac:dyDescent="0.25"/>
    <row r="103" spans="1:2" ht="15.75" customHeight="1" x14ac:dyDescent="0.25"/>
    <row r="104" spans="1:2" ht="15.75" customHeight="1" x14ac:dyDescent="0.25"/>
    <row r="105" spans="1:2" ht="15.75" customHeight="1" x14ac:dyDescent="0.25"/>
    <row r="106" spans="1:2" ht="15.75" customHeight="1" x14ac:dyDescent="0.25"/>
    <row r="107" spans="1:2" ht="15.75" customHeight="1" x14ac:dyDescent="0.25"/>
    <row r="108" spans="1:2" ht="15.75" customHeight="1" x14ac:dyDescent="0.25"/>
    <row r="109" spans="1:2" ht="15.75" customHeight="1" x14ac:dyDescent="0.25"/>
    <row r="110" spans="1:2" ht="15.75" customHeight="1" x14ac:dyDescent="0.25"/>
    <row r="111" spans="1:2" ht="15.75" customHeight="1" x14ac:dyDescent="0.25"/>
    <row r="112" spans="1:2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F815A7DC-2F11-42CB-8A88-7283A7596342}">
      <formula1>0</formula1>
      <formula2>9.99999999999999E+39</formula2>
    </dataValidation>
    <dataValidation type="whole" allowBlank="1" showInputMessage="1" showErrorMessage="1" sqref="C54:D55 C60:F67 B72:K73" xr:uid="{444B2093-83ED-4D90-B640-C6AD91124FFE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F11F4EC6-06B8-45E0-BB9B-598481903F3E}"/>
    <dataValidation type="whole" operator="greaterThanOrEqual" allowBlank="1" showErrorMessage="1" error="Sólo ingrese números enteros." prompt="Valor no Permitido" sqref="G12:AR34" xr:uid="{4EBB0438-8F64-407D-B017-E57FF592E470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O981"/>
  <sheetViews>
    <sheetView workbookViewId="0">
      <selection activeCell="A4" sqref="A4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",[12]NOMBRE!B2, " (",[12]NOMBRE!C2,[12]NOMBRE!D2,[12]NOMBRE!E2,[12]NOMBRE!F2,[12]NOMBRE!G2,")")</f>
        <v>COMUNA: LINARES (07401)</v>
      </c>
    </row>
    <row r="3" spans="1:91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1" x14ac:dyDescent="0.25">
      <c r="A4" s="1" t="str">
        <f>CONCATENATE("MES: ",[12]NOMBRE!B6, " (",[12]NOMBRE!C6,[12]NOMBRE!D6,")")</f>
        <v>MES: NOVIEMBRE (11)</v>
      </c>
    </row>
    <row r="5" spans="1:91" x14ac:dyDescent="0.25">
      <c r="A5" s="2" t="str">
        <f>CONCATENATE("AÑO: ",[12]NOMBRE!B7)</f>
        <v>AÑO: 2025</v>
      </c>
    </row>
    <row r="6" spans="1:91" s="4" customFormat="1" ht="18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ht="17.100000000000001" customHeight="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15" customHeight="1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ht="15" customHeight="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ht="15" customHeight="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ht="15" customHeight="1" x14ac:dyDescent="0.25">
      <c r="A13" s="194"/>
      <c r="B13" s="197"/>
      <c r="C13" s="30" t="s">
        <v>34</v>
      </c>
      <c r="D13" s="31">
        <f t="shared" ref="D13:D23" si="2">SUM(E13:F13)</f>
        <v>28</v>
      </c>
      <c r="E13" s="32">
        <f>+G13+I13+K13+M13+O13+Q13+S13+U13+W13++Y13+AA13+AC13+AE13+AG13+AI13+AK13+AM13</f>
        <v>13</v>
      </c>
      <c r="F13" s="33">
        <f t="shared" ref="F13:F34" si="3">+H13+J13+L13+N13+P13+R13+T13+V13+X13++Z13+AB13+AD13+AF13+AH13+AJ13+AL13+AN13</f>
        <v>15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>
        <v>1</v>
      </c>
      <c r="Y13" s="34"/>
      <c r="Z13" s="35">
        <v>1</v>
      </c>
      <c r="AA13" s="34"/>
      <c r="AB13" s="35"/>
      <c r="AC13" s="34"/>
      <c r="AD13" s="35"/>
      <c r="AE13" s="34"/>
      <c r="AF13" s="35"/>
      <c r="AG13" s="34">
        <v>1</v>
      </c>
      <c r="AH13" s="35">
        <v>1</v>
      </c>
      <c r="AI13" s="34">
        <v>1</v>
      </c>
      <c r="AJ13" s="35">
        <v>1</v>
      </c>
      <c r="AK13" s="34"/>
      <c r="AL13" s="35"/>
      <c r="AM13" s="34">
        <v>11</v>
      </c>
      <c r="AN13" s="37">
        <v>11</v>
      </c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ht="15" customHeight="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ht="15" customHeight="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ht="15" customHeight="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ht="15" customHeight="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ht="15" customHeight="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ht="15" customHeight="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4.75" customHeight="1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3.25" customHeight="1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ht="15" customHeight="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ht="15" customHeight="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ht="15" customHeight="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4</v>
      </c>
      <c r="E24" s="40">
        <f t="shared" si="7"/>
        <v>2</v>
      </c>
      <c r="F24" s="41">
        <f t="shared" si="3"/>
        <v>2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/>
      <c r="W24" s="42"/>
      <c r="X24" s="43"/>
      <c r="Y24" s="42"/>
      <c r="Z24" s="43"/>
      <c r="AA24" s="42">
        <v>1</v>
      </c>
      <c r="AB24" s="43"/>
      <c r="AC24" s="42"/>
      <c r="AD24" s="43"/>
      <c r="AE24" s="42"/>
      <c r="AF24" s="43"/>
      <c r="AG24" s="42"/>
      <c r="AH24" s="43">
        <v>1</v>
      </c>
      <c r="AI24" s="42"/>
      <c r="AJ24" s="43"/>
      <c r="AK24" s="42"/>
      <c r="AL24" s="43">
        <v>1</v>
      </c>
      <c r="AM24" s="42">
        <v>1</v>
      </c>
      <c r="AN24" s="45"/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15" customHeight="1" x14ac:dyDescent="0.25">
      <c r="A25" s="200"/>
      <c r="B25" s="200"/>
      <c r="C25" s="51" t="s">
        <v>48</v>
      </c>
      <c r="D25" s="19">
        <f t="shared" si="8"/>
        <v>3</v>
      </c>
      <c r="E25" s="19">
        <f t="shared" si="7"/>
        <v>1</v>
      </c>
      <c r="F25" s="21">
        <f t="shared" si="3"/>
        <v>2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/>
      <c r="AF25" s="23"/>
      <c r="AG25" s="48">
        <v>1</v>
      </c>
      <c r="AH25" s="23"/>
      <c r="AI25" s="48"/>
      <c r="AJ25" s="23"/>
      <c r="AK25" s="48"/>
      <c r="AL25" s="23">
        <v>1</v>
      </c>
      <c r="AM25" s="48"/>
      <c r="AN25" s="26">
        <v>1</v>
      </c>
      <c r="AO25" s="27">
        <v>0</v>
      </c>
      <c r="AP25" s="23">
        <v>0</v>
      </c>
      <c r="AQ25" s="27">
        <v>0</v>
      </c>
      <c r="AR25" s="23"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ht="15" customHeight="1" x14ac:dyDescent="0.25">
      <c r="A26" s="200"/>
      <c r="B26" s="200"/>
      <c r="C26" s="51" t="s">
        <v>49</v>
      </c>
      <c r="D26" s="19">
        <f t="shared" si="8"/>
        <v>3</v>
      </c>
      <c r="E26" s="19">
        <f t="shared" si="7"/>
        <v>2</v>
      </c>
      <c r="F26" s="21">
        <f t="shared" si="3"/>
        <v>1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/>
      <c r="Z26" s="23"/>
      <c r="AA26" s="48"/>
      <c r="AB26" s="23"/>
      <c r="AC26" s="48"/>
      <c r="AD26" s="23"/>
      <c r="AE26" s="48"/>
      <c r="AF26" s="23"/>
      <c r="AG26" s="48"/>
      <c r="AH26" s="23"/>
      <c r="AI26" s="48"/>
      <c r="AJ26" s="23">
        <v>1</v>
      </c>
      <c r="AK26" s="48"/>
      <c r="AL26" s="23"/>
      <c r="AM26" s="48">
        <v>2</v>
      </c>
      <c r="AN26" s="26"/>
      <c r="AO26" s="27">
        <v>0</v>
      </c>
      <c r="AP26" s="23">
        <v>0</v>
      </c>
      <c r="AQ26" s="27">
        <v>0</v>
      </c>
      <c r="AR26" s="23">
        <v>0</v>
      </c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ht="15" customHeight="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ht="15" customHeight="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ht="15" customHeight="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ht="15" customHeight="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.75" customHeight="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ht="15" customHeight="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ht="15" customHeight="1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ht="15" customHeight="1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ht="17.100000000000001" customHeight="1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33.75" customHeight="1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ht="15" customHeight="1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40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 cm="1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 cm="1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15" customHeight="1" x14ac:dyDescent="0.25">
      <c r="A40" s="212"/>
      <c r="B40" s="68" t="s">
        <v>83</v>
      </c>
      <c r="C40" s="61">
        <f t="shared" ref="C40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46" si="12">IF(CI40=1," * La suma de Atenciones por profesional no debe ser mayor al Total.","")</f>
        <v/>
      </c>
      <c r="BZ40" s="66" t="str" cm="1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44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 cm="1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15" customHeight="1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 cm="1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 cm="1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ht="15" customHeight="1" x14ac:dyDescent="0.25">
      <c r="A42" s="212" t="s">
        <v>85</v>
      </c>
      <c r="B42" s="80" t="s">
        <v>86</v>
      </c>
      <c r="C42" s="81">
        <f t="shared" ref="C42:C43" si="21">SUM(D42:E42)</f>
        <v>2</v>
      </c>
      <c r="D42" s="40">
        <f t="shared" ref="D42:E43" si="22">+F42+H42+J42+L42+N42+P42+R42+T42+V42+X42+Z42+AB42+AD42+AF42+AH42</f>
        <v>0</v>
      </c>
      <c r="E42" s="41">
        <f t="shared" si="22"/>
        <v>2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/>
      <c r="W42" s="43"/>
      <c r="X42" s="42"/>
      <c r="Y42" s="43">
        <v>1</v>
      </c>
      <c r="Z42" s="42"/>
      <c r="AA42" s="43"/>
      <c r="AB42" s="42"/>
      <c r="AC42" s="43"/>
      <c r="AD42" s="42"/>
      <c r="AE42" s="43">
        <v>1</v>
      </c>
      <c r="AF42" s="42"/>
      <c r="AG42" s="43"/>
      <c r="AH42" s="42"/>
      <c r="AI42" s="43"/>
      <c r="AJ42" s="46"/>
      <c r="AK42" s="46">
        <v>2</v>
      </c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>
        <v>0</v>
      </c>
      <c r="AW42" s="85">
        <v>2</v>
      </c>
      <c r="AX42" t="str">
        <f t="shared" si="11"/>
        <v/>
      </c>
      <c r="BU42" t="str">
        <f t="shared" si="12"/>
        <v/>
      </c>
      <c r="BZ42" s="66" t="str" cm="1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 cm="1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ht="15" customHeight="1" x14ac:dyDescent="0.25">
      <c r="A43" s="212"/>
      <c r="B43" s="88" t="s">
        <v>87</v>
      </c>
      <c r="C43" s="89">
        <f t="shared" si="21"/>
        <v>115</v>
      </c>
      <c r="D43" s="32">
        <f t="shared" si="22"/>
        <v>60</v>
      </c>
      <c r="E43" s="33">
        <f t="shared" si="22"/>
        <v>55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>
        <v>2</v>
      </c>
      <c r="U43" s="35">
        <v>3</v>
      </c>
      <c r="V43" s="34"/>
      <c r="W43" s="35">
        <v>1</v>
      </c>
      <c r="X43" s="34">
        <v>1</v>
      </c>
      <c r="Y43" s="35">
        <v>6</v>
      </c>
      <c r="Z43" s="34">
        <v>4</v>
      </c>
      <c r="AA43" s="35">
        <v>1</v>
      </c>
      <c r="AB43" s="34">
        <v>2</v>
      </c>
      <c r="AC43" s="35">
        <v>3</v>
      </c>
      <c r="AD43" s="34">
        <v>4</v>
      </c>
      <c r="AE43" s="35">
        <v>6</v>
      </c>
      <c r="AF43" s="34">
        <v>11</v>
      </c>
      <c r="AG43" s="35">
        <v>6</v>
      </c>
      <c r="AH43" s="34">
        <v>36</v>
      </c>
      <c r="AI43" s="35">
        <v>29</v>
      </c>
      <c r="AJ43" s="38"/>
      <c r="AK43" s="38">
        <v>115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115</v>
      </c>
      <c r="AX43" t="str">
        <f t="shared" si="11"/>
        <v/>
      </c>
      <c r="BU43" t="str">
        <f t="shared" si="12"/>
        <v/>
      </c>
      <c r="BZ43" s="66" t="str" cm="1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 cm="1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ht="15" customHeight="1" x14ac:dyDescent="0.25">
      <c r="A44" s="225" t="s">
        <v>88</v>
      </c>
      <c r="B44" s="94" t="s">
        <v>89</v>
      </c>
      <c r="C44" s="81">
        <f>SUM(D44:E44)</f>
        <v>28</v>
      </c>
      <c r="D44" s="40">
        <f>+F44+H44+J44+L44+N44+P44+R44+T44+V44+X44+Z44+AB44+AD44+AF44+AH44</f>
        <v>13</v>
      </c>
      <c r="E44" s="41">
        <f>+G44+I44+K44+M44+O44+Q44+S44+U44+W44+Y44+AA44+AC44+AE44+AG44+AI44</f>
        <v>15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>
        <v>1</v>
      </c>
      <c r="T44" s="42"/>
      <c r="U44" s="43">
        <v>1</v>
      </c>
      <c r="V44" s="42"/>
      <c r="W44" s="43"/>
      <c r="X44" s="42"/>
      <c r="Y44" s="43"/>
      <c r="Z44" s="42"/>
      <c r="AA44" s="43"/>
      <c r="AB44" s="42">
        <v>1</v>
      </c>
      <c r="AC44" s="43">
        <v>1</v>
      </c>
      <c r="AD44" s="42">
        <v>1</v>
      </c>
      <c r="AE44" s="43">
        <v>1</v>
      </c>
      <c r="AF44" s="42"/>
      <c r="AG44" s="43"/>
      <c r="AH44" s="42">
        <v>11</v>
      </c>
      <c r="AI44" s="43">
        <v>11</v>
      </c>
      <c r="AJ44" s="27">
        <v>28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28</v>
      </c>
      <c r="AX44" t="str">
        <f t="shared" si="11"/>
        <v/>
      </c>
      <c r="BU44" t="str">
        <f t="shared" si="12"/>
        <v/>
      </c>
      <c r="BZ44" s="66" t="str" cm="1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 cm="1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ht="15" customHeight="1" x14ac:dyDescent="0.25">
      <c r="A45" s="226"/>
      <c r="B45" s="98" t="s">
        <v>90</v>
      </c>
      <c r="C45" s="61">
        <f t="shared" ref="C45:C46" si="25">SUM(D45:E45)</f>
        <v>74</v>
      </c>
      <c r="D45" s="19">
        <f t="shared" ref="D45:E46" si="26">+F45+H45+J45+L45+N45+P45+R45+T45+V45+X45+Z45+AB45+AD45+AF45+AH45</f>
        <v>37</v>
      </c>
      <c r="E45" s="21">
        <f t="shared" si="26"/>
        <v>37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/>
      <c r="R45" s="48"/>
      <c r="S45" s="23"/>
      <c r="T45" s="48">
        <v>1</v>
      </c>
      <c r="U45" s="23">
        <v>1</v>
      </c>
      <c r="V45" s="48">
        <v>1</v>
      </c>
      <c r="W45" s="23"/>
      <c r="X45" s="48">
        <v>1</v>
      </c>
      <c r="Y45" s="23">
        <v>2</v>
      </c>
      <c r="Z45" s="48">
        <v>2</v>
      </c>
      <c r="AA45" s="23">
        <v>2</v>
      </c>
      <c r="AB45" s="48">
        <v>1</v>
      </c>
      <c r="AC45" s="23">
        <v>4</v>
      </c>
      <c r="AD45" s="48">
        <v>3</v>
      </c>
      <c r="AE45" s="23">
        <v>4</v>
      </c>
      <c r="AF45" s="48">
        <v>6</v>
      </c>
      <c r="AG45" s="23">
        <v>3</v>
      </c>
      <c r="AH45" s="48">
        <v>22</v>
      </c>
      <c r="AI45" s="23">
        <v>21</v>
      </c>
      <c r="AJ45" s="27">
        <v>74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74</v>
      </c>
      <c r="AX45" t="str">
        <f t="shared" si="11"/>
        <v/>
      </c>
      <c r="BU45" t="str">
        <f t="shared" si="12"/>
        <v/>
      </c>
      <c r="BZ45" s="66" t="str" cm="1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 cm="1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ht="15" customHeight="1" x14ac:dyDescent="0.25">
      <c r="A46" s="226"/>
      <c r="B46" s="98" t="s">
        <v>91</v>
      </c>
      <c r="C46" s="61">
        <f t="shared" si="25"/>
        <v>23</v>
      </c>
      <c r="D46" s="19">
        <f t="shared" si="26"/>
        <v>11</v>
      </c>
      <c r="E46" s="21">
        <f t="shared" si="26"/>
        <v>12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/>
      <c r="R46" s="48"/>
      <c r="S46" s="23"/>
      <c r="T46" s="48"/>
      <c r="U46" s="23"/>
      <c r="V46" s="48"/>
      <c r="W46" s="23">
        <v>1</v>
      </c>
      <c r="X46" s="48"/>
      <c r="Y46" s="23"/>
      <c r="Z46" s="48"/>
      <c r="AA46" s="23"/>
      <c r="AB46" s="48"/>
      <c r="AC46" s="23">
        <v>2</v>
      </c>
      <c r="AD46" s="48">
        <v>1</v>
      </c>
      <c r="AE46" s="23">
        <v>1</v>
      </c>
      <c r="AF46" s="48">
        <v>2</v>
      </c>
      <c r="AG46" s="23"/>
      <c r="AH46" s="48">
        <v>8</v>
      </c>
      <c r="AI46" s="23">
        <v>8</v>
      </c>
      <c r="AJ46" s="27">
        <v>23</v>
      </c>
      <c r="AK46" s="27"/>
      <c r="AL46" s="27"/>
      <c r="AM46" s="27"/>
      <c r="AN46" s="27"/>
      <c r="AO46" s="27"/>
      <c r="AP46" s="27"/>
      <c r="AQ46" s="27"/>
      <c r="AR46" s="27"/>
      <c r="AS46" s="27"/>
      <c r="AT46" s="100"/>
      <c r="AU46" s="101"/>
      <c r="AV46" s="102">
        <v>0</v>
      </c>
      <c r="AW46" s="103">
        <v>23</v>
      </c>
      <c r="AX46" t="str">
        <f t="shared" si="11"/>
        <v/>
      </c>
      <c r="BU46" t="str">
        <f t="shared" si="12"/>
        <v/>
      </c>
      <c r="BZ46" s="66" t="str" cm="1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1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 cm="1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ht="15" customHeight="1" x14ac:dyDescent="0.25">
      <c r="A47" s="227"/>
      <c r="B47" s="104" t="s">
        <v>92</v>
      </c>
      <c r="C47" s="89">
        <f>SUM(D47:E47)</f>
        <v>171</v>
      </c>
      <c r="D47" s="32">
        <f>+F47+H47+J47+L47+N47+P47+R47+T47+V47+X47+Z47+AB47+AD47+AF47+AH47</f>
        <v>87</v>
      </c>
      <c r="E47" s="33">
        <f>+G47+I47+K47+M47+O47+Q47+S47+U47+W47+Y47+AA47+AC47+AE47+AG47+AI47</f>
        <v>84</v>
      </c>
      <c r="F47" s="34"/>
      <c r="G47" s="35"/>
      <c r="H47" s="34"/>
      <c r="I47" s="35"/>
      <c r="J47" s="34"/>
      <c r="K47" s="35"/>
      <c r="L47" s="34"/>
      <c r="M47" s="35"/>
      <c r="N47" s="34">
        <v>1</v>
      </c>
      <c r="O47" s="35"/>
      <c r="P47" s="34"/>
      <c r="Q47" s="35">
        <v>1</v>
      </c>
      <c r="R47" s="34"/>
      <c r="S47" s="35">
        <v>1</v>
      </c>
      <c r="T47" s="34">
        <v>1</v>
      </c>
      <c r="U47" s="35">
        <v>2</v>
      </c>
      <c r="V47" s="34"/>
      <c r="W47" s="35">
        <v>4</v>
      </c>
      <c r="X47" s="34"/>
      <c r="Y47" s="35">
        <v>6</v>
      </c>
      <c r="Z47" s="34">
        <v>2</v>
      </c>
      <c r="AA47" s="35">
        <v>5</v>
      </c>
      <c r="AB47" s="34">
        <v>2</v>
      </c>
      <c r="AC47" s="35">
        <v>9</v>
      </c>
      <c r="AD47" s="34">
        <v>12</v>
      </c>
      <c r="AE47" s="35">
        <v>11</v>
      </c>
      <c r="AF47" s="34">
        <v>13</v>
      </c>
      <c r="AG47" s="35">
        <v>8</v>
      </c>
      <c r="AH47" s="34">
        <v>56</v>
      </c>
      <c r="AI47" s="35">
        <v>37</v>
      </c>
      <c r="AJ47" s="38">
        <v>171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171</v>
      </c>
      <c r="AX47" t="str">
        <f t="shared" si="11"/>
        <v/>
      </c>
      <c r="BZ47" s="66" t="str" cm="1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 cm="1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ht="15" customHeight="1" x14ac:dyDescent="0.25">
      <c r="A48" s="212" t="s">
        <v>93</v>
      </c>
      <c r="B48" s="105" t="s">
        <v>94</v>
      </c>
      <c r="C48" s="81">
        <f t="shared" ref="C48:C51" si="29">SUM(D48:E48)</f>
        <v>0</v>
      </c>
      <c r="D48" s="40">
        <f t="shared" ref="D48:E51" si="30">+F48+H48+J48+L48+N48+P48+R48+T48+V48+X48+Z48+AB48+AD48+AF48+AH48</f>
        <v>0</v>
      </c>
      <c r="E48" s="41">
        <f t="shared" si="30"/>
        <v>0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/>
      <c r="Z48" s="42"/>
      <c r="AA48" s="43"/>
      <c r="AB48" s="42"/>
      <c r="AC48" s="43"/>
      <c r="AD48" s="42"/>
      <c r="AE48" s="43"/>
      <c r="AF48" s="42"/>
      <c r="AG48" s="43"/>
      <c r="AH48" s="42"/>
      <c r="AI48" s="43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/>
      <c r="AW48" s="97"/>
      <c r="AX48" t="str">
        <f t="shared" si="11"/>
        <v/>
      </c>
      <c r="BU48" t="str">
        <f t="shared" ref="BU48:BU51" si="31">IF(CI48=1," * La suma de Atenciones por profesional no debe ser mayor al Total.","")</f>
        <v/>
      </c>
      <c r="BZ48" s="66" t="str" cm="1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 cm="1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ht="15" customHeight="1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/>
      <c r="AW49" s="93"/>
      <c r="AX49" t="str">
        <f t="shared" si="11"/>
        <v/>
      </c>
      <c r="BU49" t="str">
        <f t="shared" si="31"/>
        <v/>
      </c>
      <c r="BZ49" s="66" t="str" cm="1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 cm="1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ht="15" customHeight="1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 cm="1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 cm="1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ht="15" customHeight="1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 cm="1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 cm="1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ht="17.100000000000001" customHeight="1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ht="15" customHeight="1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ht="15" customHeight="1" x14ac:dyDescent="0.25">
      <c r="A54" s="228"/>
      <c r="B54" s="118" t="s">
        <v>103</v>
      </c>
      <c r="C54" s="119"/>
      <c r="D54" s="120"/>
      <c r="J54" s="114"/>
    </row>
    <row r="55" spans="1:92" ht="15" customHeight="1" x14ac:dyDescent="0.25">
      <c r="A55" s="228"/>
      <c r="B55" s="121" t="s">
        <v>104</v>
      </c>
      <c r="C55" s="122"/>
      <c r="D55" s="123"/>
      <c r="J55" s="114"/>
    </row>
    <row r="56" spans="1:92" ht="15" customHeight="1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ht="17.100000000000001" customHeigh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7" customHeight="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ht="17.100000000000001" customHeigh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26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4.75" customHeight="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76" spans="1:57" ht="15.75" customHeight="1" x14ac:dyDescent="0.25"/>
    <row r="77" spans="1:57" ht="15.75" customHeight="1" x14ac:dyDescent="0.25"/>
    <row r="78" spans="1:57" ht="15.75" customHeight="1" x14ac:dyDescent="0.25"/>
    <row r="79" spans="1:57" ht="15.75" customHeight="1" x14ac:dyDescent="0.25"/>
    <row r="80" spans="1:57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spans="1:2" ht="15.75" customHeight="1" x14ac:dyDescent="0.25"/>
    <row r="98" spans="1:2" ht="15.75" customHeight="1" x14ac:dyDescent="0.25"/>
    <row r="99" spans="1:2" ht="15.75" customHeight="1" x14ac:dyDescent="0.25"/>
    <row r="100" spans="1:2" ht="15.75" customHeight="1" x14ac:dyDescent="0.25"/>
    <row r="101" spans="1:2" ht="15.75" hidden="1" customHeight="1" x14ac:dyDescent="0.25">
      <c r="A101" s="163">
        <f>SUM(D12:D34,C39:C51,C54:D55,C60:F67,B72:K73)</f>
        <v>451</v>
      </c>
      <c r="B101" s="163">
        <f>SUM(CI12:CO51)</f>
        <v>0</v>
      </c>
    </row>
    <row r="102" spans="1:2" ht="15.75" customHeight="1" x14ac:dyDescent="0.25"/>
    <row r="103" spans="1:2" ht="15.75" customHeight="1" x14ac:dyDescent="0.25"/>
    <row r="104" spans="1:2" ht="15.75" customHeight="1" x14ac:dyDescent="0.25"/>
    <row r="105" spans="1:2" ht="15.75" customHeight="1" x14ac:dyDescent="0.25"/>
    <row r="106" spans="1:2" ht="15.75" customHeight="1" x14ac:dyDescent="0.25"/>
    <row r="107" spans="1:2" ht="15.75" customHeight="1" x14ac:dyDescent="0.25"/>
    <row r="108" spans="1:2" ht="15.75" customHeight="1" x14ac:dyDescent="0.25"/>
    <row r="109" spans="1:2" ht="15.75" customHeight="1" x14ac:dyDescent="0.25"/>
    <row r="110" spans="1:2" ht="15.75" customHeight="1" x14ac:dyDescent="0.25"/>
    <row r="111" spans="1:2" ht="15.75" customHeight="1" x14ac:dyDescent="0.25"/>
    <row r="112" spans="1:2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BC3B518C-2120-4E72-BBA8-AC9BB6EAFAF0}">
      <formula1>0</formula1>
      <formula2>9.99999999999999E+39</formula2>
    </dataValidation>
    <dataValidation type="whole" allowBlank="1" showInputMessage="1" showErrorMessage="1" sqref="C54:D55 C60:F67 B72:K73" xr:uid="{B2FBA1DA-CA9F-44EB-A640-52C6DE8F0B00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F180603B-B3AD-4E75-AB2F-7AA8C0628468}"/>
    <dataValidation type="whole" operator="greaterThanOrEqual" allowBlank="1" showErrorMessage="1" error="Sólo ingrese números enteros." prompt="Valor no Permitido" sqref="G12:AR34" xr:uid="{F2D8CFE9-2176-4F28-9D3B-7E45F83C11E8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O981"/>
  <sheetViews>
    <sheetView tabSelected="1" workbookViewId="0">
      <selection activeCell="A4" sqref="A4"/>
    </sheetView>
  </sheetViews>
  <sheetFormatPr baseColWidth="10" defaultColWidth="14.42578125" defaultRowHeight="15" x14ac:dyDescent="0.25"/>
  <cols>
    <col min="1" max="1" width="51.28515625" customWidth="1"/>
    <col min="2" max="2" width="32.8554687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hidden="1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1" t="s">
        <v>0</v>
      </c>
    </row>
    <row r="2" spans="1:91" x14ac:dyDescent="0.25">
      <c r="A2" s="1" t="str">
        <f>CONCATENATE("COMUNA: ",[13]NOMBRE!B2, " (",[13]NOMBRE!C2,[13]NOMBRE!D2,[13]NOMBRE!E2,[13]NOMBRE!F2,[13]NOMBRE!G2,")")</f>
        <v>COMUNA: LINARES (07401)</v>
      </c>
    </row>
    <row r="3" spans="1:91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1" x14ac:dyDescent="0.25">
      <c r="A4" s="1" t="str">
        <f>CONCATENATE("MES: ",[13]NOMBRE!B6, " (",[13]NOMBRE!C6,[13]NOMBRE!D6,")")</f>
        <v>MES: DICIEMBRE (12)</v>
      </c>
    </row>
    <row r="5" spans="1:91" x14ac:dyDescent="0.25">
      <c r="A5" s="2" t="str">
        <f>CONCATENATE("AÑO: ",[13]NOMBRE!B7)</f>
        <v>AÑO: 2025</v>
      </c>
    </row>
    <row r="6" spans="1:91" s="4" customFormat="1" ht="18" customHeight="1" x14ac:dyDescent="0.2">
      <c r="A6" s="169" t="s">
        <v>1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91" x14ac:dyDescent="0.25">
      <c r="A7" s="5"/>
      <c r="E7" s="6"/>
      <c r="F7" s="6"/>
      <c r="G7" s="6"/>
      <c r="H7" s="6"/>
      <c r="I7" s="6"/>
      <c r="J7" s="6"/>
      <c r="K7" s="6"/>
      <c r="L7" s="6"/>
      <c r="M7" s="6"/>
    </row>
    <row r="8" spans="1:91" ht="17.100000000000001" customHeight="1" x14ac:dyDescent="0.25">
      <c r="A8" s="170" t="s">
        <v>2</v>
      </c>
      <c r="B8" s="170"/>
      <c r="C8" s="170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9"/>
    </row>
    <row r="9" spans="1:91" ht="15" customHeight="1" x14ac:dyDescent="0.25">
      <c r="A9" s="171" t="s">
        <v>3</v>
      </c>
      <c r="B9" s="172"/>
      <c r="C9" s="173"/>
      <c r="D9" s="177" t="s">
        <v>4</v>
      </c>
      <c r="E9" s="178"/>
      <c r="F9" s="179"/>
      <c r="G9" s="183" t="s">
        <v>5</v>
      </c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5"/>
      <c r="AO9" s="186" t="s">
        <v>6</v>
      </c>
      <c r="AP9" s="164" t="s">
        <v>7</v>
      </c>
      <c r="AQ9" s="186" t="s">
        <v>8</v>
      </c>
      <c r="AR9" s="164" t="s">
        <v>9</v>
      </c>
      <c r="CA9" s="7" t="s">
        <v>6</v>
      </c>
      <c r="CB9" s="7" t="s">
        <v>7</v>
      </c>
      <c r="CC9" s="7" t="s">
        <v>10</v>
      </c>
      <c r="CD9" s="10" t="s">
        <v>8</v>
      </c>
      <c r="CE9" s="10"/>
      <c r="CJ9" s="7" t="s">
        <v>6</v>
      </c>
      <c r="CK9" s="167" t="s">
        <v>7</v>
      </c>
      <c r="CL9" s="168" t="s">
        <v>8</v>
      </c>
      <c r="CM9" s="168" t="s">
        <v>9</v>
      </c>
    </row>
    <row r="10" spans="1:91" ht="15" customHeight="1" x14ac:dyDescent="0.25">
      <c r="A10" s="174"/>
      <c r="B10" s="175"/>
      <c r="C10" s="176"/>
      <c r="D10" s="180"/>
      <c r="E10" s="181"/>
      <c r="F10" s="182"/>
      <c r="G10" s="189" t="s">
        <v>11</v>
      </c>
      <c r="H10" s="190"/>
      <c r="I10" s="191" t="s">
        <v>12</v>
      </c>
      <c r="J10" s="190"/>
      <c r="K10" s="191" t="s">
        <v>13</v>
      </c>
      <c r="L10" s="190"/>
      <c r="M10" s="191" t="s">
        <v>14</v>
      </c>
      <c r="N10" s="190"/>
      <c r="O10" s="191" t="s">
        <v>15</v>
      </c>
      <c r="P10" s="190"/>
      <c r="Q10" s="191" t="s">
        <v>16</v>
      </c>
      <c r="R10" s="190"/>
      <c r="S10" s="191" t="s">
        <v>17</v>
      </c>
      <c r="T10" s="190"/>
      <c r="U10" s="191" t="s">
        <v>18</v>
      </c>
      <c r="V10" s="190"/>
      <c r="W10" s="191" t="s">
        <v>19</v>
      </c>
      <c r="X10" s="190"/>
      <c r="Y10" s="191" t="s">
        <v>20</v>
      </c>
      <c r="Z10" s="190"/>
      <c r="AA10" s="191" t="s">
        <v>21</v>
      </c>
      <c r="AB10" s="190"/>
      <c r="AC10" s="191" t="s">
        <v>22</v>
      </c>
      <c r="AD10" s="190"/>
      <c r="AE10" s="191" t="s">
        <v>23</v>
      </c>
      <c r="AF10" s="190"/>
      <c r="AG10" s="191" t="s">
        <v>24</v>
      </c>
      <c r="AH10" s="190"/>
      <c r="AI10" s="191" t="s">
        <v>25</v>
      </c>
      <c r="AJ10" s="190"/>
      <c r="AK10" s="191" t="s">
        <v>26</v>
      </c>
      <c r="AL10" s="190"/>
      <c r="AM10" s="192" t="s">
        <v>27</v>
      </c>
      <c r="AN10" s="185"/>
      <c r="AO10" s="187"/>
      <c r="AP10" s="165"/>
      <c r="AQ10" s="187"/>
      <c r="AR10" s="165"/>
      <c r="CA10" s="7"/>
      <c r="CB10" s="7"/>
      <c r="CC10" s="7"/>
      <c r="CD10" s="10"/>
      <c r="CE10" s="10"/>
      <c r="CJ10" s="7"/>
      <c r="CK10" s="167"/>
      <c r="CL10" s="168"/>
      <c r="CM10" s="168"/>
    </row>
    <row r="11" spans="1:91" x14ac:dyDescent="0.25">
      <c r="A11" s="174"/>
      <c r="B11" s="175"/>
      <c r="C11" s="176"/>
      <c r="D11" s="11" t="s">
        <v>28</v>
      </c>
      <c r="E11" s="12" t="s">
        <v>29</v>
      </c>
      <c r="F11" s="13" t="s">
        <v>30</v>
      </c>
      <c r="G11" s="14" t="s">
        <v>29</v>
      </c>
      <c r="H11" s="15" t="s">
        <v>30</v>
      </c>
      <c r="I11" s="16" t="s">
        <v>29</v>
      </c>
      <c r="J11" s="15" t="s">
        <v>30</v>
      </c>
      <c r="K11" s="16" t="s">
        <v>29</v>
      </c>
      <c r="L11" s="15" t="s">
        <v>30</v>
      </c>
      <c r="M11" s="16" t="s">
        <v>29</v>
      </c>
      <c r="N11" s="15" t="s">
        <v>30</v>
      </c>
      <c r="O11" s="16" t="s">
        <v>29</v>
      </c>
      <c r="P11" s="15" t="s">
        <v>30</v>
      </c>
      <c r="Q11" s="16" t="s">
        <v>29</v>
      </c>
      <c r="R11" s="15" t="s">
        <v>30</v>
      </c>
      <c r="S11" s="16" t="s">
        <v>29</v>
      </c>
      <c r="T11" s="15" t="s">
        <v>30</v>
      </c>
      <c r="U11" s="16" t="s">
        <v>29</v>
      </c>
      <c r="V11" s="15" t="s">
        <v>30</v>
      </c>
      <c r="W11" s="16" t="s">
        <v>29</v>
      </c>
      <c r="X11" s="15" t="s">
        <v>30</v>
      </c>
      <c r="Y11" s="16" t="s">
        <v>29</v>
      </c>
      <c r="Z11" s="15" t="s">
        <v>30</v>
      </c>
      <c r="AA11" s="16" t="s">
        <v>29</v>
      </c>
      <c r="AB11" s="15" t="s">
        <v>30</v>
      </c>
      <c r="AC11" s="16" t="s">
        <v>29</v>
      </c>
      <c r="AD11" s="15" t="s">
        <v>30</v>
      </c>
      <c r="AE11" s="16" t="s">
        <v>29</v>
      </c>
      <c r="AF11" s="15" t="s">
        <v>30</v>
      </c>
      <c r="AG11" s="16" t="s">
        <v>29</v>
      </c>
      <c r="AH11" s="15" t="s">
        <v>30</v>
      </c>
      <c r="AI11" s="16" t="s">
        <v>29</v>
      </c>
      <c r="AJ11" s="15" t="s">
        <v>30</v>
      </c>
      <c r="AK11" s="16" t="s">
        <v>29</v>
      </c>
      <c r="AL11" s="15" t="s">
        <v>30</v>
      </c>
      <c r="AM11" s="16" t="s">
        <v>29</v>
      </c>
      <c r="AN11" s="17" t="s">
        <v>30</v>
      </c>
      <c r="AO11" s="188"/>
      <c r="AP11" s="166" t="s">
        <v>30</v>
      </c>
      <c r="AQ11" s="188"/>
      <c r="AR11" s="166"/>
      <c r="CA11" s="7"/>
      <c r="CB11" s="7" t="s">
        <v>30</v>
      </c>
      <c r="CC11" s="7" t="s">
        <v>30</v>
      </c>
      <c r="CD11" s="10"/>
      <c r="CE11" s="10"/>
      <c r="CJ11" s="7"/>
      <c r="CK11" s="167" t="s">
        <v>30</v>
      </c>
      <c r="CL11" s="168"/>
      <c r="CM11" s="168"/>
    </row>
    <row r="12" spans="1:91" ht="15" customHeight="1" x14ac:dyDescent="0.25">
      <c r="A12" s="193" t="s">
        <v>31</v>
      </c>
      <c r="B12" s="196" t="s">
        <v>32</v>
      </c>
      <c r="C12" s="18" t="s">
        <v>33</v>
      </c>
      <c r="D12" s="19">
        <f>SUM(E12:F12)</f>
        <v>0</v>
      </c>
      <c r="E12" s="20">
        <f>+G12+I12+K12+M12+O12+Q12+S12+U12+W12++Y12+AA12+AC12+AE12+AG12+AI12+AK12+AM12</f>
        <v>0</v>
      </c>
      <c r="F12" s="21">
        <f>+H12+J12+L12+N12+P12+R12+T12+V12+X12++Z12+AB12+AD12+AF12+AH12+AJ12+AL12+AN12</f>
        <v>0</v>
      </c>
      <c r="G12" s="22"/>
      <c r="H12" s="23"/>
      <c r="I12" s="22"/>
      <c r="J12" s="23"/>
      <c r="K12" s="22"/>
      <c r="L12" s="23"/>
      <c r="M12" s="22"/>
      <c r="N12" s="23"/>
      <c r="O12" s="24"/>
      <c r="P12" s="23"/>
      <c r="Q12" s="25"/>
      <c r="R12" s="23"/>
      <c r="S12" s="25"/>
      <c r="T12" s="23"/>
      <c r="U12" s="25"/>
      <c r="V12" s="23"/>
      <c r="W12" s="22"/>
      <c r="X12" s="23"/>
      <c r="Y12" s="22"/>
      <c r="Z12" s="23"/>
      <c r="AA12" s="22"/>
      <c r="AB12" s="23"/>
      <c r="AC12" s="22"/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6"/>
      <c r="AO12" s="27"/>
      <c r="AP12" s="23"/>
      <c r="AQ12" s="27"/>
      <c r="AR12" s="23"/>
      <c r="AS12" t="str">
        <f t="shared" ref="AS12:AS34" si="0">CA12&amp;CB12&amp;CC12&amp;CD12&amp;CE12</f>
        <v/>
      </c>
      <c r="CA12" s="28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28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28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28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29">
        <f>IF(AND($D12&lt;&gt;0,AO12=""),1,IF(AO12&gt;$D12,1,0))</f>
        <v>0</v>
      </c>
      <c r="CK12" s="29">
        <f t="shared" ref="CK12:CM27" si="1">IF(AND($D12&lt;&gt;0,AP12=""),1,IF(AP12&gt;$D12,1,0))</f>
        <v>0</v>
      </c>
      <c r="CL12" s="29">
        <f t="shared" si="1"/>
        <v>0</v>
      </c>
      <c r="CM12" s="29">
        <f>IF(AND($D12&lt;&gt;0,AR12=""),1,IF(AR12&gt;$D12,1,0))</f>
        <v>0</v>
      </c>
    </row>
    <row r="13" spans="1:91" ht="15" customHeight="1" x14ac:dyDescent="0.25">
      <c r="A13" s="194"/>
      <c r="B13" s="197"/>
      <c r="C13" s="30" t="s">
        <v>34</v>
      </c>
      <c r="D13" s="31">
        <f t="shared" ref="D13:D23" si="2">SUM(E13:F13)</f>
        <v>15</v>
      </c>
      <c r="E13" s="32">
        <f>+G13+I13+K13+M13+O13+Q13+S13+U13+W13++Y13+AA13+AC13+AE13+AG13+AI13+AK13+AM13</f>
        <v>5</v>
      </c>
      <c r="F13" s="33">
        <f t="shared" ref="F13:F34" si="3">+H13+J13+L13+N13+P13+R13+T13+V13+X13++Z13+AB13+AD13+AF13+AH13+AJ13+AL13+AN13</f>
        <v>10</v>
      </c>
      <c r="G13" s="34"/>
      <c r="H13" s="35"/>
      <c r="I13" s="34"/>
      <c r="J13" s="35"/>
      <c r="K13" s="34"/>
      <c r="L13" s="35"/>
      <c r="M13" s="34"/>
      <c r="N13" s="35"/>
      <c r="O13" s="36"/>
      <c r="P13" s="35"/>
      <c r="Q13" s="36"/>
      <c r="R13" s="35"/>
      <c r="S13" s="36"/>
      <c r="T13" s="35"/>
      <c r="U13" s="36"/>
      <c r="V13" s="35"/>
      <c r="W13" s="34"/>
      <c r="X13" s="35"/>
      <c r="Y13" s="34"/>
      <c r="Z13" s="35"/>
      <c r="AA13" s="34"/>
      <c r="AB13" s="35"/>
      <c r="AC13" s="34"/>
      <c r="AD13" s="35"/>
      <c r="AE13" s="34"/>
      <c r="AF13" s="35"/>
      <c r="AG13" s="34"/>
      <c r="AH13" s="35">
        <v>1</v>
      </c>
      <c r="AI13" s="34"/>
      <c r="AJ13" s="35">
        <v>5</v>
      </c>
      <c r="AK13" s="34"/>
      <c r="AL13" s="35"/>
      <c r="AM13" s="34">
        <v>5</v>
      </c>
      <c r="AN13" s="37">
        <v>4</v>
      </c>
      <c r="AO13" s="38">
        <v>0</v>
      </c>
      <c r="AP13" s="35">
        <v>0</v>
      </c>
      <c r="AQ13" s="38">
        <v>0</v>
      </c>
      <c r="AR13" s="35">
        <v>0</v>
      </c>
      <c r="AS13" t="str">
        <f t="shared" si="0"/>
        <v/>
      </c>
      <c r="CA13" s="28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28" t="str">
        <f t="shared" ref="CB13:CD34" si="5">IF(AND($D13&lt;&gt;0,AP13=""),"* No olvide ingresar la variable "&amp;AP$9&amp;""&amp;". Digite CERO si no tiene.  ",IF(AP13&gt;$D13,"* La variable "&amp;AP$9&amp;""&amp;" no debe ser mayor al Total Ambos Sexos. ",""))</f>
        <v/>
      </c>
      <c r="CC13" s="28" t="str">
        <f t="shared" si="5"/>
        <v/>
      </c>
      <c r="CD13" s="28" t="str">
        <f t="shared" si="5"/>
        <v/>
      </c>
      <c r="CJ13" s="29">
        <f t="shared" ref="CJ13:CM34" si="6">IF(AND($D13&lt;&gt;0,AO13=""),1,IF(AO13&gt;$D13,1,0))</f>
        <v>0</v>
      </c>
      <c r="CK13" s="29">
        <f t="shared" si="1"/>
        <v>0</v>
      </c>
      <c r="CL13" s="29">
        <f t="shared" si="1"/>
        <v>0</v>
      </c>
      <c r="CM13" s="29">
        <f t="shared" si="1"/>
        <v>0</v>
      </c>
    </row>
    <row r="14" spans="1:91" ht="15" customHeight="1" x14ac:dyDescent="0.25">
      <c r="A14" s="194"/>
      <c r="B14" s="196" t="s">
        <v>35</v>
      </c>
      <c r="C14" s="39" t="s">
        <v>36</v>
      </c>
      <c r="D14" s="40">
        <f t="shared" si="2"/>
        <v>0</v>
      </c>
      <c r="E14" s="40">
        <f t="shared" ref="E14:E34" si="7">+G14+I14+K14+M14+O14+Q14+S14+U14+W14++Y14+AA14+AC14+AE14+AG14+AI14+AK14+AM14</f>
        <v>0</v>
      </c>
      <c r="F14" s="41">
        <f t="shared" si="3"/>
        <v>0</v>
      </c>
      <c r="G14" s="42"/>
      <c r="H14" s="43"/>
      <c r="I14" s="42"/>
      <c r="J14" s="43"/>
      <c r="K14" s="42"/>
      <c r="L14" s="43"/>
      <c r="M14" s="42"/>
      <c r="N14" s="43"/>
      <c r="O14" s="44"/>
      <c r="P14" s="43"/>
      <c r="Q14" s="44"/>
      <c r="R14" s="43"/>
      <c r="S14" s="44"/>
      <c r="T14" s="43"/>
      <c r="U14" s="44"/>
      <c r="V14" s="43"/>
      <c r="W14" s="42"/>
      <c r="X14" s="43"/>
      <c r="Y14" s="42"/>
      <c r="Z14" s="43"/>
      <c r="AA14" s="42"/>
      <c r="AB14" s="43"/>
      <c r="AC14" s="42"/>
      <c r="AD14" s="43"/>
      <c r="AE14" s="42"/>
      <c r="AF14" s="43"/>
      <c r="AG14" s="42"/>
      <c r="AH14" s="43"/>
      <c r="AI14" s="42"/>
      <c r="AJ14" s="43"/>
      <c r="AK14" s="42"/>
      <c r="AL14" s="43"/>
      <c r="AM14" s="42"/>
      <c r="AN14" s="45"/>
      <c r="AO14" s="46"/>
      <c r="AP14" s="43"/>
      <c r="AQ14" s="46"/>
      <c r="AR14" s="43"/>
      <c r="AS14" t="str">
        <f t="shared" si="0"/>
        <v/>
      </c>
      <c r="CA14" s="28" t="str">
        <f t="shared" si="4"/>
        <v/>
      </c>
      <c r="CB14" s="28" t="str">
        <f t="shared" si="5"/>
        <v/>
      </c>
      <c r="CC14" s="28" t="str">
        <f t="shared" si="5"/>
        <v/>
      </c>
      <c r="CD14" s="28" t="str">
        <f t="shared" si="5"/>
        <v/>
      </c>
      <c r="CJ14" s="29">
        <f t="shared" si="6"/>
        <v>0</v>
      </c>
      <c r="CK14" s="29">
        <f t="shared" si="1"/>
        <v>0</v>
      </c>
      <c r="CL14" s="29">
        <f t="shared" si="1"/>
        <v>0</v>
      </c>
      <c r="CM14" s="29">
        <f t="shared" si="1"/>
        <v>0</v>
      </c>
    </row>
    <row r="15" spans="1:91" ht="15" customHeight="1" x14ac:dyDescent="0.25">
      <c r="A15" s="194"/>
      <c r="B15" s="198"/>
      <c r="C15" s="47" t="s">
        <v>37</v>
      </c>
      <c r="D15" s="19">
        <f t="shared" si="2"/>
        <v>0</v>
      </c>
      <c r="E15" s="19">
        <f t="shared" si="7"/>
        <v>0</v>
      </c>
      <c r="F15" s="21">
        <f t="shared" si="3"/>
        <v>0</v>
      </c>
      <c r="G15" s="48"/>
      <c r="H15" s="23"/>
      <c r="I15" s="48"/>
      <c r="J15" s="23"/>
      <c r="K15" s="48"/>
      <c r="L15" s="23"/>
      <c r="M15" s="48"/>
      <c r="N15" s="23"/>
      <c r="O15" s="25"/>
      <c r="P15" s="23"/>
      <c r="Q15" s="25"/>
      <c r="R15" s="23"/>
      <c r="S15" s="25"/>
      <c r="T15" s="23"/>
      <c r="U15" s="25"/>
      <c r="V15" s="23"/>
      <c r="W15" s="48"/>
      <c r="X15" s="23"/>
      <c r="Y15" s="48"/>
      <c r="Z15" s="23"/>
      <c r="AA15" s="48"/>
      <c r="AB15" s="23"/>
      <c r="AC15" s="48"/>
      <c r="AD15" s="23"/>
      <c r="AE15" s="48"/>
      <c r="AF15" s="23"/>
      <c r="AG15" s="48"/>
      <c r="AH15" s="23"/>
      <c r="AI15" s="48"/>
      <c r="AJ15" s="23"/>
      <c r="AK15" s="48"/>
      <c r="AL15" s="23"/>
      <c r="AM15" s="48"/>
      <c r="AN15" s="26"/>
      <c r="AO15" s="27"/>
      <c r="AP15" s="23"/>
      <c r="AQ15" s="27"/>
      <c r="AR15" s="23"/>
      <c r="AS15" t="str">
        <f t="shared" si="0"/>
        <v/>
      </c>
      <c r="CA15" s="28" t="str">
        <f t="shared" si="4"/>
        <v/>
      </c>
      <c r="CB15" s="28" t="str">
        <f t="shared" si="5"/>
        <v/>
      </c>
      <c r="CC15" s="28" t="str">
        <f t="shared" si="5"/>
        <v/>
      </c>
      <c r="CD15" s="28" t="str">
        <f t="shared" si="5"/>
        <v/>
      </c>
      <c r="CJ15" s="29">
        <f t="shared" si="6"/>
        <v>0</v>
      </c>
      <c r="CK15" s="29">
        <f t="shared" si="1"/>
        <v>0</v>
      </c>
      <c r="CL15" s="29">
        <f t="shared" si="1"/>
        <v>0</v>
      </c>
      <c r="CM15" s="29">
        <f t="shared" si="1"/>
        <v>0</v>
      </c>
    </row>
    <row r="16" spans="1:91" ht="15" customHeight="1" x14ac:dyDescent="0.25">
      <c r="A16" s="194"/>
      <c r="B16" s="198"/>
      <c r="C16" s="47" t="s">
        <v>38</v>
      </c>
      <c r="D16" s="19">
        <f t="shared" si="2"/>
        <v>0</v>
      </c>
      <c r="E16" s="19">
        <f t="shared" si="7"/>
        <v>0</v>
      </c>
      <c r="F16" s="21">
        <f t="shared" si="3"/>
        <v>0</v>
      </c>
      <c r="G16" s="48"/>
      <c r="H16" s="23"/>
      <c r="I16" s="48"/>
      <c r="J16" s="23"/>
      <c r="K16" s="48"/>
      <c r="L16" s="23"/>
      <c r="M16" s="48"/>
      <c r="N16" s="23"/>
      <c r="O16" s="25"/>
      <c r="P16" s="23"/>
      <c r="Q16" s="25"/>
      <c r="R16" s="23"/>
      <c r="S16" s="25"/>
      <c r="T16" s="23"/>
      <c r="U16" s="25"/>
      <c r="V16" s="23"/>
      <c r="W16" s="48"/>
      <c r="X16" s="23"/>
      <c r="Y16" s="48"/>
      <c r="Z16" s="23"/>
      <c r="AA16" s="48"/>
      <c r="AB16" s="23"/>
      <c r="AC16" s="48"/>
      <c r="AD16" s="23"/>
      <c r="AE16" s="48"/>
      <c r="AF16" s="23"/>
      <c r="AG16" s="48"/>
      <c r="AH16" s="23"/>
      <c r="AI16" s="48"/>
      <c r="AJ16" s="23"/>
      <c r="AK16" s="48"/>
      <c r="AL16" s="23"/>
      <c r="AM16" s="48"/>
      <c r="AN16" s="26"/>
      <c r="AO16" s="27"/>
      <c r="AP16" s="23"/>
      <c r="AQ16" s="27"/>
      <c r="AR16" s="23"/>
      <c r="AS16" t="str">
        <f t="shared" si="0"/>
        <v/>
      </c>
      <c r="CA16" s="28" t="str">
        <f t="shared" si="4"/>
        <v/>
      </c>
      <c r="CB16" s="28" t="str">
        <f t="shared" si="5"/>
        <v/>
      </c>
      <c r="CC16" s="28" t="str">
        <f t="shared" si="5"/>
        <v/>
      </c>
      <c r="CD16" s="28" t="str">
        <f t="shared" si="5"/>
        <v/>
      </c>
      <c r="CJ16" s="29">
        <f t="shared" si="6"/>
        <v>0</v>
      </c>
      <c r="CK16" s="29">
        <f t="shared" si="1"/>
        <v>0</v>
      </c>
      <c r="CL16" s="29">
        <f t="shared" si="1"/>
        <v>0</v>
      </c>
      <c r="CM16" s="29">
        <f t="shared" si="1"/>
        <v>0</v>
      </c>
    </row>
    <row r="17" spans="1:91" ht="15" customHeight="1" x14ac:dyDescent="0.25">
      <c r="A17" s="194"/>
      <c r="B17" s="198"/>
      <c r="C17" s="47" t="s">
        <v>39</v>
      </c>
      <c r="D17" s="19">
        <f t="shared" si="2"/>
        <v>0</v>
      </c>
      <c r="E17" s="19">
        <f t="shared" si="7"/>
        <v>0</v>
      </c>
      <c r="F17" s="21">
        <f t="shared" si="3"/>
        <v>0</v>
      </c>
      <c r="G17" s="48"/>
      <c r="H17" s="23"/>
      <c r="I17" s="48"/>
      <c r="J17" s="23"/>
      <c r="K17" s="48"/>
      <c r="L17" s="23"/>
      <c r="M17" s="48"/>
      <c r="N17" s="23"/>
      <c r="O17" s="25"/>
      <c r="P17" s="23"/>
      <c r="Q17" s="25"/>
      <c r="R17" s="23"/>
      <c r="S17" s="25"/>
      <c r="T17" s="23"/>
      <c r="U17" s="25"/>
      <c r="V17" s="23"/>
      <c r="W17" s="48"/>
      <c r="X17" s="23"/>
      <c r="Y17" s="48"/>
      <c r="Z17" s="23"/>
      <c r="AA17" s="48"/>
      <c r="AB17" s="23"/>
      <c r="AC17" s="48"/>
      <c r="AD17" s="23"/>
      <c r="AE17" s="48"/>
      <c r="AF17" s="23"/>
      <c r="AG17" s="48"/>
      <c r="AH17" s="23"/>
      <c r="AI17" s="48"/>
      <c r="AJ17" s="23"/>
      <c r="AK17" s="48"/>
      <c r="AL17" s="23"/>
      <c r="AM17" s="48"/>
      <c r="AN17" s="26"/>
      <c r="AO17" s="27"/>
      <c r="AP17" s="23"/>
      <c r="AQ17" s="27"/>
      <c r="AR17" s="23"/>
      <c r="AS17" t="str">
        <f t="shared" si="0"/>
        <v/>
      </c>
      <c r="CA17" s="28" t="str">
        <f t="shared" si="4"/>
        <v/>
      </c>
      <c r="CB17" s="28" t="str">
        <f t="shared" si="5"/>
        <v/>
      </c>
      <c r="CC17" s="28" t="str">
        <f t="shared" si="5"/>
        <v/>
      </c>
      <c r="CD17" s="28" t="str">
        <f t="shared" si="5"/>
        <v/>
      </c>
      <c r="CJ17" s="29">
        <f t="shared" si="6"/>
        <v>0</v>
      </c>
      <c r="CK17" s="29">
        <f t="shared" si="1"/>
        <v>0</v>
      </c>
      <c r="CL17" s="29">
        <f t="shared" si="1"/>
        <v>0</v>
      </c>
      <c r="CM17" s="29">
        <f t="shared" si="1"/>
        <v>0</v>
      </c>
    </row>
    <row r="18" spans="1:91" ht="15" customHeight="1" x14ac:dyDescent="0.25">
      <c r="A18" s="194"/>
      <c r="B18" s="198"/>
      <c r="C18" s="47" t="s">
        <v>40</v>
      </c>
      <c r="D18" s="19">
        <f t="shared" si="2"/>
        <v>0</v>
      </c>
      <c r="E18" s="19">
        <f t="shared" si="7"/>
        <v>0</v>
      </c>
      <c r="F18" s="21">
        <f t="shared" si="3"/>
        <v>0</v>
      </c>
      <c r="G18" s="48"/>
      <c r="H18" s="23"/>
      <c r="I18" s="48"/>
      <c r="J18" s="23"/>
      <c r="K18" s="48"/>
      <c r="L18" s="23"/>
      <c r="M18" s="48"/>
      <c r="N18" s="23"/>
      <c r="O18" s="25"/>
      <c r="P18" s="23"/>
      <c r="Q18" s="25"/>
      <c r="R18" s="23"/>
      <c r="S18" s="25"/>
      <c r="T18" s="23"/>
      <c r="U18" s="25"/>
      <c r="V18" s="23"/>
      <c r="W18" s="48"/>
      <c r="X18" s="23"/>
      <c r="Y18" s="48"/>
      <c r="Z18" s="23"/>
      <c r="AA18" s="48"/>
      <c r="AB18" s="23"/>
      <c r="AC18" s="48"/>
      <c r="AD18" s="23"/>
      <c r="AE18" s="48"/>
      <c r="AF18" s="23"/>
      <c r="AG18" s="48"/>
      <c r="AH18" s="23"/>
      <c r="AI18" s="48"/>
      <c r="AJ18" s="23"/>
      <c r="AK18" s="48"/>
      <c r="AL18" s="23"/>
      <c r="AM18" s="48"/>
      <c r="AN18" s="26"/>
      <c r="AO18" s="27"/>
      <c r="AP18" s="23"/>
      <c r="AQ18" s="27"/>
      <c r="AR18" s="23"/>
      <c r="AS18" t="str">
        <f t="shared" si="0"/>
        <v/>
      </c>
      <c r="CA18" s="28" t="str">
        <f t="shared" si="4"/>
        <v/>
      </c>
      <c r="CB18" s="28" t="str">
        <f t="shared" si="5"/>
        <v/>
      </c>
      <c r="CC18" s="28" t="str">
        <f t="shared" si="5"/>
        <v/>
      </c>
      <c r="CD18" s="28" t="str">
        <f t="shared" si="5"/>
        <v/>
      </c>
      <c r="CJ18" s="29">
        <f t="shared" si="6"/>
        <v>0</v>
      </c>
      <c r="CK18" s="29">
        <f t="shared" si="1"/>
        <v>0</v>
      </c>
      <c r="CL18" s="29">
        <f t="shared" si="1"/>
        <v>0</v>
      </c>
      <c r="CM18" s="29">
        <f t="shared" si="1"/>
        <v>0</v>
      </c>
    </row>
    <row r="19" spans="1:91" ht="15" customHeight="1" x14ac:dyDescent="0.25">
      <c r="A19" s="194"/>
      <c r="B19" s="198"/>
      <c r="C19" s="47" t="s">
        <v>41</v>
      </c>
      <c r="D19" s="19">
        <f t="shared" si="2"/>
        <v>0</v>
      </c>
      <c r="E19" s="19">
        <f t="shared" si="7"/>
        <v>0</v>
      </c>
      <c r="F19" s="21">
        <f t="shared" si="3"/>
        <v>0</v>
      </c>
      <c r="G19" s="48"/>
      <c r="H19" s="23"/>
      <c r="I19" s="48"/>
      <c r="J19" s="23"/>
      <c r="K19" s="48"/>
      <c r="L19" s="23"/>
      <c r="M19" s="48"/>
      <c r="N19" s="23"/>
      <c r="O19" s="25"/>
      <c r="P19" s="23"/>
      <c r="Q19" s="25"/>
      <c r="R19" s="23"/>
      <c r="S19" s="25"/>
      <c r="T19" s="23"/>
      <c r="U19" s="25"/>
      <c r="V19" s="23"/>
      <c r="W19" s="48"/>
      <c r="X19" s="23"/>
      <c r="Y19" s="48"/>
      <c r="Z19" s="23"/>
      <c r="AA19" s="48"/>
      <c r="AB19" s="23"/>
      <c r="AC19" s="48"/>
      <c r="AD19" s="23"/>
      <c r="AE19" s="48"/>
      <c r="AF19" s="23"/>
      <c r="AG19" s="48"/>
      <c r="AH19" s="23"/>
      <c r="AI19" s="48"/>
      <c r="AJ19" s="23"/>
      <c r="AK19" s="48"/>
      <c r="AL19" s="23"/>
      <c r="AM19" s="48"/>
      <c r="AN19" s="26"/>
      <c r="AO19" s="27"/>
      <c r="AP19" s="23"/>
      <c r="AQ19" s="27"/>
      <c r="AR19" s="23"/>
      <c r="AS19" t="str">
        <f t="shared" si="0"/>
        <v/>
      </c>
      <c r="CA19" s="28" t="str">
        <f t="shared" si="4"/>
        <v/>
      </c>
      <c r="CB19" s="28" t="str">
        <f t="shared" si="5"/>
        <v/>
      </c>
      <c r="CC19" s="28" t="str">
        <f t="shared" si="5"/>
        <v/>
      </c>
      <c r="CD19" s="28" t="str">
        <f t="shared" si="5"/>
        <v/>
      </c>
      <c r="CJ19" s="29">
        <f t="shared" si="6"/>
        <v>0</v>
      </c>
      <c r="CK19" s="29">
        <f t="shared" si="1"/>
        <v>0</v>
      </c>
      <c r="CL19" s="29">
        <f t="shared" si="1"/>
        <v>0</v>
      </c>
      <c r="CM19" s="29">
        <f t="shared" si="1"/>
        <v>0</v>
      </c>
    </row>
    <row r="20" spans="1:91" ht="24.75" customHeight="1" x14ac:dyDescent="0.25">
      <c r="A20" s="194"/>
      <c r="B20" s="198"/>
      <c r="C20" s="49" t="s">
        <v>42</v>
      </c>
      <c r="D20" s="19">
        <f t="shared" si="2"/>
        <v>0</v>
      </c>
      <c r="E20" s="19">
        <f t="shared" si="7"/>
        <v>0</v>
      </c>
      <c r="F20" s="21">
        <f t="shared" si="3"/>
        <v>0</v>
      </c>
      <c r="G20" s="48"/>
      <c r="H20" s="23"/>
      <c r="I20" s="48"/>
      <c r="J20" s="23"/>
      <c r="K20" s="48"/>
      <c r="L20" s="23"/>
      <c r="M20" s="48"/>
      <c r="N20" s="23"/>
      <c r="O20" s="25"/>
      <c r="P20" s="23"/>
      <c r="Q20" s="25"/>
      <c r="R20" s="23"/>
      <c r="S20" s="25"/>
      <c r="T20" s="23"/>
      <c r="U20" s="25"/>
      <c r="V20" s="23"/>
      <c r="W20" s="48"/>
      <c r="X20" s="23"/>
      <c r="Y20" s="48"/>
      <c r="Z20" s="23"/>
      <c r="AA20" s="48"/>
      <c r="AB20" s="23"/>
      <c r="AC20" s="48"/>
      <c r="AD20" s="23"/>
      <c r="AE20" s="48"/>
      <c r="AF20" s="23"/>
      <c r="AG20" s="48"/>
      <c r="AH20" s="23"/>
      <c r="AI20" s="48"/>
      <c r="AJ20" s="23"/>
      <c r="AK20" s="48"/>
      <c r="AL20" s="23"/>
      <c r="AM20" s="48"/>
      <c r="AN20" s="26"/>
      <c r="AO20" s="27"/>
      <c r="AP20" s="23"/>
      <c r="AQ20" s="27"/>
      <c r="AR20" s="23"/>
      <c r="AS20" t="str">
        <f t="shared" si="0"/>
        <v/>
      </c>
      <c r="CA20" s="28" t="str">
        <f t="shared" si="4"/>
        <v/>
      </c>
      <c r="CB20" s="28" t="str">
        <f t="shared" si="5"/>
        <v/>
      </c>
      <c r="CC20" s="28" t="str">
        <f t="shared" si="5"/>
        <v/>
      </c>
      <c r="CD20" s="28" t="str">
        <f t="shared" si="5"/>
        <v/>
      </c>
      <c r="CJ20" s="29">
        <f t="shared" si="6"/>
        <v>0</v>
      </c>
      <c r="CK20" s="29">
        <f t="shared" si="1"/>
        <v>0</v>
      </c>
      <c r="CL20" s="29">
        <f t="shared" si="1"/>
        <v>0</v>
      </c>
      <c r="CM20" s="29">
        <f t="shared" si="1"/>
        <v>0</v>
      </c>
    </row>
    <row r="21" spans="1:91" ht="23.25" customHeight="1" x14ac:dyDescent="0.25">
      <c r="A21" s="194"/>
      <c r="B21" s="198"/>
      <c r="C21" s="49" t="s">
        <v>43</v>
      </c>
      <c r="D21" s="19">
        <f t="shared" si="2"/>
        <v>0</v>
      </c>
      <c r="E21" s="19">
        <f t="shared" si="7"/>
        <v>0</v>
      </c>
      <c r="F21" s="21">
        <f t="shared" si="3"/>
        <v>0</v>
      </c>
      <c r="G21" s="48"/>
      <c r="H21" s="23"/>
      <c r="I21" s="48"/>
      <c r="J21" s="23"/>
      <c r="K21" s="48"/>
      <c r="L21" s="23"/>
      <c r="M21" s="48"/>
      <c r="N21" s="23"/>
      <c r="O21" s="25"/>
      <c r="P21" s="23"/>
      <c r="Q21" s="25"/>
      <c r="R21" s="23"/>
      <c r="S21" s="25"/>
      <c r="T21" s="23"/>
      <c r="U21" s="25"/>
      <c r="V21" s="23"/>
      <c r="W21" s="48"/>
      <c r="X21" s="23"/>
      <c r="Y21" s="48"/>
      <c r="Z21" s="23"/>
      <c r="AA21" s="48"/>
      <c r="AB21" s="23"/>
      <c r="AC21" s="48"/>
      <c r="AD21" s="23"/>
      <c r="AE21" s="48"/>
      <c r="AF21" s="23"/>
      <c r="AG21" s="48"/>
      <c r="AH21" s="23"/>
      <c r="AI21" s="48"/>
      <c r="AJ21" s="23"/>
      <c r="AK21" s="48"/>
      <c r="AL21" s="23"/>
      <c r="AM21" s="48"/>
      <c r="AN21" s="26"/>
      <c r="AO21" s="27"/>
      <c r="AP21" s="23"/>
      <c r="AQ21" s="27"/>
      <c r="AR21" s="23"/>
      <c r="AS21" t="str">
        <f t="shared" si="0"/>
        <v/>
      </c>
      <c r="CA21" s="28" t="str">
        <f t="shared" si="4"/>
        <v/>
      </c>
      <c r="CB21" s="28" t="str">
        <f t="shared" si="5"/>
        <v/>
      </c>
      <c r="CC21" s="28" t="str">
        <f t="shared" si="5"/>
        <v/>
      </c>
      <c r="CD21" s="28" t="str">
        <f t="shared" si="5"/>
        <v/>
      </c>
      <c r="CJ21" s="29">
        <f t="shared" si="6"/>
        <v>0</v>
      </c>
      <c r="CK21" s="29">
        <f t="shared" si="1"/>
        <v>0</v>
      </c>
      <c r="CL21" s="29">
        <f t="shared" si="1"/>
        <v>0</v>
      </c>
      <c r="CM21" s="29">
        <f t="shared" si="1"/>
        <v>0</v>
      </c>
    </row>
    <row r="22" spans="1:91" ht="15" customHeight="1" x14ac:dyDescent="0.25">
      <c r="A22" s="194"/>
      <c r="B22" s="198"/>
      <c r="C22" s="47" t="s">
        <v>44</v>
      </c>
      <c r="D22" s="19">
        <f t="shared" si="2"/>
        <v>0</v>
      </c>
      <c r="E22" s="19">
        <f t="shared" si="7"/>
        <v>0</v>
      </c>
      <c r="F22" s="21">
        <f t="shared" si="3"/>
        <v>0</v>
      </c>
      <c r="G22" s="48"/>
      <c r="H22" s="23"/>
      <c r="I22" s="48"/>
      <c r="J22" s="23"/>
      <c r="K22" s="48"/>
      <c r="L22" s="23"/>
      <c r="M22" s="48"/>
      <c r="N22" s="23"/>
      <c r="O22" s="25"/>
      <c r="P22" s="23"/>
      <c r="Q22" s="25"/>
      <c r="R22" s="23"/>
      <c r="S22" s="25"/>
      <c r="T22" s="23"/>
      <c r="U22" s="25"/>
      <c r="V22" s="23"/>
      <c r="W22" s="48"/>
      <c r="X22" s="23"/>
      <c r="Y22" s="48"/>
      <c r="Z22" s="23"/>
      <c r="AA22" s="48"/>
      <c r="AB22" s="23"/>
      <c r="AC22" s="48"/>
      <c r="AD22" s="23"/>
      <c r="AE22" s="48"/>
      <c r="AF22" s="23"/>
      <c r="AG22" s="48"/>
      <c r="AH22" s="23"/>
      <c r="AI22" s="48"/>
      <c r="AJ22" s="23"/>
      <c r="AK22" s="48"/>
      <c r="AL22" s="23"/>
      <c r="AM22" s="48"/>
      <c r="AN22" s="26"/>
      <c r="AO22" s="27"/>
      <c r="AP22" s="23"/>
      <c r="AQ22" s="27"/>
      <c r="AR22" s="23"/>
      <c r="AS22" t="str">
        <f t="shared" si="0"/>
        <v/>
      </c>
      <c r="CA22" s="28" t="str">
        <f t="shared" si="4"/>
        <v/>
      </c>
      <c r="CB22" s="28" t="str">
        <f t="shared" si="5"/>
        <v/>
      </c>
      <c r="CC22" s="28" t="str">
        <f t="shared" si="5"/>
        <v/>
      </c>
      <c r="CD22" s="28" t="str">
        <f t="shared" si="5"/>
        <v/>
      </c>
      <c r="CJ22" s="29">
        <f t="shared" si="6"/>
        <v>0</v>
      </c>
      <c r="CK22" s="29">
        <f t="shared" si="1"/>
        <v>0</v>
      </c>
      <c r="CL22" s="29">
        <f t="shared" si="1"/>
        <v>0</v>
      </c>
      <c r="CM22" s="29">
        <f t="shared" si="1"/>
        <v>0</v>
      </c>
    </row>
    <row r="23" spans="1:91" ht="15" customHeight="1" x14ac:dyDescent="0.25">
      <c r="A23" s="195"/>
      <c r="B23" s="197"/>
      <c r="C23" s="50" t="s">
        <v>45</v>
      </c>
      <c r="D23" s="31">
        <f t="shared" si="2"/>
        <v>0</v>
      </c>
      <c r="E23" s="32">
        <f t="shared" si="7"/>
        <v>0</v>
      </c>
      <c r="F23" s="33">
        <f t="shared" si="3"/>
        <v>0</v>
      </c>
      <c r="G23" s="34"/>
      <c r="H23" s="35"/>
      <c r="I23" s="34"/>
      <c r="J23" s="35"/>
      <c r="K23" s="34"/>
      <c r="L23" s="35"/>
      <c r="M23" s="34"/>
      <c r="N23" s="35"/>
      <c r="O23" s="36"/>
      <c r="P23" s="35"/>
      <c r="Q23" s="36"/>
      <c r="R23" s="35"/>
      <c r="S23" s="36"/>
      <c r="T23" s="35"/>
      <c r="U23" s="36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7"/>
      <c r="AO23" s="38"/>
      <c r="AP23" s="35"/>
      <c r="AQ23" s="38"/>
      <c r="AR23" s="35"/>
      <c r="AS23" t="str">
        <f t="shared" si="0"/>
        <v/>
      </c>
      <c r="CA23" s="28" t="str">
        <f t="shared" si="4"/>
        <v/>
      </c>
      <c r="CB23" s="28" t="str">
        <f t="shared" si="5"/>
        <v/>
      </c>
      <c r="CC23" s="28" t="str">
        <f t="shared" si="5"/>
        <v/>
      </c>
      <c r="CD23" s="28" t="str">
        <f t="shared" si="5"/>
        <v/>
      </c>
      <c r="CJ23" s="29">
        <f t="shared" si="6"/>
        <v>0</v>
      </c>
      <c r="CK23" s="29">
        <f t="shared" si="1"/>
        <v>0</v>
      </c>
      <c r="CL23" s="29">
        <f t="shared" si="1"/>
        <v>0</v>
      </c>
      <c r="CM23" s="29">
        <f t="shared" si="1"/>
        <v>0</v>
      </c>
    </row>
    <row r="24" spans="1:91" ht="15" customHeight="1" x14ac:dyDescent="0.25">
      <c r="A24" s="199" t="s">
        <v>46</v>
      </c>
      <c r="B24" s="199" t="s">
        <v>32</v>
      </c>
      <c r="C24" s="18" t="s">
        <v>47</v>
      </c>
      <c r="D24" s="40">
        <f t="shared" ref="D24:D34" si="8">SUM(E24:F24)</f>
        <v>3</v>
      </c>
      <c r="E24" s="40">
        <f t="shared" si="7"/>
        <v>1</v>
      </c>
      <c r="F24" s="41">
        <f t="shared" si="3"/>
        <v>2</v>
      </c>
      <c r="G24" s="42"/>
      <c r="H24" s="43"/>
      <c r="I24" s="42"/>
      <c r="J24" s="43"/>
      <c r="K24" s="42"/>
      <c r="L24" s="43"/>
      <c r="M24" s="42"/>
      <c r="N24" s="43"/>
      <c r="O24" s="44"/>
      <c r="P24" s="43"/>
      <c r="Q24" s="44"/>
      <c r="R24" s="43"/>
      <c r="S24" s="44"/>
      <c r="T24" s="43"/>
      <c r="U24" s="44"/>
      <c r="V24" s="43">
        <v>1</v>
      </c>
      <c r="W24" s="42"/>
      <c r="X24" s="43"/>
      <c r="Y24" s="42"/>
      <c r="Z24" s="43">
        <v>1</v>
      </c>
      <c r="AA24" s="42"/>
      <c r="AB24" s="43"/>
      <c r="AC24" s="42"/>
      <c r="AD24" s="43"/>
      <c r="AE24" s="42"/>
      <c r="AF24" s="43"/>
      <c r="AG24" s="42"/>
      <c r="AH24" s="43"/>
      <c r="AI24" s="42"/>
      <c r="AJ24" s="43"/>
      <c r="AK24" s="42"/>
      <c r="AL24" s="43"/>
      <c r="AM24" s="42">
        <v>1</v>
      </c>
      <c r="AN24" s="45"/>
      <c r="AO24" s="46">
        <v>0</v>
      </c>
      <c r="AP24" s="43">
        <v>0</v>
      </c>
      <c r="AQ24" s="46">
        <v>0</v>
      </c>
      <c r="AR24" s="43">
        <v>0</v>
      </c>
      <c r="AS24" t="str">
        <f t="shared" si="0"/>
        <v/>
      </c>
      <c r="CA24" s="28" t="str">
        <f t="shared" si="4"/>
        <v/>
      </c>
      <c r="CB24" s="28" t="str">
        <f t="shared" si="5"/>
        <v/>
      </c>
      <c r="CC24" s="28" t="str">
        <f t="shared" si="5"/>
        <v/>
      </c>
      <c r="CD24" s="28" t="str">
        <f t="shared" si="5"/>
        <v/>
      </c>
      <c r="CJ24" s="29">
        <f t="shared" si="6"/>
        <v>0</v>
      </c>
      <c r="CK24" s="29">
        <f t="shared" si="1"/>
        <v>0</v>
      </c>
      <c r="CL24" s="29">
        <f t="shared" si="1"/>
        <v>0</v>
      </c>
      <c r="CM24" s="29">
        <f t="shared" si="1"/>
        <v>0</v>
      </c>
    </row>
    <row r="25" spans="1:91" ht="15" customHeight="1" x14ac:dyDescent="0.25">
      <c r="A25" s="200"/>
      <c r="B25" s="200"/>
      <c r="C25" s="51" t="s">
        <v>48</v>
      </c>
      <c r="D25" s="19">
        <f t="shared" si="8"/>
        <v>1</v>
      </c>
      <c r="E25" s="19">
        <f t="shared" si="7"/>
        <v>1</v>
      </c>
      <c r="F25" s="21">
        <f t="shared" si="3"/>
        <v>0</v>
      </c>
      <c r="G25" s="48"/>
      <c r="H25" s="23"/>
      <c r="I25" s="48"/>
      <c r="J25" s="23"/>
      <c r="K25" s="48"/>
      <c r="L25" s="23"/>
      <c r="M25" s="48"/>
      <c r="N25" s="23"/>
      <c r="O25" s="25"/>
      <c r="P25" s="23"/>
      <c r="Q25" s="25"/>
      <c r="R25" s="23"/>
      <c r="S25" s="25"/>
      <c r="T25" s="23"/>
      <c r="U25" s="25"/>
      <c r="V25" s="23"/>
      <c r="W25" s="48"/>
      <c r="X25" s="23"/>
      <c r="Y25" s="48"/>
      <c r="Z25" s="23"/>
      <c r="AA25" s="48"/>
      <c r="AB25" s="23"/>
      <c r="AC25" s="48"/>
      <c r="AD25" s="23"/>
      <c r="AE25" s="48">
        <v>1</v>
      </c>
      <c r="AF25" s="23"/>
      <c r="AG25" s="48"/>
      <c r="AH25" s="23"/>
      <c r="AI25" s="48"/>
      <c r="AJ25" s="23"/>
      <c r="AK25" s="48"/>
      <c r="AL25" s="23"/>
      <c r="AM25" s="48"/>
      <c r="AN25" s="26"/>
      <c r="AO25" s="27">
        <v>0</v>
      </c>
      <c r="AP25" s="23">
        <v>0</v>
      </c>
      <c r="AQ25" s="27">
        <v>0</v>
      </c>
      <c r="AR25" s="23">
        <v>0</v>
      </c>
      <c r="AS25" t="str">
        <f t="shared" si="0"/>
        <v/>
      </c>
      <c r="CA25" s="28" t="str">
        <f t="shared" si="4"/>
        <v/>
      </c>
      <c r="CB25" s="28" t="str">
        <f t="shared" si="5"/>
        <v/>
      </c>
      <c r="CC25" s="28" t="str">
        <f t="shared" si="5"/>
        <v/>
      </c>
      <c r="CD25" s="28" t="str">
        <f t="shared" si="5"/>
        <v/>
      </c>
      <c r="CJ25" s="29">
        <f t="shared" si="6"/>
        <v>0</v>
      </c>
      <c r="CK25" s="29">
        <f t="shared" si="1"/>
        <v>0</v>
      </c>
      <c r="CL25" s="29">
        <f t="shared" si="1"/>
        <v>0</v>
      </c>
      <c r="CM25" s="29">
        <f t="shared" si="1"/>
        <v>0</v>
      </c>
    </row>
    <row r="26" spans="1:91" ht="15" customHeight="1" x14ac:dyDescent="0.25">
      <c r="A26" s="200"/>
      <c r="B26" s="200"/>
      <c r="C26" s="51" t="s">
        <v>49</v>
      </c>
      <c r="D26" s="19">
        <f t="shared" si="8"/>
        <v>0</v>
      </c>
      <c r="E26" s="19">
        <f t="shared" si="7"/>
        <v>0</v>
      </c>
      <c r="F26" s="21">
        <f t="shared" si="3"/>
        <v>0</v>
      </c>
      <c r="G26" s="48"/>
      <c r="H26" s="23"/>
      <c r="I26" s="48"/>
      <c r="J26" s="23"/>
      <c r="K26" s="48"/>
      <c r="L26" s="23"/>
      <c r="M26" s="48"/>
      <c r="N26" s="23"/>
      <c r="O26" s="25"/>
      <c r="P26" s="23"/>
      <c r="Q26" s="25"/>
      <c r="R26" s="23"/>
      <c r="S26" s="25"/>
      <c r="T26" s="23"/>
      <c r="U26" s="25"/>
      <c r="V26" s="23"/>
      <c r="W26" s="48"/>
      <c r="X26" s="23"/>
      <c r="Y26" s="48"/>
      <c r="Z26" s="23"/>
      <c r="AA26" s="48"/>
      <c r="AB26" s="23"/>
      <c r="AC26" s="48"/>
      <c r="AD26" s="23"/>
      <c r="AE26" s="48"/>
      <c r="AF26" s="23"/>
      <c r="AG26" s="48"/>
      <c r="AH26" s="23"/>
      <c r="AI26" s="48"/>
      <c r="AJ26" s="23"/>
      <c r="AK26" s="48"/>
      <c r="AL26" s="23"/>
      <c r="AM26" s="48"/>
      <c r="AN26" s="26"/>
      <c r="AO26" s="27"/>
      <c r="AP26" s="23"/>
      <c r="AQ26" s="27"/>
      <c r="AR26" s="23"/>
      <c r="AS26" t="str">
        <f t="shared" si="0"/>
        <v/>
      </c>
      <c r="CA26" s="28" t="str">
        <f t="shared" si="4"/>
        <v/>
      </c>
      <c r="CB26" s="28" t="str">
        <f t="shared" si="5"/>
        <v/>
      </c>
      <c r="CC26" s="28" t="str">
        <f t="shared" si="5"/>
        <v/>
      </c>
      <c r="CD26" s="28" t="str">
        <f t="shared" si="5"/>
        <v/>
      </c>
      <c r="CJ26" s="29">
        <f t="shared" si="6"/>
        <v>0</v>
      </c>
      <c r="CK26" s="29">
        <f t="shared" si="1"/>
        <v>0</v>
      </c>
      <c r="CL26" s="29">
        <f t="shared" si="1"/>
        <v>0</v>
      </c>
      <c r="CM26" s="29">
        <f t="shared" si="1"/>
        <v>0</v>
      </c>
    </row>
    <row r="27" spans="1:91" ht="15" customHeight="1" x14ac:dyDescent="0.25">
      <c r="A27" s="200"/>
      <c r="B27" s="200"/>
      <c r="C27" s="51" t="s">
        <v>50</v>
      </c>
      <c r="D27" s="19">
        <f t="shared" si="8"/>
        <v>0</v>
      </c>
      <c r="E27" s="19">
        <f t="shared" si="7"/>
        <v>0</v>
      </c>
      <c r="F27" s="21">
        <f t="shared" si="3"/>
        <v>0</v>
      </c>
      <c r="G27" s="48"/>
      <c r="H27" s="23"/>
      <c r="I27" s="48"/>
      <c r="J27" s="23"/>
      <c r="K27" s="48"/>
      <c r="L27" s="23"/>
      <c r="M27" s="48"/>
      <c r="N27" s="23"/>
      <c r="O27" s="25"/>
      <c r="P27" s="23"/>
      <c r="Q27" s="25"/>
      <c r="R27" s="23"/>
      <c r="S27" s="25"/>
      <c r="T27" s="23"/>
      <c r="U27" s="25"/>
      <c r="V27" s="23"/>
      <c r="W27" s="48"/>
      <c r="X27" s="23"/>
      <c r="Y27" s="48"/>
      <c r="Z27" s="23"/>
      <c r="AA27" s="48"/>
      <c r="AB27" s="23"/>
      <c r="AC27" s="48"/>
      <c r="AD27" s="23"/>
      <c r="AE27" s="48"/>
      <c r="AF27" s="23"/>
      <c r="AG27" s="48"/>
      <c r="AH27" s="23"/>
      <c r="AI27" s="48"/>
      <c r="AJ27" s="23"/>
      <c r="AK27" s="48"/>
      <c r="AL27" s="23"/>
      <c r="AM27" s="48"/>
      <c r="AN27" s="26"/>
      <c r="AO27" s="27"/>
      <c r="AP27" s="23"/>
      <c r="AQ27" s="27"/>
      <c r="AR27" s="23"/>
      <c r="AS27" t="str">
        <f t="shared" si="0"/>
        <v/>
      </c>
      <c r="CA27" s="28" t="str">
        <f t="shared" si="4"/>
        <v/>
      </c>
      <c r="CB27" s="28" t="str">
        <f t="shared" si="5"/>
        <v/>
      </c>
      <c r="CC27" s="28" t="str">
        <f t="shared" si="5"/>
        <v/>
      </c>
      <c r="CD27" s="28" t="str">
        <f t="shared" si="5"/>
        <v/>
      </c>
      <c r="CJ27" s="29">
        <f t="shared" si="6"/>
        <v>0</v>
      </c>
      <c r="CK27" s="29">
        <f t="shared" si="1"/>
        <v>0</v>
      </c>
      <c r="CL27" s="29">
        <f t="shared" si="1"/>
        <v>0</v>
      </c>
      <c r="CM27" s="29">
        <f t="shared" si="1"/>
        <v>0</v>
      </c>
    </row>
    <row r="28" spans="1:91" ht="15" customHeight="1" x14ac:dyDescent="0.25">
      <c r="A28" s="200"/>
      <c r="B28" s="200"/>
      <c r="C28" s="51" t="s">
        <v>51</v>
      </c>
      <c r="D28" s="19">
        <f t="shared" si="8"/>
        <v>0</v>
      </c>
      <c r="E28" s="19">
        <f t="shared" si="7"/>
        <v>0</v>
      </c>
      <c r="F28" s="21">
        <f t="shared" si="3"/>
        <v>0</v>
      </c>
      <c r="G28" s="48"/>
      <c r="H28" s="23"/>
      <c r="I28" s="48"/>
      <c r="J28" s="23"/>
      <c r="K28" s="48"/>
      <c r="L28" s="23"/>
      <c r="M28" s="48"/>
      <c r="N28" s="23"/>
      <c r="O28" s="25"/>
      <c r="P28" s="23"/>
      <c r="Q28" s="25"/>
      <c r="R28" s="23"/>
      <c r="S28" s="25"/>
      <c r="T28" s="23"/>
      <c r="U28" s="25"/>
      <c r="V28" s="23"/>
      <c r="W28" s="48"/>
      <c r="X28" s="23"/>
      <c r="Y28" s="48"/>
      <c r="Z28" s="23"/>
      <c r="AA28" s="48"/>
      <c r="AB28" s="23"/>
      <c r="AC28" s="48"/>
      <c r="AD28" s="23"/>
      <c r="AE28" s="48"/>
      <c r="AF28" s="23"/>
      <c r="AG28" s="48"/>
      <c r="AH28" s="23"/>
      <c r="AI28" s="48"/>
      <c r="AJ28" s="23"/>
      <c r="AK28" s="48"/>
      <c r="AL28" s="23"/>
      <c r="AM28" s="48"/>
      <c r="AN28" s="26"/>
      <c r="AO28" s="27"/>
      <c r="AP28" s="23"/>
      <c r="AQ28" s="27"/>
      <c r="AR28" s="23"/>
      <c r="AS28" t="str">
        <f t="shared" si="0"/>
        <v/>
      </c>
      <c r="CA28" s="28" t="str">
        <f t="shared" si="4"/>
        <v/>
      </c>
      <c r="CB28" s="28" t="str">
        <f t="shared" si="5"/>
        <v/>
      </c>
      <c r="CC28" s="28" t="str">
        <f t="shared" si="5"/>
        <v/>
      </c>
      <c r="CD28" s="28" t="str">
        <f t="shared" si="5"/>
        <v/>
      </c>
      <c r="CJ28" s="29">
        <f t="shared" si="6"/>
        <v>0</v>
      </c>
      <c r="CK28" s="29">
        <f t="shared" si="6"/>
        <v>0</v>
      </c>
      <c r="CL28" s="29">
        <f t="shared" si="6"/>
        <v>0</v>
      </c>
      <c r="CM28" s="29">
        <f t="shared" si="6"/>
        <v>0</v>
      </c>
    </row>
    <row r="29" spans="1:91" ht="15" customHeight="1" x14ac:dyDescent="0.25">
      <c r="A29" s="200"/>
      <c r="B29" s="201"/>
      <c r="C29" s="30" t="s">
        <v>52</v>
      </c>
      <c r="D29" s="31">
        <f t="shared" si="8"/>
        <v>0</v>
      </c>
      <c r="E29" s="32">
        <f t="shared" si="7"/>
        <v>0</v>
      </c>
      <c r="F29" s="33">
        <f t="shared" si="3"/>
        <v>0</v>
      </c>
      <c r="G29" s="34"/>
      <c r="H29" s="35"/>
      <c r="I29" s="34"/>
      <c r="J29" s="35"/>
      <c r="K29" s="34"/>
      <c r="L29" s="35"/>
      <c r="M29" s="34"/>
      <c r="N29" s="35"/>
      <c r="O29" s="36"/>
      <c r="P29" s="35"/>
      <c r="Q29" s="36"/>
      <c r="R29" s="35"/>
      <c r="S29" s="36"/>
      <c r="T29" s="35"/>
      <c r="U29" s="36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7"/>
      <c r="AO29" s="38"/>
      <c r="AP29" s="35"/>
      <c r="AQ29" s="38"/>
      <c r="AR29" s="35"/>
      <c r="AS29" t="str">
        <f t="shared" si="0"/>
        <v/>
      </c>
      <c r="CA29" s="28" t="str">
        <f t="shared" si="4"/>
        <v/>
      </c>
      <c r="CB29" s="28" t="str">
        <f t="shared" si="5"/>
        <v/>
      </c>
      <c r="CC29" s="28" t="str">
        <f t="shared" si="5"/>
        <v/>
      </c>
      <c r="CD29" s="28" t="str">
        <f t="shared" si="5"/>
        <v/>
      </c>
      <c r="CJ29" s="29">
        <f t="shared" si="6"/>
        <v>0</v>
      </c>
      <c r="CK29" s="29">
        <f t="shared" si="6"/>
        <v>0</v>
      </c>
      <c r="CL29" s="29">
        <f t="shared" si="6"/>
        <v>0</v>
      </c>
      <c r="CM29" s="29">
        <f t="shared" si="6"/>
        <v>0</v>
      </c>
    </row>
    <row r="30" spans="1:91" ht="15" customHeight="1" x14ac:dyDescent="0.25">
      <c r="A30" s="200"/>
      <c r="B30" s="199" t="s">
        <v>35</v>
      </c>
      <c r="C30" s="18" t="s">
        <v>47</v>
      </c>
      <c r="D30" s="40">
        <f t="shared" si="8"/>
        <v>0</v>
      </c>
      <c r="E30" s="40">
        <f t="shared" si="7"/>
        <v>0</v>
      </c>
      <c r="F30" s="41">
        <f t="shared" si="3"/>
        <v>0</v>
      </c>
      <c r="G30" s="42"/>
      <c r="H30" s="43"/>
      <c r="I30" s="42"/>
      <c r="J30" s="43"/>
      <c r="K30" s="42"/>
      <c r="L30" s="43"/>
      <c r="M30" s="42"/>
      <c r="N30" s="43"/>
      <c r="O30" s="44"/>
      <c r="P30" s="43"/>
      <c r="Q30" s="44"/>
      <c r="R30" s="43"/>
      <c r="S30" s="44"/>
      <c r="T30" s="43"/>
      <c r="U30" s="44"/>
      <c r="V30" s="43"/>
      <c r="W30" s="42"/>
      <c r="X30" s="43"/>
      <c r="Y30" s="42"/>
      <c r="Z30" s="43"/>
      <c r="AA30" s="42"/>
      <c r="AB30" s="43"/>
      <c r="AC30" s="42"/>
      <c r="AD30" s="43"/>
      <c r="AE30" s="42"/>
      <c r="AF30" s="43"/>
      <c r="AG30" s="42"/>
      <c r="AH30" s="43"/>
      <c r="AI30" s="42"/>
      <c r="AJ30" s="43"/>
      <c r="AK30" s="42"/>
      <c r="AL30" s="43"/>
      <c r="AM30" s="42"/>
      <c r="AN30" s="45"/>
      <c r="AO30" s="46"/>
      <c r="AP30" s="43"/>
      <c r="AQ30" s="46"/>
      <c r="AR30" s="43"/>
      <c r="AS30" t="str">
        <f t="shared" si="0"/>
        <v/>
      </c>
      <c r="CA30" s="28" t="str">
        <f t="shared" si="4"/>
        <v/>
      </c>
      <c r="CB30" s="28" t="str">
        <f t="shared" si="5"/>
        <v/>
      </c>
      <c r="CC30" s="28" t="str">
        <f t="shared" si="5"/>
        <v/>
      </c>
      <c r="CD30" s="28" t="str">
        <f t="shared" si="5"/>
        <v/>
      </c>
      <c r="CJ30" s="29">
        <f t="shared" si="6"/>
        <v>0</v>
      </c>
      <c r="CK30" s="29">
        <f t="shared" si="6"/>
        <v>0</v>
      </c>
      <c r="CL30" s="29">
        <f t="shared" si="6"/>
        <v>0</v>
      </c>
      <c r="CM30" s="29">
        <f t="shared" si="6"/>
        <v>0</v>
      </c>
    </row>
    <row r="31" spans="1:91" ht="21.75" customHeight="1" x14ac:dyDescent="0.25">
      <c r="A31" s="200"/>
      <c r="B31" s="200"/>
      <c r="C31" s="51" t="s">
        <v>48</v>
      </c>
      <c r="D31" s="19">
        <f t="shared" si="8"/>
        <v>0</v>
      </c>
      <c r="E31" s="19">
        <f t="shared" si="7"/>
        <v>0</v>
      </c>
      <c r="F31" s="21">
        <f t="shared" si="3"/>
        <v>0</v>
      </c>
      <c r="G31" s="48"/>
      <c r="H31" s="23"/>
      <c r="I31" s="48"/>
      <c r="J31" s="23"/>
      <c r="K31" s="48"/>
      <c r="L31" s="23"/>
      <c r="M31" s="48"/>
      <c r="N31" s="23"/>
      <c r="O31" s="25"/>
      <c r="P31" s="23"/>
      <c r="Q31" s="25"/>
      <c r="R31" s="23"/>
      <c r="S31" s="25"/>
      <c r="T31" s="23"/>
      <c r="U31" s="25"/>
      <c r="V31" s="23"/>
      <c r="W31" s="48"/>
      <c r="X31" s="23"/>
      <c r="Y31" s="48"/>
      <c r="Z31" s="23"/>
      <c r="AA31" s="48"/>
      <c r="AB31" s="23"/>
      <c r="AC31" s="48"/>
      <c r="AD31" s="23"/>
      <c r="AE31" s="48"/>
      <c r="AF31" s="23"/>
      <c r="AG31" s="48"/>
      <c r="AH31" s="23"/>
      <c r="AI31" s="48"/>
      <c r="AJ31" s="23"/>
      <c r="AK31" s="48"/>
      <c r="AL31" s="23"/>
      <c r="AM31" s="48"/>
      <c r="AN31" s="26"/>
      <c r="AO31" s="27"/>
      <c r="AP31" s="23"/>
      <c r="AQ31" s="27"/>
      <c r="AR31" s="23"/>
      <c r="AS31" t="str">
        <f t="shared" si="0"/>
        <v/>
      </c>
      <c r="CA31" s="28" t="str">
        <f t="shared" si="4"/>
        <v/>
      </c>
      <c r="CB31" s="28" t="str">
        <f t="shared" si="5"/>
        <v/>
      </c>
      <c r="CC31" s="28" t="str">
        <f t="shared" si="5"/>
        <v/>
      </c>
      <c r="CD31" s="28" t="str">
        <f t="shared" si="5"/>
        <v/>
      </c>
      <c r="CJ31" s="29">
        <f t="shared" si="6"/>
        <v>0</v>
      </c>
      <c r="CK31" s="29">
        <f t="shared" si="6"/>
        <v>0</v>
      </c>
      <c r="CL31" s="29">
        <f t="shared" si="6"/>
        <v>0</v>
      </c>
      <c r="CM31" s="29">
        <f t="shared" si="6"/>
        <v>0</v>
      </c>
    </row>
    <row r="32" spans="1:91" ht="15" customHeight="1" x14ac:dyDescent="0.25">
      <c r="A32" s="200"/>
      <c r="B32" s="200"/>
      <c r="C32" s="51" t="s">
        <v>49</v>
      </c>
      <c r="D32" s="19">
        <f t="shared" si="8"/>
        <v>0</v>
      </c>
      <c r="E32" s="19">
        <f t="shared" si="7"/>
        <v>0</v>
      </c>
      <c r="F32" s="21">
        <f t="shared" si="3"/>
        <v>0</v>
      </c>
      <c r="G32" s="48"/>
      <c r="H32" s="23"/>
      <c r="I32" s="48"/>
      <c r="J32" s="23"/>
      <c r="K32" s="48"/>
      <c r="L32" s="23"/>
      <c r="M32" s="48"/>
      <c r="N32" s="23"/>
      <c r="O32" s="25"/>
      <c r="P32" s="23"/>
      <c r="Q32" s="25"/>
      <c r="R32" s="23"/>
      <c r="S32" s="25"/>
      <c r="T32" s="23"/>
      <c r="U32" s="25"/>
      <c r="V32" s="23"/>
      <c r="W32" s="48"/>
      <c r="X32" s="23"/>
      <c r="Y32" s="48"/>
      <c r="Z32" s="23"/>
      <c r="AA32" s="48"/>
      <c r="AB32" s="23"/>
      <c r="AC32" s="48"/>
      <c r="AD32" s="23"/>
      <c r="AE32" s="48"/>
      <c r="AF32" s="23"/>
      <c r="AG32" s="48"/>
      <c r="AH32" s="23"/>
      <c r="AI32" s="48"/>
      <c r="AJ32" s="23"/>
      <c r="AK32" s="48"/>
      <c r="AL32" s="23"/>
      <c r="AM32" s="48"/>
      <c r="AN32" s="26"/>
      <c r="AO32" s="27"/>
      <c r="AP32" s="23"/>
      <c r="AQ32" s="27"/>
      <c r="AR32" s="23"/>
      <c r="AS32" t="str">
        <f t="shared" si="0"/>
        <v/>
      </c>
      <c r="CA32" s="28" t="str">
        <f t="shared" si="4"/>
        <v/>
      </c>
      <c r="CB32" s="28" t="str">
        <f t="shared" si="5"/>
        <v/>
      </c>
      <c r="CC32" s="28" t="str">
        <f t="shared" si="5"/>
        <v/>
      </c>
      <c r="CD32" s="28" t="str">
        <f t="shared" si="5"/>
        <v/>
      </c>
      <c r="CJ32" s="29">
        <f t="shared" si="6"/>
        <v>0</v>
      </c>
      <c r="CK32" s="29">
        <f t="shared" si="6"/>
        <v>0</v>
      </c>
      <c r="CL32" s="29">
        <f t="shared" si="6"/>
        <v>0</v>
      </c>
      <c r="CM32" s="29">
        <f t="shared" si="6"/>
        <v>0</v>
      </c>
    </row>
    <row r="33" spans="1:92" ht="15" customHeight="1" x14ac:dyDescent="0.25">
      <c r="A33" s="200"/>
      <c r="B33" s="200"/>
      <c r="C33" s="51" t="s">
        <v>51</v>
      </c>
      <c r="D33" s="19">
        <f t="shared" si="8"/>
        <v>0</v>
      </c>
      <c r="E33" s="19">
        <f t="shared" si="7"/>
        <v>0</v>
      </c>
      <c r="F33" s="21">
        <f t="shared" si="3"/>
        <v>0</v>
      </c>
      <c r="G33" s="48"/>
      <c r="H33" s="23"/>
      <c r="I33" s="48"/>
      <c r="J33" s="23"/>
      <c r="K33" s="48"/>
      <c r="L33" s="23"/>
      <c r="M33" s="48"/>
      <c r="N33" s="23"/>
      <c r="O33" s="25"/>
      <c r="P33" s="23"/>
      <c r="Q33" s="25"/>
      <c r="R33" s="23"/>
      <c r="S33" s="25"/>
      <c r="T33" s="23"/>
      <c r="U33" s="25"/>
      <c r="V33" s="23"/>
      <c r="W33" s="48"/>
      <c r="X33" s="23"/>
      <c r="Y33" s="48"/>
      <c r="Z33" s="23"/>
      <c r="AA33" s="48"/>
      <c r="AB33" s="23"/>
      <c r="AC33" s="48"/>
      <c r="AD33" s="23"/>
      <c r="AE33" s="48"/>
      <c r="AF33" s="23"/>
      <c r="AG33" s="48"/>
      <c r="AH33" s="23"/>
      <c r="AI33" s="48"/>
      <c r="AJ33" s="23"/>
      <c r="AK33" s="48"/>
      <c r="AL33" s="23"/>
      <c r="AM33" s="48"/>
      <c r="AN33" s="26"/>
      <c r="AO33" s="27"/>
      <c r="AP33" s="23"/>
      <c r="AQ33" s="27"/>
      <c r="AR33" s="23"/>
      <c r="AS33" t="str">
        <f t="shared" si="0"/>
        <v/>
      </c>
      <c r="CA33" s="28" t="str">
        <f t="shared" si="4"/>
        <v/>
      </c>
      <c r="CB33" s="28" t="str">
        <f t="shared" si="5"/>
        <v/>
      </c>
      <c r="CC33" s="28" t="str">
        <f t="shared" si="5"/>
        <v/>
      </c>
      <c r="CD33" s="28" t="str">
        <f t="shared" si="5"/>
        <v/>
      </c>
      <c r="CJ33" s="29">
        <f t="shared" si="6"/>
        <v>0</v>
      </c>
      <c r="CK33" s="29">
        <f t="shared" si="6"/>
        <v>0</v>
      </c>
      <c r="CL33" s="29">
        <f t="shared" si="6"/>
        <v>0</v>
      </c>
      <c r="CM33" s="29">
        <f t="shared" si="6"/>
        <v>0</v>
      </c>
    </row>
    <row r="34" spans="1:92" ht="15" customHeight="1" x14ac:dyDescent="0.25">
      <c r="A34" s="201"/>
      <c r="B34" s="201"/>
      <c r="C34" s="30" t="s">
        <v>52</v>
      </c>
      <c r="D34" s="31">
        <f t="shared" si="8"/>
        <v>0</v>
      </c>
      <c r="E34" s="32">
        <f t="shared" si="7"/>
        <v>0</v>
      </c>
      <c r="F34" s="33">
        <f t="shared" si="3"/>
        <v>0</v>
      </c>
      <c r="G34" s="34"/>
      <c r="H34" s="35"/>
      <c r="I34" s="34"/>
      <c r="J34" s="35"/>
      <c r="K34" s="34"/>
      <c r="L34" s="35"/>
      <c r="M34" s="34"/>
      <c r="N34" s="35"/>
      <c r="O34" s="36"/>
      <c r="P34" s="35"/>
      <c r="Q34" s="36"/>
      <c r="R34" s="35"/>
      <c r="S34" s="36"/>
      <c r="T34" s="35"/>
      <c r="U34" s="36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7"/>
      <c r="AO34" s="38"/>
      <c r="AP34" s="35"/>
      <c r="AQ34" s="38"/>
      <c r="AR34" s="35"/>
      <c r="AS34" t="str">
        <f t="shared" si="0"/>
        <v/>
      </c>
      <c r="CA34" s="28" t="str">
        <f t="shared" si="4"/>
        <v/>
      </c>
      <c r="CB34" s="28" t="str">
        <f t="shared" si="5"/>
        <v/>
      </c>
      <c r="CC34" s="28" t="str">
        <f t="shared" si="5"/>
        <v/>
      </c>
      <c r="CD34" s="28" t="str">
        <f t="shared" si="5"/>
        <v/>
      </c>
      <c r="CJ34" s="29">
        <f t="shared" si="6"/>
        <v>0</v>
      </c>
      <c r="CK34" s="29">
        <f t="shared" si="6"/>
        <v>0</v>
      </c>
      <c r="CL34" s="29">
        <f t="shared" si="6"/>
        <v>0</v>
      </c>
      <c r="CM34" s="29">
        <f t="shared" si="6"/>
        <v>0</v>
      </c>
    </row>
    <row r="35" spans="1:92" ht="17.100000000000001" customHeight="1" x14ac:dyDescent="0.25">
      <c r="A35" s="52" t="s">
        <v>53</v>
      </c>
    </row>
    <row r="36" spans="1:92" ht="15" customHeight="1" x14ac:dyDescent="0.25">
      <c r="A36" s="212" t="s">
        <v>54</v>
      </c>
      <c r="B36" s="213" t="s">
        <v>55</v>
      </c>
      <c r="C36" s="177" t="s">
        <v>4</v>
      </c>
      <c r="D36" s="216"/>
      <c r="E36" s="217"/>
      <c r="F36" s="183" t="s">
        <v>56</v>
      </c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202" t="s">
        <v>57</v>
      </c>
      <c r="AK36" s="203"/>
      <c r="AL36" s="203"/>
      <c r="AM36" s="203"/>
      <c r="AN36" s="203"/>
      <c r="AO36" s="203"/>
      <c r="AP36" s="203"/>
      <c r="AQ36" s="203"/>
      <c r="AR36" s="203"/>
      <c r="AS36" s="204"/>
      <c r="AT36" s="208" t="s">
        <v>58</v>
      </c>
      <c r="AU36" s="209"/>
      <c r="AV36" s="228" t="s">
        <v>59</v>
      </c>
      <c r="AW36" s="228"/>
    </row>
    <row r="37" spans="1:92" x14ac:dyDescent="0.25">
      <c r="A37" s="212"/>
      <c r="B37" s="214"/>
      <c r="C37" s="218"/>
      <c r="D37" s="219"/>
      <c r="E37" s="220"/>
      <c r="F37" s="189" t="s">
        <v>11</v>
      </c>
      <c r="G37" s="190"/>
      <c r="H37" s="191" t="s">
        <v>12</v>
      </c>
      <c r="I37" s="190"/>
      <c r="J37" s="191" t="s">
        <v>60</v>
      </c>
      <c r="K37" s="190"/>
      <c r="L37" s="191" t="s">
        <v>61</v>
      </c>
      <c r="M37" s="190"/>
      <c r="N37" s="191" t="s">
        <v>62</v>
      </c>
      <c r="O37" s="190"/>
      <c r="P37" s="191" t="s">
        <v>16</v>
      </c>
      <c r="Q37" s="190"/>
      <c r="R37" s="191" t="s">
        <v>17</v>
      </c>
      <c r="S37" s="190"/>
      <c r="T37" s="191" t="s">
        <v>18</v>
      </c>
      <c r="U37" s="190"/>
      <c r="V37" s="191" t="s">
        <v>63</v>
      </c>
      <c r="W37" s="190"/>
      <c r="X37" s="191" t="s">
        <v>20</v>
      </c>
      <c r="Y37" s="190"/>
      <c r="Z37" s="191" t="s">
        <v>21</v>
      </c>
      <c r="AA37" s="190"/>
      <c r="AB37" s="191" t="s">
        <v>22</v>
      </c>
      <c r="AC37" s="190"/>
      <c r="AD37" s="191" t="s">
        <v>23</v>
      </c>
      <c r="AE37" s="190"/>
      <c r="AF37" s="191" t="s">
        <v>24</v>
      </c>
      <c r="AG37" s="190"/>
      <c r="AH37" s="191" t="s">
        <v>64</v>
      </c>
      <c r="AI37" s="223"/>
      <c r="AJ37" s="205"/>
      <c r="AK37" s="206"/>
      <c r="AL37" s="206"/>
      <c r="AM37" s="206"/>
      <c r="AN37" s="206"/>
      <c r="AO37" s="206"/>
      <c r="AP37" s="206"/>
      <c r="AQ37" s="206"/>
      <c r="AR37" s="206"/>
      <c r="AS37" s="207"/>
      <c r="AT37" s="210"/>
      <c r="AU37" s="211"/>
      <c r="AV37" s="228"/>
      <c r="AW37" s="228"/>
      <c r="CC37" s="53"/>
    </row>
    <row r="38" spans="1:92" ht="33.75" customHeight="1" x14ac:dyDescent="0.25">
      <c r="A38" s="212"/>
      <c r="B38" s="215"/>
      <c r="C38" s="11" t="s">
        <v>28</v>
      </c>
      <c r="D38" s="12" t="s">
        <v>29</v>
      </c>
      <c r="E38" s="13" t="s">
        <v>30</v>
      </c>
      <c r="F38" s="14" t="s">
        <v>29</v>
      </c>
      <c r="G38" s="15" t="s">
        <v>30</v>
      </c>
      <c r="H38" s="16" t="s">
        <v>29</v>
      </c>
      <c r="I38" s="15" t="s">
        <v>30</v>
      </c>
      <c r="J38" s="16" t="s">
        <v>29</v>
      </c>
      <c r="K38" s="15" t="s">
        <v>30</v>
      </c>
      <c r="L38" s="16" t="s">
        <v>29</v>
      </c>
      <c r="M38" s="15" t="s">
        <v>30</v>
      </c>
      <c r="N38" s="16" t="s">
        <v>29</v>
      </c>
      <c r="O38" s="15" t="s">
        <v>30</v>
      </c>
      <c r="P38" s="16" t="s">
        <v>29</v>
      </c>
      <c r="Q38" s="15" t="s">
        <v>30</v>
      </c>
      <c r="R38" s="16" t="s">
        <v>29</v>
      </c>
      <c r="S38" s="15" t="s">
        <v>30</v>
      </c>
      <c r="T38" s="16" t="s">
        <v>29</v>
      </c>
      <c r="U38" s="15" t="s">
        <v>30</v>
      </c>
      <c r="V38" s="16" t="s">
        <v>29</v>
      </c>
      <c r="W38" s="15" t="s">
        <v>30</v>
      </c>
      <c r="X38" s="16" t="s">
        <v>29</v>
      </c>
      <c r="Y38" s="15" t="s">
        <v>30</v>
      </c>
      <c r="Z38" s="16" t="s">
        <v>29</v>
      </c>
      <c r="AA38" s="15" t="s">
        <v>30</v>
      </c>
      <c r="AB38" s="16" t="s">
        <v>29</v>
      </c>
      <c r="AC38" s="15" t="s">
        <v>30</v>
      </c>
      <c r="AD38" s="16" t="s">
        <v>29</v>
      </c>
      <c r="AE38" s="15" t="s">
        <v>30</v>
      </c>
      <c r="AF38" s="16" t="s">
        <v>29</v>
      </c>
      <c r="AG38" s="15" t="s">
        <v>30</v>
      </c>
      <c r="AH38" s="16" t="s">
        <v>29</v>
      </c>
      <c r="AI38" s="15" t="s">
        <v>30</v>
      </c>
      <c r="AJ38" s="54" t="s">
        <v>65</v>
      </c>
      <c r="AK38" s="55" t="s">
        <v>66</v>
      </c>
      <c r="AL38" s="55" t="s">
        <v>67</v>
      </c>
      <c r="AM38" s="56" t="s">
        <v>68</v>
      </c>
      <c r="AN38" s="55" t="s">
        <v>69</v>
      </c>
      <c r="AO38" s="55" t="s">
        <v>70</v>
      </c>
      <c r="AP38" s="55" t="s">
        <v>71</v>
      </c>
      <c r="AQ38" s="55" t="s">
        <v>72</v>
      </c>
      <c r="AR38" s="56" t="s">
        <v>73</v>
      </c>
      <c r="AS38" s="56" t="s">
        <v>74</v>
      </c>
      <c r="AT38" s="57" t="s">
        <v>29</v>
      </c>
      <c r="AU38" s="58" t="s">
        <v>30</v>
      </c>
      <c r="AV38" s="57" t="s">
        <v>75</v>
      </c>
      <c r="AW38" s="58" t="s">
        <v>76</v>
      </c>
      <c r="BU38" s="53"/>
      <c r="BW38" s="53"/>
      <c r="BX38" s="59"/>
      <c r="BY38" s="59"/>
      <c r="BZ38" s="224" t="s">
        <v>77</v>
      </c>
      <c r="CA38" s="224"/>
      <c r="CB38" s="59" t="s">
        <v>78</v>
      </c>
      <c r="CC38" s="59" t="s">
        <v>79</v>
      </c>
      <c r="CD38" s="59" t="s">
        <v>80</v>
      </c>
    </row>
    <row r="39" spans="1:92" ht="15" customHeight="1" x14ac:dyDescent="0.25">
      <c r="A39" s="212" t="s">
        <v>81</v>
      </c>
      <c r="B39" s="60" t="s">
        <v>82</v>
      </c>
      <c r="C39" s="61">
        <f>SUM(D39:E39)</f>
        <v>0</v>
      </c>
      <c r="D39" s="20">
        <f t="shared" ref="D39:E51" si="9">+F39+H39+J39+L39+N39+P39+R39+T39+V39+X39+Z39+AB39+AD39+AF39+AH39</f>
        <v>0</v>
      </c>
      <c r="E39" s="21">
        <f t="shared" si="9"/>
        <v>0</v>
      </c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62"/>
      <c r="AU39" s="63"/>
      <c r="AV39" s="64"/>
      <c r="AW39" s="65"/>
      <c r="AX39" t="str">
        <f>BZ39&amp;CA39&amp;CB39&amp;CC39&amp;CD39&amp;CE39</f>
        <v/>
      </c>
      <c r="BZ39" s="66" t="str" cm="1">
        <f t="array" ref="BZ39">IF(AND($C39&lt;&gt;0,AJ39:AS39=""),"* No olvide ingresar la variable "&amp;AJ$36&amp;""&amp;". Digite CERO si no tiene. ","")</f>
        <v/>
      </c>
      <c r="CA39" s="28" t="str">
        <f>IF((AJ39+AK39+AL39+AM39+AN39+AO39+AP39+AQ39+AR39+AS39)&lt;$C39," * La suma de la variable Ambos Sexos no puede ser Mayor a la suma de ATENCIONES POR PROFESIONAL O TÉCNICO","")</f>
        <v/>
      </c>
      <c r="CB39" s="28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28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28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28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29" cm="1">
        <f t="array" ref="CI39">IF(AND($C39&lt;&gt;0,AJ39:AS39=""),1,0)</f>
        <v>0</v>
      </c>
      <c r="CJ39" s="67">
        <f>IF((AJ39+AK39+AL39+AM39+AN39+AO39+AP39+AQ39+AR39+AS39)&lt;$C39,1,0)</f>
        <v>0</v>
      </c>
      <c r="CK39" s="67">
        <f>IF(AND($C39&lt;&gt;0,AT39=""),1,IF(AT39&gt;C39,1,0))</f>
        <v>0</v>
      </c>
      <c r="CL39" s="67">
        <f>IF(AND($C39&lt;&gt;0,AU39=""),1,IF(AU39&gt;C39,1,0))</f>
        <v>0</v>
      </c>
      <c r="CM39" s="67">
        <f>IF(AND($C39&lt;&gt;0,AV39=""),1,IF(AV39&gt;C39,1,0))</f>
        <v>0</v>
      </c>
      <c r="CN39" s="67">
        <f>IF(AND($C39&lt;&gt;0,AW39=""),1,IF(AW39&gt;C39,1,0))</f>
        <v>0</v>
      </c>
    </row>
    <row r="40" spans="1:92" ht="15" customHeight="1" x14ac:dyDescent="0.25">
      <c r="A40" s="212"/>
      <c r="B40" s="68" t="s">
        <v>83</v>
      </c>
      <c r="C40" s="61">
        <f t="shared" ref="C40:C51" si="10">SUM(D40:E40)</f>
        <v>0</v>
      </c>
      <c r="D40" s="19">
        <f t="shared" si="9"/>
        <v>0</v>
      </c>
      <c r="E40" s="21">
        <f t="shared" si="9"/>
        <v>0</v>
      </c>
      <c r="F40" s="48"/>
      <c r="G40" s="23"/>
      <c r="H40" s="48"/>
      <c r="I40" s="23"/>
      <c r="J40" s="48"/>
      <c r="K40" s="23"/>
      <c r="L40" s="48"/>
      <c r="M40" s="23"/>
      <c r="N40" s="48"/>
      <c r="O40" s="23"/>
      <c r="P40" s="48"/>
      <c r="Q40" s="23"/>
      <c r="R40" s="48"/>
      <c r="S40" s="23"/>
      <c r="T40" s="48"/>
      <c r="U40" s="23"/>
      <c r="V40" s="48"/>
      <c r="W40" s="23"/>
      <c r="X40" s="48"/>
      <c r="Y40" s="23"/>
      <c r="Z40" s="48"/>
      <c r="AA40" s="23"/>
      <c r="AB40" s="48"/>
      <c r="AC40" s="23"/>
      <c r="AD40" s="48"/>
      <c r="AE40" s="23"/>
      <c r="AF40" s="48"/>
      <c r="AG40" s="23"/>
      <c r="AH40" s="48"/>
      <c r="AI40" s="23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62"/>
      <c r="AU40" s="63"/>
      <c r="AV40" s="62"/>
      <c r="AW40" s="69"/>
      <c r="AX40" t="str">
        <f t="shared" ref="AX40:AX51" si="11">BZ40&amp;CA40&amp;CB40&amp;CC40&amp;CD40&amp;CE40</f>
        <v/>
      </c>
      <c r="BU40" t="str">
        <f t="shared" ref="BU40:BU51" si="12">IF(CI40=1," * La suma de Atenciones por profesional no debe ser mayor al Total.","")</f>
        <v/>
      </c>
      <c r="BZ40" s="66" t="str" cm="1">
        <f t="array" ref="BZ40">IF(AND($C40&lt;&gt;0,AJ40:AS40=""),"* No olvide ingresar la variable "&amp;AJ$36&amp;""&amp;". Digite CERO si no tiene. ","")</f>
        <v/>
      </c>
      <c r="CA40" s="28" t="str">
        <f>IF((AJ40+AK40+AL40+AM40+AN40+AO40+AP40+AQ40+AR40+AS40)&lt;$C40," * La suma de la variable Ambos Sexos no puede ser Mayor a la suma de ATENCIONES POR PROFESIONAL O TÉCNICO","")</f>
        <v/>
      </c>
      <c r="CB40" s="28" t="str">
        <f t="shared" ref="CB40:CB41" si="13">IF(AND($C40&lt;&gt;0,AT40=""),"* No olvide ingresar la variable "&amp;AT$36&amp;""&amp;" Hombres. Digite CERO si no tiene.  ",IF(AT40&gt;$C40,"* La variable "&amp;AT$36&amp;""&amp;" Hombres no debe ser mayor al Total. ",""))</f>
        <v/>
      </c>
      <c r="CC40" s="28" t="str">
        <f t="shared" ref="CC40:CC41" si="14">IF(AND($C40&lt;&gt;0,AU40=""),"* No olvide ingresar la variable "&amp;AT$36&amp;""&amp;" Mujeres. Digite CERO si no tiene.  ",IF(AU40&gt;$C40,"* La variable "&amp;AT$36&amp;""&amp;" Mujeres no debe ser mayor al Total. ",""))</f>
        <v/>
      </c>
      <c r="CD40" s="28" t="str">
        <f t="shared" ref="CD40:CD51" si="15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28" t="str">
        <f t="shared" ref="CE40:CE51" si="16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29" cm="1">
        <f t="array" ref="CI40">IF(AND($C40&lt;&gt;0,AJ40:AS40=""),1,0)</f>
        <v>0</v>
      </c>
      <c r="CJ40" s="67">
        <f>IF((AJ40+AK40+AL40+AM40+AN40+AO40+AP40+AQ40+AR40+AS40)&lt;$C40,1,0)</f>
        <v>0</v>
      </c>
      <c r="CK40" s="67">
        <f t="shared" ref="CK40:CK41" si="17">IF(AND($C40&lt;&gt;0,AT40=""),1,IF(AT40&gt;C40,1,0))</f>
        <v>0</v>
      </c>
      <c r="CL40" s="67">
        <f t="shared" ref="CL40:CL41" si="18">IF(AND($C40&lt;&gt;0,AU40=""),1,IF(AU40&gt;C40,1,0))</f>
        <v>0</v>
      </c>
      <c r="CM40" s="67">
        <f t="shared" ref="CM40:CM51" si="19">IF(AND($C40&lt;&gt;0,AV40=""),1,IF(AV40&gt;C40,1,0))</f>
        <v>0</v>
      </c>
      <c r="CN40" s="67">
        <f t="shared" ref="CN40:CN51" si="20">IF(AND($C40&lt;&gt;0,AW40=""),1,IF(AW40&gt;C40,1,0))</f>
        <v>0</v>
      </c>
    </row>
    <row r="41" spans="1:92" ht="15" customHeight="1" x14ac:dyDescent="0.25">
      <c r="A41" s="212"/>
      <c r="B41" s="70" t="s">
        <v>84</v>
      </c>
      <c r="C41" s="71">
        <f>SUM(D41:E41)</f>
        <v>0</v>
      </c>
      <c r="D41" s="72">
        <f>+F41+H41+J41+L41+N41+P41+R41+T41+V41+X41+Z41+AB41+AD41+AF41+AH41</f>
        <v>0</v>
      </c>
      <c r="E41" s="73">
        <f>+G41+I41+K41+M41+O41+Q41+S41+U41+W41+Y41+AA41+AC41+AE41+AG41+AI41</f>
        <v>0</v>
      </c>
      <c r="F41" s="74"/>
      <c r="G41" s="75"/>
      <c r="H41" s="74"/>
      <c r="I41" s="75"/>
      <c r="J41" s="74"/>
      <c r="K41" s="75"/>
      <c r="L41" s="74"/>
      <c r="M41" s="75"/>
      <c r="N41" s="74"/>
      <c r="O41" s="75"/>
      <c r="P41" s="74"/>
      <c r="Q41" s="75"/>
      <c r="R41" s="74"/>
      <c r="S41" s="75"/>
      <c r="T41" s="74"/>
      <c r="U41" s="75"/>
      <c r="V41" s="74"/>
      <c r="W41" s="75"/>
      <c r="X41" s="74"/>
      <c r="Y41" s="75"/>
      <c r="Z41" s="74"/>
      <c r="AA41" s="75"/>
      <c r="AB41" s="74"/>
      <c r="AC41" s="75"/>
      <c r="AD41" s="74"/>
      <c r="AE41" s="75"/>
      <c r="AF41" s="74"/>
      <c r="AG41" s="75"/>
      <c r="AH41" s="74"/>
      <c r="AI41" s="75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7"/>
      <c r="AU41" s="78"/>
      <c r="AV41" s="77"/>
      <c r="AW41" s="79"/>
      <c r="AX41" t="str">
        <f t="shared" si="11"/>
        <v/>
      </c>
      <c r="BU41" t="str">
        <f t="shared" si="12"/>
        <v/>
      </c>
      <c r="BZ41" s="66" t="str" cm="1">
        <f t="array" ref="BZ41">IF(AND($C41&lt;&gt;0,AJ41:AS41=""),"* No olvide ingresar la variable "&amp;AJ$36&amp;""&amp;". Digite CERO si no tiene. ","")</f>
        <v/>
      </c>
      <c r="CA41" s="28" t="str">
        <f>IF((AJ41+AK41+AL41+AM41+AN41+AO41+AP41+AQ41+AR41+AS41)&lt;$C41," * La suma de la variable Ambos Sexos no puede ser Mayor a la suma de ATENCIONES POR PROFESIONAL O TÉCNICO","")</f>
        <v/>
      </c>
      <c r="CB41" s="28" t="str">
        <f t="shared" si="13"/>
        <v/>
      </c>
      <c r="CC41" s="28" t="str">
        <f t="shared" si="14"/>
        <v/>
      </c>
      <c r="CD41" s="28" t="str">
        <f t="shared" si="15"/>
        <v/>
      </c>
      <c r="CE41" s="28" t="str">
        <f t="shared" si="16"/>
        <v/>
      </c>
      <c r="CI41" s="29" cm="1">
        <f t="array" ref="CI41">IF(AND($C41&lt;&gt;0,AJ41:AS41=""),1,0)</f>
        <v>0</v>
      </c>
      <c r="CJ41" s="67">
        <f>IF((AJ41+AK41+AL41+AM41+AN41+AO41+AP41+AQ41+AR41+AS41)&lt;$C41,1,0)</f>
        <v>0</v>
      </c>
      <c r="CK41" s="67">
        <f t="shared" si="17"/>
        <v>0</v>
      </c>
      <c r="CL41" s="67">
        <f t="shared" si="18"/>
        <v>0</v>
      </c>
      <c r="CM41" s="67">
        <f t="shared" si="19"/>
        <v>0</v>
      </c>
      <c r="CN41" s="67">
        <f t="shared" si="20"/>
        <v>0</v>
      </c>
    </row>
    <row r="42" spans="1:92" ht="15" customHeight="1" x14ac:dyDescent="0.25">
      <c r="A42" s="212" t="s">
        <v>85</v>
      </c>
      <c r="B42" s="80" t="s">
        <v>86</v>
      </c>
      <c r="C42" s="81">
        <f t="shared" ref="C42:C53" si="21">SUM(D42:E42)</f>
        <v>0</v>
      </c>
      <c r="D42" s="40">
        <f t="shared" ref="D42:E54" si="22">+F42+H42+J42+L42+N42+P42+R42+T42+V42+X42+Z42+AB42+AD42+AF42+AH42</f>
        <v>0</v>
      </c>
      <c r="E42" s="41">
        <f t="shared" si="22"/>
        <v>0</v>
      </c>
      <c r="F42" s="42"/>
      <c r="G42" s="43"/>
      <c r="H42" s="42"/>
      <c r="I42" s="43"/>
      <c r="J42" s="42"/>
      <c r="K42" s="43"/>
      <c r="L42" s="42"/>
      <c r="M42" s="43"/>
      <c r="N42" s="42"/>
      <c r="O42" s="43"/>
      <c r="P42" s="42"/>
      <c r="Q42" s="43"/>
      <c r="R42" s="42"/>
      <c r="S42" s="43"/>
      <c r="T42" s="42"/>
      <c r="U42" s="43"/>
      <c r="V42" s="42"/>
      <c r="W42" s="43"/>
      <c r="X42" s="42"/>
      <c r="Y42" s="43"/>
      <c r="Z42" s="42"/>
      <c r="AA42" s="43"/>
      <c r="AB42" s="42"/>
      <c r="AC42" s="43"/>
      <c r="AD42" s="42"/>
      <c r="AE42" s="43"/>
      <c r="AF42" s="42"/>
      <c r="AG42" s="43"/>
      <c r="AH42" s="42"/>
      <c r="AI42" s="43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82"/>
      <c r="AU42" s="83"/>
      <c r="AV42" s="84"/>
      <c r="AW42" s="85"/>
      <c r="AX42" t="str">
        <f t="shared" si="11"/>
        <v/>
      </c>
      <c r="BU42" t="str">
        <f t="shared" si="12"/>
        <v/>
      </c>
      <c r="BZ42" s="66" t="str" cm="1">
        <f t="array" ref="BZ42">IF(AND($C42&lt;&gt;0,AJ42:AS42=""),"* No olvide ingresar la variable "&amp;AJ$36&amp;""&amp;". Digite CERO si no tiene. ","")</f>
        <v/>
      </c>
      <c r="CA42" s="28" t="str">
        <f>IF((AJ42+AK42+AL42+AM42+AN42+AO42+AP42+AQ42+AR42+AS42)&lt;$C42," * La suma de la variable Ambos Sexos no puede ser Mayor a la suma de ATENCIONES POR PROFESIONAL O TÉCNICO","")</f>
        <v/>
      </c>
      <c r="CB42" s="86"/>
      <c r="CC42" s="86"/>
      <c r="CD42" s="28" t="str">
        <f t="shared" si="15"/>
        <v/>
      </c>
      <c r="CE42" s="28" t="str">
        <f t="shared" si="16"/>
        <v/>
      </c>
      <c r="CI42" s="29" cm="1">
        <f t="array" ref="CI42">IF(AND($C42&lt;&gt;0,AJ42:AS42=""),1,0)</f>
        <v>0</v>
      </c>
      <c r="CJ42" s="67">
        <f>IF((AJ42+AK42+AL42+AM42+AN42+AO42+AP42+AQ42+AR42+AS42)&lt;$C42,1,0)</f>
        <v>0</v>
      </c>
      <c r="CK42" s="87"/>
      <c r="CL42" s="87"/>
      <c r="CM42" s="67">
        <f t="shared" si="19"/>
        <v>0</v>
      </c>
      <c r="CN42" s="67">
        <f t="shared" si="20"/>
        <v>0</v>
      </c>
    </row>
    <row r="43" spans="1:92" ht="15" customHeight="1" x14ac:dyDescent="0.25">
      <c r="A43" s="212"/>
      <c r="B43" s="88" t="s">
        <v>87</v>
      </c>
      <c r="C43" s="89">
        <f t="shared" si="21"/>
        <v>32</v>
      </c>
      <c r="D43" s="32">
        <f t="shared" si="22"/>
        <v>14</v>
      </c>
      <c r="E43" s="33">
        <f t="shared" si="22"/>
        <v>18</v>
      </c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>
        <v>1</v>
      </c>
      <c r="S43" s="35"/>
      <c r="T43" s="34"/>
      <c r="U43" s="35"/>
      <c r="V43" s="34"/>
      <c r="W43" s="35"/>
      <c r="X43" s="34"/>
      <c r="Y43" s="35">
        <v>4</v>
      </c>
      <c r="Z43" s="34">
        <v>1</v>
      </c>
      <c r="AA43" s="35"/>
      <c r="AB43" s="34"/>
      <c r="AC43" s="35">
        <v>2</v>
      </c>
      <c r="AD43" s="34"/>
      <c r="AE43" s="35">
        <v>2</v>
      </c>
      <c r="AF43" s="34"/>
      <c r="AG43" s="35"/>
      <c r="AH43" s="34">
        <v>12</v>
      </c>
      <c r="AI43" s="35">
        <v>10</v>
      </c>
      <c r="AJ43" s="38"/>
      <c r="AK43" s="38">
        <v>32</v>
      </c>
      <c r="AL43" s="38"/>
      <c r="AM43" s="38"/>
      <c r="AN43" s="38"/>
      <c r="AO43" s="38"/>
      <c r="AP43" s="38"/>
      <c r="AQ43" s="38"/>
      <c r="AR43" s="38"/>
      <c r="AS43" s="38"/>
      <c r="AT43" s="90"/>
      <c r="AU43" s="91"/>
      <c r="AV43" s="92">
        <v>0</v>
      </c>
      <c r="AW43" s="93">
        <v>32</v>
      </c>
      <c r="AX43" t="str">
        <f t="shared" si="11"/>
        <v/>
      </c>
      <c r="BU43" t="str">
        <f t="shared" si="12"/>
        <v/>
      </c>
      <c r="BZ43" s="66" t="str" cm="1">
        <f t="array" ref="BZ43">IF(AND($C43&lt;&gt;0,AJ43:AS43=""),"* No olvide ingresar la variable "&amp;AJ$36&amp;""&amp;". Digite CERO si no tiene. ","")</f>
        <v/>
      </c>
      <c r="CA43" s="28" t="str">
        <f>IF((AJ43+AK43+AL43+AM43+AN43+AO43+AP43+AQ43+AR43+AS43)&lt;$C43," * La suma de la variable Ambos Sexos no puede ser Mayor a la suma de ATENCIONES POR PROFESIONAL O TÉCNICO","")</f>
        <v/>
      </c>
      <c r="CB43" s="86"/>
      <c r="CC43" s="86"/>
      <c r="CD43" s="28" t="str">
        <f t="shared" si="15"/>
        <v/>
      </c>
      <c r="CE43" s="28" t="str">
        <f t="shared" si="16"/>
        <v/>
      </c>
      <c r="CI43" s="29" cm="1">
        <f t="array" ref="CI43">IF(AND($C43&lt;&gt;0,AJ43:AS43=""),1,0)</f>
        <v>0</v>
      </c>
      <c r="CJ43" s="67">
        <f>IF((AJ43+AK43+AL43+AM43+AN43+AO43+AP43+AQ43+AR43+AS43)&lt;$C43,1,0)</f>
        <v>0</v>
      </c>
      <c r="CK43" s="87"/>
      <c r="CL43" s="87"/>
      <c r="CM43" s="67">
        <f t="shared" si="19"/>
        <v>0</v>
      </c>
      <c r="CN43" s="67">
        <f t="shared" si="20"/>
        <v>0</v>
      </c>
    </row>
    <row r="44" spans="1:92" ht="15" customHeight="1" x14ac:dyDescent="0.25">
      <c r="A44" s="225" t="s">
        <v>88</v>
      </c>
      <c r="B44" s="94" t="s">
        <v>89</v>
      </c>
      <c r="C44" s="81">
        <f>SUM(D44:E44)</f>
        <v>15</v>
      </c>
      <c r="D44" s="40">
        <f>+F44+H44+J44+L44+N44+P44+R44+T44+V44+X44+Z44+AB44+AD44+AF44+AH44</f>
        <v>5</v>
      </c>
      <c r="E44" s="41">
        <f>+G44+I44+K44+M44+O44+Q44+S44+U44+W44+Y44+AA44+AC44+AE44+AG44+AI44</f>
        <v>10</v>
      </c>
      <c r="F44" s="42"/>
      <c r="G44" s="43"/>
      <c r="H44" s="42"/>
      <c r="I44" s="43"/>
      <c r="J44" s="42"/>
      <c r="K44" s="43"/>
      <c r="L44" s="42"/>
      <c r="M44" s="43"/>
      <c r="N44" s="42"/>
      <c r="O44" s="43"/>
      <c r="P44" s="42"/>
      <c r="Q44" s="43"/>
      <c r="R44" s="42"/>
      <c r="S44" s="43"/>
      <c r="T44" s="42"/>
      <c r="U44" s="43"/>
      <c r="V44" s="42"/>
      <c r="W44" s="43"/>
      <c r="X44" s="42"/>
      <c r="Y44" s="43"/>
      <c r="Z44" s="42"/>
      <c r="AA44" s="43"/>
      <c r="AB44" s="42"/>
      <c r="AC44" s="43">
        <v>1</v>
      </c>
      <c r="AD44" s="42"/>
      <c r="AE44" s="43">
        <v>5</v>
      </c>
      <c r="AF44" s="42"/>
      <c r="AG44" s="43"/>
      <c r="AH44" s="42">
        <v>5</v>
      </c>
      <c r="AI44" s="43">
        <v>4</v>
      </c>
      <c r="AJ44" s="27">
        <v>15</v>
      </c>
      <c r="AK44" s="46"/>
      <c r="AL44" s="95"/>
      <c r="AM44" s="46"/>
      <c r="AN44" s="46"/>
      <c r="AO44" s="46"/>
      <c r="AP44" s="46"/>
      <c r="AQ44" s="46"/>
      <c r="AR44" s="46"/>
      <c r="AS44" s="95"/>
      <c r="AT44" s="82"/>
      <c r="AU44" s="83"/>
      <c r="AV44" s="96">
        <v>0</v>
      </c>
      <c r="AW44" s="97">
        <v>15</v>
      </c>
      <c r="AX44" t="str">
        <f t="shared" si="11"/>
        <v/>
      </c>
      <c r="BU44" t="str">
        <f t="shared" si="12"/>
        <v/>
      </c>
      <c r="BZ44" s="66" t="str" cm="1">
        <f t="array" ref="BZ44">IF(AND($C44&lt;&gt;0,AJ44:AS44=""),"* No olvide ingresar la variable "&amp;AJ$36&amp;""&amp;". Digite CERO si no tiene. ","")</f>
        <v/>
      </c>
      <c r="CA44" s="28" t="str">
        <f t="shared" ref="CA44:CA45" si="23">IF((AJ44+AK44+AL44+AM44+AN44+AO44+AP44+AQ44+AR44+AS44)&lt;$C44," * La suma de la variable Ambos Sexos no puede ser Mayor a la suma de ATENCIONES POR PROFESIONAL O TÉCNICO","")</f>
        <v/>
      </c>
      <c r="CB44" s="86"/>
      <c r="CC44" s="86"/>
      <c r="CD44" s="28" t="str">
        <f t="shared" si="15"/>
        <v/>
      </c>
      <c r="CE44" s="28" t="str">
        <f t="shared" si="16"/>
        <v/>
      </c>
      <c r="CI44" s="29" cm="1">
        <f t="array" ref="CI44">IF(AND($C44&lt;&gt;0,AJ44:AS44=""),1,0)</f>
        <v>0</v>
      </c>
      <c r="CJ44" s="67">
        <f t="shared" ref="CJ44:CJ51" si="24">IF((AJ44+AK44+AL44+AM44+AN44+AO44+AP44+AQ44+AR44+AS44)&lt;$C44,1,0)</f>
        <v>0</v>
      </c>
      <c r="CK44" s="87"/>
      <c r="CL44" s="87"/>
      <c r="CM44" s="67">
        <f t="shared" si="19"/>
        <v>0</v>
      </c>
      <c r="CN44" s="67">
        <f t="shared" si="20"/>
        <v>0</v>
      </c>
    </row>
    <row r="45" spans="1:92" ht="15" customHeight="1" x14ac:dyDescent="0.25">
      <c r="A45" s="226"/>
      <c r="B45" s="98" t="s">
        <v>90</v>
      </c>
      <c r="C45" s="61">
        <f t="shared" ref="C45:C56" si="25">SUM(D45:E45)</f>
        <v>54</v>
      </c>
      <c r="D45" s="19">
        <f t="shared" ref="D45:E57" si="26">+F45+H45+J45+L45+N45+P45+R45+T45+V45+X45+Z45+AB45+AD45+AF45+AH45</f>
        <v>20</v>
      </c>
      <c r="E45" s="21">
        <f t="shared" si="26"/>
        <v>34</v>
      </c>
      <c r="F45" s="48"/>
      <c r="G45" s="23"/>
      <c r="H45" s="48"/>
      <c r="I45" s="23"/>
      <c r="J45" s="48"/>
      <c r="K45" s="23"/>
      <c r="L45" s="48"/>
      <c r="M45" s="23"/>
      <c r="N45" s="48"/>
      <c r="O45" s="23"/>
      <c r="P45" s="48"/>
      <c r="Q45" s="23"/>
      <c r="R45" s="48"/>
      <c r="S45" s="23"/>
      <c r="T45" s="48"/>
      <c r="U45" s="23">
        <v>2</v>
      </c>
      <c r="V45" s="48">
        <v>2</v>
      </c>
      <c r="W45" s="23">
        <v>2</v>
      </c>
      <c r="X45" s="48">
        <v>1</v>
      </c>
      <c r="Y45" s="23">
        <v>2</v>
      </c>
      <c r="Z45" s="48">
        <v>1</v>
      </c>
      <c r="AA45" s="23">
        <v>4</v>
      </c>
      <c r="AB45" s="48"/>
      <c r="AC45" s="23">
        <v>2</v>
      </c>
      <c r="AD45" s="48"/>
      <c r="AE45" s="23">
        <v>3</v>
      </c>
      <c r="AF45" s="48">
        <v>4</v>
      </c>
      <c r="AG45" s="23">
        <v>6</v>
      </c>
      <c r="AH45" s="48">
        <v>12</v>
      </c>
      <c r="AI45" s="23">
        <v>13</v>
      </c>
      <c r="AJ45" s="27">
        <v>54</v>
      </c>
      <c r="AK45" s="27"/>
      <c r="AL45" s="99"/>
      <c r="AM45" s="27"/>
      <c r="AN45" s="46"/>
      <c r="AO45" s="46"/>
      <c r="AP45" s="46"/>
      <c r="AQ45" s="46"/>
      <c r="AR45" s="46"/>
      <c r="AS45" s="99"/>
      <c r="AT45" s="100"/>
      <c r="AU45" s="101"/>
      <c r="AV45" s="102">
        <v>0</v>
      </c>
      <c r="AW45" s="103">
        <v>54</v>
      </c>
      <c r="AX45" t="str">
        <f t="shared" si="11"/>
        <v/>
      </c>
      <c r="BU45" t="str">
        <f t="shared" si="12"/>
        <v/>
      </c>
      <c r="BZ45" s="66" t="str" cm="1">
        <f t="array" ref="BZ45">IF(AND($C45&lt;&gt;0,AJ45:AS45=""),"* No olvide ingresar la variable "&amp;AJ$36&amp;""&amp;". Digite CERO si no tiene. ","")</f>
        <v/>
      </c>
      <c r="CA45" s="28" t="str">
        <f t="shared" si="23"/>
        <v/>
      </c>
      <c r="CB45" s="86"/>
      <c r="CC45" s="86"/>
      <c r="CD45" s="28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28" t="str">
        <f t="shared" si="16"/>
        <v/>
      </c>
      <c r="CI45" s="29" cm="1">
        <f t="array" ref="CI45">IF(AND($C45&lt;&gt;0,AJ45:AS45=""),1,0)</f>
        <v>0</v>
      </c>
      <c r="CJ45" s="67">
        <f t="shared" si="24"/>
        <v>0</v>
      </c>
      <c r="CK45" s="87"/>
      <c r="CL45" s="87"/>
      <c r="CM45" s="67">
        <f t="shared" si="19"/>
        <v>0</v>
      </c>
      <c r="CN45" s="67">
        <f t="shared" si="20"/>
        <v>0</v>
      </c>
    </row>
    <row r="46" spans="1:92" ht="15" customHeight="1" x14ac:dyDescent="0.25">
      <c r="A46" s="226"/>
      <c r="B46" s="98" t="s">
        <v>91</v>
      </c>
      <c r="C46" s="61">
        <f t="shared" si="25"/>
        <v>16</v>
      </c>
      <c r="D46" s="19">
        <f t="shared" si="26"/>
        <v>5</v>
      </c>
      <c r="E46" s="21">
        <f t="shared" si="26"/>
        <v>11</v>
      </c>
      <c r="F46" s="48"/>
      <c r="G46" s="23"/>
      <c r="H46" s="48"/>
      <c r="I46" s="23"/>
      <c r="J46" s="48"/>
      <c r="K46" s="23"/>
      <c r="L46" s="48"/>
      <c r="M46" s="23"/>
      <c r="N46" s="48"/>
      <c r="O46" s="23"/>
      <c r="P46" s="48"/>
      <c r="Q46" s="23"/>
      <c r="R46" s="48"/>
      <c r="S46" s="23"/>
      <c r="T46" s="48"/>
      <c r="U46" s="23">
        <v>1</v>
      </c>
      <c r="V46" s="48"/>
      <c r="W46" s="23"/>
      <c r="X46" s="48"/>
      <c r="Y46" s="23">
        <v>2</v>
      </c>
      <c r="Z46" s="48"/>
      <c r="AA46" s="23"/>
      <c r="AB46" s="48"/>
      <c r="AC46" s="23"/>
      <c r="AD46" s="48"/>
      <c r="AE46" s="23">
        <v>3</v>
      </c>
      <c r="AF46" s="48"/>
      <c r="AG46" s="23"/>
      <c r="AH46" s="48">
        <v>5</v>
      </c>
      <c r="AI46" s="23">
        <v>5</v>
      </c>
      <c r="AJ46" s="27">
        <v>16</v>
      </c>
      <c r="AK46" s="27"/>
      <c r="AL46" s="27"/>
      <c r="AM46" s="27"/>
      <c r="AN46" s="27"/>
      <c r="AO46" s="27"/>
      <c r="AP46" s="27"/>
      <c r="AQ46" s="27"/>
      <c r="AR46" s="27"/>
      <c r="AS46" s="27"/>
      <c r="AT46" s="100"/>
      <c r="AU46" s="101"/>
      <c r="AV46" s="102">
        <v>0</v>
      </c>
      <c r="AW46" s="103">
        <v>16</v>
      </c>
      <c r="AX46" t="str">
        <f t="shared" si="11"/>
        <v/>
      </c>
      <c r="BU46" t="str">
        <f t="shared" si="12"/>
        <v/>
      </c>
      <c r="BZ46" s="66" t="str" cm="1">
        <f t="array" ref="BZ46">IF(AND($C46&lt;&gt;0,AJ46:AS46=""),"* No olvide ingresar la variable "&amp;AJ$36&amp;""&amp;". Digite CERO si no tiene. ","")</f>
        <v/>
      </c>
      <c r="CA46" s="28" t="str">
        <f>IF((AJ46+AK46+AL46+AM46+AN46+AO46+AP46+AQ46+AR46+AS46)&lt;$C46," * La suma de la variable Ambos Sexos no puede ser Mayor a la suma de ATENCIONES POR PROFESIONAL O TÉCNICO","")</f>
        <v/>
      </c>
      <c r="CB46" s="86"/>
      <c r="CC46" s="86"/>
      <c r="CD46" s="28" t="str">
        <f t="shared" ref="CD46:CD57" si="27">IF(AND($C46&lt;&gt;0,AV46=""),"* No olvide ingresar la variable "&amp;AV$36&amp;""&amp;" 0-19 años. Digite CERO si no tiene.  ",IF(AV46&gt;$C46,"* La variable "&amp;AV$36&amp;""&amp;" 0-19 años no debe ser mayor al Total. ",""))</f>
        <v/>
      </c>
      <c r="CE46" s="28" t="str">
        <f t="shared" si="16"/>
        <v/>
      </c>
      <c r="CI46" s="29" cm="1">
        <f t="array" ref="CI46">IF(AND($C46&lt;&gt;0,AJ46:AS46=""),1,0)</f>
        <v>0</v>
      </c>
      <c r="CJ46" s="67">
        <f t="shared" si="24"/>
        <v>0</v>
      </c>
      <c r="CK46" s="87"/>
      <c r="CL46" s="87"/>
      <c r="CM46" s="67">
        <f t="shared" si="19"/>
        <v>0</v>
      </c>
      <c r="CN46" s="67">
        <f t="shared" si="20"/>
        <v>0</v>
      </c>
    </row>
    <row r="47" spans="1:92" ht="15" customHeight="1" x14ac:dyDescent="0.25">
      <c r="A47" s="227"/>
      <c r="B47" s="104" t="s">
        <v>92</v>
      </c>
      <c r="C47" s="89">
        <f>SUM(D47:E47)</f>
        <v>153</v>
      </c>
      <c r="D47" s="32">
        <f>+F47+H47+J47+L47+N47+P47+R47+T47+V47+X47+Z47+AB47+AD47+AF47+AH47</f>
        <v>78</v>
      </c>
      <c r="E47" s="33">
        <f>+G47+I47+K47+M47+O47+Q47+S47+U47+W47+Y47+AA47+AC47+AE47+AG47+AI47</f>
        <v>75</v>
      </c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/>
      <c r="R47" s="34"/>
      <c r="S47" s="35">
        <v>1</v>
      </c>
      <c r="T47" s="34">
        <v>3</v>
      </c>
      <c r="U47" s="35"/>
      <c r="V47" s="34"/>
      <c r="W47" s="35">
        <v>2</v>
      </c>
      <c r="X47" s="34">
        <v>2</v>
      </c>
      <c r="Y47" s="35">
        <v>6</v>
      </c>
      <c r="Z47" s="34">
        <v>3</v>
      </c>
      <c r="AA47" s="35">
        <v>5</v>
      </c>
      <c r="AB47" s="34">
        <v>3</v>
      </c>
      <c r="AC47" s="35">
        <v>6</v>
      </c>
      <c r="AD47" s="34">
        <v>9</v>
      </c>
      <c r="AE47" s="35">
        <v>8</v>
      </c>
      <c r="AF47" s="34">
        <v>11</v>
      </c>
      <c r="AG47" s="35">
        <v>5</v>
      </c>
      <c r="AH47" s="34">
        <v>47</v>
      </c>
      <c r="AI47" s="35">
        <v>42</v>
      </c>
      <c r="AJ47" s="38">
        <v>153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0"/>
      <c r="AU47" s="91"/>
      <c r="AV47" s="92">
        <v>0</v>
      </c>
      <c r="AW47" s="93">
        <v>153</v>
      </c>
      <c r="AX47" t="str">
        <f t="shared" si="11"/>
        <v/>
      </c>
      <c r="BZ47" s="66" t="str" cm="1">
        <f t="array" ref="BZ47">IF(AND($C47&lt;&gt;0,AJ47:AS47=""),"* No olvide ingresar la variable "&amp;AJ$36&amp;""&amp;". Digite CERO si no tiene. ","")</f>
        <v/>
      </c>
      <c r="CA47" s="28" t="str">
        <f t="shared" ref="CA47:CA51" si="28">IF((AJ47+AK47+AL47+AM47+AN47+AO47+AP47+AQ47+AR47+AS47)&lt;$C47," * La suma de la variable Ambos Sexos no puede ser Mayor a la suma de ATENCIONES POR PROFESIONAL O TÉCNICO","")</f>
        <v/>
      </c>
      <c r="CB47" s="86"/>
      <c r="CC47" s="86"/>
      <c r="CD47" s="28" t="str">
        <f t="shared" si="27"/>
        <v/>
      </c>
      <c r="CE47" s="28" t="str">
        <f t="shared" si="16"/>
        <v/>
      </c>
      <c r="CI47" s="29" cm="1">
        <f t="array" ref="CI47">IF(AND($C47&lt;&gt;0,AJ47:AS47=""),1,0)</f>
        <v>0</v>
      </c>
      <c r="CJ47" s="67">
        <f t="shared" si="24"/>
        <v>0</v>
      </c>
      <c r="CK47" s="87"/>
      <c r="CL47" s="87"/>
      <c r="CM47" s="67">
        <f t="shared" si="19"/>
        <v>0</v>
      </c>
      <c r="CN47" s="67">
        <f t="shared" si="20"/>
        <v>0</v>
      </c>
    </row>
    <row r="48" spans="1:92" ht="15" customHeight="1" x14ac:dyDescent="0.25">
      <c r="A48" s="212" t="s">
        <v>93</v>
      </c>
      <c r="B48" s="105" t="s">
        <v>94</v>
      </c>
      <c r="C48" s="81">
        <f t="shared" ref="C48:C59" si="29">SUM(D48:E48)</f>
        <v>0</v>
      </c>
      <c r="D48" s="40">
        <f t="shared" ref="D48:E60" si="30">+F48+H48+J48+L48+N48+P48+R48+T48+V48+X48+Z48+AB48+AD48+AF48+AH48</f>
        <v>0</v>
      </c>
      <c r="E48" s="41">
        <f t="shared" si="30"/>
        <v>0</v>
      </c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  <c r="W48" s="43"/>
      <c r="X48" s="42"/>
      <c r="Y48" s="43"/>
      <c r="Z48" s="42"/>
      <c r="AA48" s="43"/>
      <c r="AB48" s="42"/>
      <c r="AC48" s="43"/>
      <c r="AD48" s="42"/>
      <c r="AE48" s="43"/>
      <c r="AF48" s="42"/>
      <c r="AG48" s="43"/>
      <c r="AH48" s="42"/>
      <c r="AI48" s="43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82"/>
      <c r="AU48" s="83"/>
      <c r="AV48" s="96"/>
      <c r="AW48" s="97"/>
      <c r="AX48" t="str">
        <f t="shared" si="11"/>
        <v/>
      </c>
      <c r="BU48" t="str">
        <f t="shared" ref="BU48:BU59" si="31">IF(CI48=1," * La suma de Atenciones por profesional no debe ser mayor al Total.","")</f>
        <v/>
      </c>
      <c r="BZ48" s="66" t="str" cm="1">
        <f t="array" ref="BZ48">IF(AND($C48&lt;&gt;0,AJ48:AS48=""),"* No olvide ingresar la variable "&amp;AJ$36&amp;""&amp;". Digite CERO si no tiene. ","")</f>
        <v/>
      </c>
      <c r="CA48" s="28" t="str">
        <f t="shared" si="28"/>
        <v/>
      </c>
      <c r="CB48" s="86"/>
      <c r="CC48" s="86"/>
      <c r="CD48" s="28" t="str">
        <f t="shared" si="27"/>
        <v/>
      </c>
      <c r="CE48" s="28" t="str">
        <f t="shared" si="16"/>
        <v/>
      </c>
      <c r="CI48" s="29" cm="1">
        <f t="array" ref="CI48">IF(AND($C48&lt;&gt;0,AJ48:AS48=""),1,0)</f>
        <v>0</v>
      </c>
      <c r="CJ48" s="67">
        <f t="shared" si="24"/>
        <v>0</v>
      </c>
      <c r="CK48" s="87"/>
      <c r="CL48" s="87"/>
      <c r="CM48" s="67">
        <f t="shared" si="19"/>
        <v>0</v>
      </c>
      <c r="CN48" s="67">
        <f t="shared" si="20"/>
        <v>0</v>
      </c>
    </row>
    <row r="49" spans="1:92" ht="15" customHeight="1" x14ac:dyDescent="0.25">
      <c r="A49" s="199"/>
      <c r="B49" s="106" t="s">
        <v>90</v>
      </c>
      <c r="C49" s="89">
        <f t="shared" si="29"/>
        <v>0</v>
      </c>
      <c r="D49" s="32">
        <f t="shared" si="30"/>
        <v>0</v>
      </c>
      <c r="E49" s="33">
        <f t="shared" si="30"/>
        <v>0</v>
      </c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4"/>
      <c r="AG49" s="35"/>
      <c r="AH49" s="34"/>
      <c r="AI49" s="3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90"/>
      <c r="AU49" s="91"/>
      <c r="AV49" s="92"/>
      <c r="AW49" s="93"/>
      <c r="AX49" t="str">
        <f t="shared" si="11"/>
        <v/>
      </c>
      <c r="BU49" t="str">
        <f t="shared" si="31"/>
        <v/>
      </c>
      <c r="BZ49" s="66" t="str" cm="1">
        <f t="array" ref="BZ49">IF(AND($C49&lt;&gt;0,AJ49:AS49=""),"* No olvide ingresar la variable "&amp;AJ$36&amp;""&amp;". Digite CERO si no tiene. ","")</f>
        <v/>
      </c>
      <c r="CA49" s="28" t="str">
        <f t="shared" si="28"/>
        <v/>
      </c>
      <c r="CB49" s="86"/>
      <c r="CC49" s="86"/>
      <c r="CD49" s="28" t="str">
        <f t="shared" si="27"/>
        <v/>
      </c>
      <c r="CE49" s="28" t="str">
        <f t="shared" si="16"/>
        <v/>
      </c>
      <c r="CI49" s="29" cm="1">
        <f t="array" ref="CI49">IF(AND($C49&lt;&gt;0,AJ49:AS49=""),1,0)</f>
        <v>0</v>
      </c>
      <c r="CJ49" s="67">
        <f t="shared" si="24"/>
        <v>0</v>
      </c>
      <c r="CK49" s="87"/>
      <c r="CL49" s="87"/>
      <c r="CM49" s="67">
        <f t="shared" si="19"/>
        <v>0</v>
      </c>
      <c r="CN49" s="67">
        <f t="shared" si="20"/>
        <v>0</v>
      </c>
    </row>
    <row r="50" spans="1:92" ht="15" customHeight="1" x14ac:dyDescent="0.25">
      <c r="A50" s="212" t="s">
        <v>95</v>
      </c>
      <c r="B50" s="107" t="s">
        <v>96</v>
      </c>
      <c r="C50" s="81">
        <f t="shared" si="29"/>
        <v>0</v>
      </c>
      <c r="D50" s="40">
        <f t="shared" si="30"/>
        <v>0</v>
      </c>
      <c r="E50" s="41">
        <f t="shared" si="30"/>
        <v>0</v>
      </c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  <c r="Z50" s="42"/>
      <c r="AA50" s="43"/>
      <c r="AB50" s="42"/>
      <c r="AC50" s="43"/>
      <c r="AD50" s="42"/>
      <c r="AE50" s="43"/>
      <c r="AF50" s="42"/>
      <c r="AG50" s="43"/>
      <c r="AH50" s="42"/>
      <c r="AI50" s="43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82"/>
      <c r="AU50" s="83"/>
      <c r="AV50" s="96"/>
      <c r="AW50" s="97"/>
      <c r="AX50" t="str">
        <f t="shared" si="11"/>
        <v/>
      </c>
      <c r="BU50" t="str">
        <f t="shared" si="31"/>
        <v/>
      </c>
      <c r="BZ50" s="66" t="str" cm="1">
        <f t="array" ref="BZ50">IF(AND($C50&lt;&gt;0,AJ50:AS50=""),"* No olvide ingresar la variable "&amp;AJ$36&amp;""&amp;". Digite CERO si no tiene. ","")</f>
        <v/>
      </c>
      <c r="CA50" s="28" t="str">
        <f t="shared" si="28"/>
        <v/>
      </c>
      <c r="CB50" s="86"/>
      <c r="CC50" s="86"/>
      <c r="CD50" s="28" t="str">
        <f t="shared" si="27"/>
        <v/>
      </c>
      <c r="CE50" s="28" t="str">
        <f t="shared" si="16"/>
        <v/>
      </c>
      <c r="CI50" s="29" cm="1">
        <f t="array" ref="CI50">IF(AND($C50&lt;&gt;0,AJ50:AS50=""),1,0)</f>
        <v>0</v>
      </c>
      <c r="CJ50" s="67">
        <f t="shared" si="24"/>
        <v>0</v>
      </c>
      <c r="CK50" s="87"/>
      <c r="CL50" s="87"/>
      <c r="CM50" s="67">
        <f t="shared" si="19"/>
        <v>0</v>
      </c>
      <c r="CN50" s="67">
        <f t="shared" si="20"/>
        <v>0</v>
      </c>
    </row>
    <row r="51" spans="1:92" ht="15" customHeight="1" x14ac:dyDescent="0.25">
      <c r="A51" s="212"/>
      <c r="B51" s="88" t="s">
        <v>97</v>
      </c>
      <c r="C51" s="108">
        <f t="shared" si="29"/>
        <v>0</v>
      </c>
      <c r="D51" s="109">
        <f t="shared" si="30"/>
        <v>0</v>
      </c>
      <c r="E51" s="110">
        <f t="shared" si="30"/>
        <v>0</v>
      </c>
      <c r="F51" s="74"/>
      <c r="G51" s="75"/>
      <c r="H51" s="74"/>
      <c r="I51" s="75"/>
      <c r="J51" s="74"/>
      <c r="K51" s="75"/>
      <c r="L51" s="74"/>
      <c r="M51" s="75"/>
      <c r="N51" s="74"/>
      <c r="O51" s="75"/>
      <c r="P51" s="74"/>
      <c r="Q51" s="75"/>
      <c r="R51" s="74"/>
      <c r="S51" s="75"/>
      <c r="T51" s="74"/>
      <c r="U51" s="75"/>
      <c r="V51" s="74"/>
      <c r="W51" s="75"/>
      <c r="X51" s="74"/>
      <c r="Y51" s="75"/>
      <c r="Z51" s="74"/>
      <c r="AA51" s="75"/>
      <c r="AB51" s="74"/>
      <c r="AC51" s="75"/>
      <c r="AD51" s="74"/>
      <c r="AE51" s="75"/>
      <c r="AF51" s="74"/>
      <c r="AG51" s="75"/>
      <c r="AH51" s="74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111"/>
      <c r="AU51" s="112"/>
      <c r="AV51" s="77"/>
      <c r="AW51" s="79"/>
      <c r="AX51" t="str">
        <f t="shared" si="11"/>
        <v/>
      </c>
      <c r="BU51" t="str">
        <f t="shared" si="31"/>
        <v/>
      </c>
      <c r="BZ51" s="66" t="str" cm="1">
        <f t="array" ref="BZ51">IF(AND($C51&lt;&gt;0,AJ51:AS51=""),"* No olvide ingresar la variable "&amp;AJ$36&amp;""&amp;". Digite CERO si no tiene. ","")</f>
        <v/>
      </c>
      <c r="CA51" s="28" t="str">
        <f t="shared" si="28"/>
        <v/>
      </c>
      <c r="CB51" s="86"/>
      <c r="CC51" s="86"/>
      <c r="CD51" s="28" t="str">
        <f t="shared" si="27"/>
        <v/>
      </c>
      <c r="CE51" s="28" t="str">
        <f t="shared" si="16"/>
        <v/>
      </c>
      <c r="CI51" s="29" cm="1">
        <f t="array" ref="CI51">IF(AND($C51&lt;&gt;0,AJ51:AS51=""),1,0)</f>
        <v>0</v>
      </c>
      <c r="CJ51" s="67">
        <f t="shared" si="24"/>
        <v>0</v>
      </c>
      <c r="CK51" s="87"/>
      <c r="CL51" s="87"/>
      <c r="CM51" s="67">
        <f t="shared" si="19"/>
        <v>0</v>
      </c>
      <c r="CN51" s="67">
        <f t="shared" si="20"/>
        <v>0</v>
      </c>
    </row>
    <row r="52" spans="1:92" ht="17.100000000000001" customHeight="1" x14ac:dyDescent="0.25">
      <c r="A52" s="113" t="s">
        <v>98</v>
      </c>
      <c r="B52" s="114"/>
      <c r="C52" s="114"/>
      <c r="D52" s="114"/>
      <c r="E52" s="114"/>
      <c r="F52" s="114"/>
      <c r="K52" s="114"/>
    </row>
    <row r="53" spans="1:92" ht="15" customHeight="1" x14ac:dyDescent="0.25">
      <c r="A53" s="228" t="s">
        <v>99</v>
      </c>
      <c r="B53" s="115" t="s">
        <v>100</v>
      </c>
      <c r="C53" s="116" t="s">
        <v>101</v>
      </c>
      <c r="D53" s="117" t="s">
        <v>102</v>
      </c>
      <c r="K53" s="114"/>
    </row>
    <row r="54" spans="1:92" ht="15" customHeight="1" x14ac:dyDescent="0.25">
      <c r="A54" s="228"/>
      <c r="B54" s="118" t="s">
        <v>103</v>
      </c>
      <c r="C54" s="119"/>
      <c r="D54" s="120"/>
      <c r="J54" s="114"/>
    </row>
    <row r="55" spans="1:92" ht="15" customHeight="1" x14ac:dyDescent="0.25">
      <c r="A55" s="228"/>
      <c r="B55" s="121" t="s">
        <v>104</v>
      </c>
      <c r="C55" s="122"/>
      <c r="D55" s="123"/>
      <c r="J55" s="114"/>
    </row>
    <row r="56" spans="1:92" ht="15" customHeight="1" x14ac:dyDescent="0.25">
      <c r="A56" s="228"/>
      <c r="B56" s="124" t="s">
        <v>105</v>
      </c>
      <c r="C56" s="125">
        <f>SUM(C54:C55)</f>
        <v>0</v>
      </c>
      <c r="D56" s="126">
        <f>SUM(D54:D55)</f>
        <v>0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</row>
    <row r="57" spans="1:92" s="127" customFormat="1" ht="17.100000000000001" customHeight="1" x14ac:dyDescent="0.25">
      <c r="A57" s="113" t="s">
        <v>106</v>
      </c>
      <c r="G57" s="128"/>
      <c r="H57" s="129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</row>
    <row r="58" spans="1:92" s="128" customFormat="1" x14ac:dyDescent="0.25">
      <c r="A58" s="229" t="s">
        <v>107</v>
      </c>
      <c r="B58" s="212" t="s">
        <v>108</v>
      </c>
      <c r="C58" s="212"/>
      <c r="D58" s="212"/>
      <c r="E58" s="221" t="s">
        <v>109</v>
      </c>
      <c r="F58" s="222"/>
    </row>
    <row r="59" spans="1:92" s="128" customFormat="1" ht="27" customHeight="1" x14ac:dyDescent="0.25">
      <c r="A59" s="230"/>
      <c r="B59" s="130" t="s">
        <v>100</v>
      </c>
      <c r="C59" s="131" t="s">
        <v>110</v>
      </c>
      <c r="D59" s="131" t="s">
        <v>111</v>
      </c>
      <c r="E59" s="132" t="s">
        <v>110</v>
      </c>
      <c r="F59" s="133" t="s">
        <v>112</v>
      </c>
    </row>
    <row r="60" spans="1:92" s="128" customFormat="1" x14ac:dyDescent="0.25">
      <c r="A60" s="202" t="s">
        <v>113</v>
      </c>
      <c r="B60" s="118" t="s">
        <v>114</v>
      </c>
      <c r="C60" s="134"/>
      <c r="D60" s="134"/>
      <c r="E60" s="119"/>
      <c r="F60" s="120"/>
    </row>
    <row r="61" spans="1:92" s="128" customFormat="1" x14ac:dyDescent="0.25">
      <c r="A61" s="205"/>
      <c r="B61" s="121" t="s">
        <v>115</v>
      </c>
      <c r="C61" s="135"/>
      <c r="D61" s="135"/>
      <c r="E61" s="136"/>
      <c r="F61" s="123"/>
    </row>
    <row r="62" spans="1:92" s="128" customFormat="1" x14ac:dyDescent="0.25">
      <c r="A62" s="202" t="s">
        <v>116</v>
      </c>
      <c r="B62" s="39" t="s">
        <v>114</v>
      </c>
      <c r="C62" s="134"/>
      <c r="D62" s="134"/>
      <c r="E62" s="137"/>
      <c r="F62" s="138"/>
    </row>
    <row r="63" spans="1:92" s="128" customFormat="1" x14ac:dyDescent="0.25">
      <c r="A63" s="205"/>
      <c r="B63" s="121" t="s">
        <v>115</v>
      </c>
      <c r="C63" s="135"/>
      <c r="D63" s="135"/>
      <c r="E63" s="139"/>
      <c r="F63" s="140"/>
    </row>
    <row r="64" spans="1:92" s="128" customFormat="1" x14ac:dyDescent="0.25">
      <c r="A64" s="202" t="s">
        <v>117</v>
      </c>
      <c r="B64" s="118" t="s">
        <v>114</v>
      </c>
      <c r="C64" s="134"/>
      <c r="D64" s="134"/>
      <c r="E64" s="119"/>
      <c r="F64" s="120"/>
      <c r="BD64" s="141"/>
      <c r="BE64" s="141"/>
    </row>
    <row r="65" spans="1:57" s="141" customFormat="1" x14ac:dyDescent="0.25">
      <c r="A65" s="205"/>
      <c r="B65" s="124" t="s">
        <v>115</v>
      </c>
      <c r="C65" s="135"/>
      <c r="D65" s="135"/>
      <c r="E65" s="122"/>
      <c r="F65" s="123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</row>
    <row r="66" spans="1:57" s="128" customFormat="1" x14ac:dyDescent="0.25">
      <c r="A66" s="202" t="s">
        <v>118</v>
      </c>
      <c r="B66" s="118" t="s">
        <v>114</v>
      </c>
      <c r="C66" s="134"/>
      <c r="D66" s="134"/>
      <c r="E66" s="119"/>
      <c r="F66" s="120"/>
    </row>
    <row r="67" spans="1:57" s="128" customFormat="1" x14ac:dyDescent="0.25">
      <c r="A67" s="205"/>
      <c r="B67" s="121" t="s">
        <v>115</v>
      </c>
      <c r="C67" s="135"/>
      <c r="D67" s="135"/>
      <c r="E67" s="122"/>
      <c r="F67" s="123"/>
    </row>
    <row r="68" spans="1:57" s="128" customFormat="1" ht="17.100000000000001" customHeight="1" x14ac:dyDescent="0.25">
      <c r="A68" s="113" t="s">
        <v>119</v>
      </c>
      <c r="C68" s="129"/>
      <c r="D68" s="129"/>
      <c r="E68" s="129"/>
      <c r="F68" s="129"/>
      <c r="G68" s="129"/>
      <c r="I68" s="129"/>
    </row>
    <row r="69" spans="1:57" s="128" customFormat="1" x14ac:dyDescent="0.25">
      <c r="A69" s="229" t="s">
        <v>120</v>
      </c>
      <c r="B69" s="238" t="s">
        <v>121</v>
      </c>
      <c r="C69" s="239"/>
      <c r="D69" s="239"/>
      <c r="E69" s="239"/>
      <c r="F69" s="239"/>
      <c r="G69" s="240"/>
      <c r="H69" s="221" t="s">
        <v>122</v>
      </c>
      <c r="I69" s="232"/>
      <c r="J69" s="232"/>
      <c r="K69" s="222"/>
      <c r="L69" s="10"/>
      <c r="M69" s="10"/>
    </row>
    <row r="70" spans="1:57" s="128" customFormat="1" ht="26.25" customHeight="1" x14ac:dyDescent="0.25">
      <c r="A70" s="231"/>
      <c r="B70" s="229" t="s">
        <v>123</v>
      </c>
      <c r="C70" s="233"/>
      <c r="D70" s="234" t="s">
        <v>124</v>
      </c>
      <c r="E70" s="235"/>
      <c r="F70" s="234" t="s">
        <v>125</v>
      </c>
      <c r="G70" s="235"/>
      <c r="H70" s="236" t="s">
        <v>29</v>
      </c>
      <c r="I70" s="237"/>
      <c r="J70" s="236" t="s">
        <v>30</v>
      </c>
      <c r="K70" s="237"/>
      <c r="L70" s="141"/>
      <c r="M70" s="141"/>
    </row>
    <row r="71" spans="1:57" s="128" customFormat="1" ht="24.75" customHeight="1" x14ac:dyDescent="0.25">
      <c r="A71" s="230"/>
      <c r="B71" s="142" t="s">
        <v>114</v>
      </c>
      <c r="C71" s="143" t="s">
        <v>115</v>
      </c>
      <c r="D71" s="144" t="s">
        <v>114</v>
      </c>
      <c r="E71" s="145" t="s">
        <v>115</v>
      </c>
      <c r="F71" s="144" t="s">
        <v>114</v>
      </c>
      <c r="G71" s="145" t="s">
        <v>115</v>
      </c>
      <c r="H71" s="146" t="s">
        <v>126</v>
      </c>
      <c r="I71" s="147" t="s">
        <v>127</v>
      </c>
      <c r="J71" s="146" t="s">
        <v>126</v>
      </c>
      <c r="K71" s="147" t="s">
        <v>127</v>
      </c>
      <c r="L71" s="141"/>
      <c r="M71" s="141"/>
    </row>
    <row r="72" spans="1:57" s="128" customFormat="1" x14ac:dyDescent="0.25">
      <c r="A72" s="39" t="s">
        <v>128</v>
      </c>
      <c r="B72" s="148"/>
      <c r="C72" s="149"/>
      <c r="D72" s="150"/>
      <c r="E72" s="138"/>
      <c r="F72" s="151"/>
      <c r="G72" s="152"/>
      <c r="H72" s="151"/>
      <c r="I72" s="152"/>
      <c r="J72" s="153"/>
      <c r="K72" s="148"/>
      <c r="L72" s="141"/>
      <c r="M72" s="141"/>
    </row>
    <row r="73" spans="1:57" s="128" customFormat="1" x14ac:dyDescent="0.25">
      <c r="A73" s="124" t="s">
        <v>129</v>
      </c>
      <c r="B73" s="154"/>
      <c r="C73" s="155"/>
      <c r="D73" s="156"/>
      <c r="E73" s="154"/>
      <c r="F73" s="156"/>
      <c r="G73" s="154"/>
      <c r="H73" s="156"/>
      <c r="I73" s="154"/>
      <c r="J73" s="157"/>
      <c r="K73" s="154"/>
      <c r="L73" s="141"/>
      <c r="M73" s="141"/>
    </row>
    <row r="74" spans="1:57" s="128" customFormat="1" x14ac:dyDescent="0.25">
      <c r="A74" s="158" t="s">
        <v>130</v>
      </c>
      <c r="B74" s="159">
        <f>SUM(B72:B73)</f>
        <v>0</v>
      </c>
      <c r="C74" s="159">
        <f t="shared" ref="C74:K74" si="32">SUM(C72:C73)</f>
        <v>0</v>
      </c>
      <c r="D74" s="160">
        <f t="shared" si="32"/>
        <v>0</v>
      </c>
      <c r="E74" s="161">
        <f t="shared" si="32"/>
        <v>0</v>
      </c>
      <c r="F74" s="160">
        <f t="shared" si="32"/>
        <v>0</v>
      </c>
      <c r="G74" s="161">
        <f t="shared" si="32"/>
        <v>0</v>
      </c>
      <c r="H74" s="160">
        <f>SUM(H72:H73)</f>
        <v>0</v>
      </c>
      <c r="I74" s="161">
        <f t="shared" si="32"/>
        <v>0</v>
      </c>
      <c r="J74" s="162">
        <f t="shared" si="32"/>
        <v>0</v>
      </c>
      <c r="K74" s="161">
        <f t="shared" si="32"/>
        <v>0</v>
      </c>
      <c r="L74" s="141"/>
      <c r="M74" s="141"/>
    </row>
    <row r="75" spans="1:57" s="128" customFormat="1" x14ac:dyDescent="0.25">
      <c r="A75"/>
      <c r="B75"/>
      <c r="C75"/>
      <c r="D75"/>
      <c r="E75"/>
      <c r="F75"/>
      <c r="G75"/>
      <c r="H75"/>
      <c r="I75"/>
      <c r="J75"/>
      <c r="K75"/>
    </row>
    <row r="76" spans="1:57" ht="15.75" customHeight="1" x14ac:dyDescent="0.25"/>
    <row r="77" spans="1:57" ht="15.75" customHeight="1" x14ac:dyDescent="0.25"/>
    <row r="78" spans="1:57" ht="15.75" customHeight="1" x14ac:dyDescent="0.25"/>
    <row r="79" spans="1:57" ht="15.75" customHeight="1" x14ac:dyDescent="0.25"/>
    <row r="80" spans="1:57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spans="1:2" ht="15.75" customHeight="1" x14ac:dyDescent="0.25"/>
    <row r="98" spans="1:2" ht="15.75" customHeight="1" x14ac:dyDescent="0.25"/>
    <row r="99" spans="1:2" ht="15.75" customHeight="1" x14ac:dyDescent="0.25"/>
    <row r="100" spans="1:2" ht="15.75" customHeight="1" x14ac:dyDescent="0.25"/>
    <row r="101" spans="1:2" ht="15.75" hidden="1" customHeight="1" x14ac:dyDescent="0.25">
      <c r="A101" s="163">
        <f>SUM(D12:D34,C39:C51,C54:D55,C60:F67,B72:K73)</f>
        <v>289</v>
      </c>
      <c r="B101" s="163">
        <f>SUM(CI12:CO51)</f>
        <v>0</v>
      </c>
    </row>
    <row r="102" spans="1:2" ht="15.75" customHeight="1" x14ac:dyDescent="0.25"/>
    <row r="103" spans="1:2" ht="15.75" customHeight="1" x14ac:dyDescent="0.25"/>
    <row r="104" spans="1:2" ht="15.75" customHeight="1" x14ac:dyDescent="0.25"/>
    <row r="105" spans="1:2" ht="15.75" customHeight="1" x14ac:dyDescent="0.25"/>
    <row r="106" spans="1:2" ht="15.75" customHeight="1" x14ac:dyDescent="0.25"/>
    <row r="107" spans="1:2" ht="15.75" customHeight="1" x14ac:dyDescent="0.25"/>
    <row r="108" spans="1:2" ht="15.75" customHeight="1" x14ac:dyDescent="0.25"/>
    <row r="109" spans="1:2" ht="15.75" customHeight="1" x14ac:dyDescent="0.25"/>
    <row r="110" spans="1:2" ht="15.75" customHeight="1" x14ac:dyDescent="0.25"/>
    <row r="111" spans="1:2" ht="15.75" customHeight="1" x14ac:dyDescent="0.25"/>
    <row r="112" spans="1:2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</sheetData>
  <mergeCells count="79">
    <mergeCell ref="H69:K69"/>
    <mergeCell ref="B70:C70"/>
    <mergeCell ref="D70:E70"/>
    <mergeCell ref="F70:G70"/>
    <mergeCell ref="H70:I70"/>
    <mergeCell ref="J70:K70"/>
    <mergeCell ref="B69:G69"/>
    <mergeCell ref="A60:A61"/>
    <mergeCell ref="A62:A63"/>
    <mergeCell ref="A64:A65"/>
    <mergeCell ref="A66:A67"/>
    <mergeCell ref="A69:A71"/>
    <mergeCell ref="A48:A49"/>
    <mergeCell ref="A50:A51"/>
    <mergeCell ref="A53:A56"/>
    <mergeCell ref="A58:A59"/>
    <mergeCell ref="B58:D58"/>
    <mergeCell ref="E58:F58"/>
    <mergeCell ref="AF37:AG37"/>
    <mergeCell ref="AH37:AI37"/>
    <mergeCell ref="BZ38:CA38"/>
    <mergeCell ref="A39:A41"/>
    <mergeCell ref="A42:A43"/>
    <mergeCell ref="A44:A47"/>
    <mergeCell ref="AV36:AW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A38"/>
    <mergeCell ref="B36:B38"/>
    <mergeCell ref="C36:E37"/>
    <mergeCell ref="F36:AI36"/>
    <mergeCell ref="AJ36:AS37"/>
    <mergeCell ref="AT36:AU37"/>
    <mergeCell ref="X37:Y37"/>
    <mergeCell ref="Z37:AA37"/>
    <mergeCell ref="AB37:AC37"/>
    <mergeCell ref="AD37:AE37"/>
    <mergeCell ref="A24:A34"/>
    <mergeCell ref="B24:B29"/>
    <mergeCell ref="B30:B34"/>
    <mergeCell ref="AA10:AB10"/>
    <mergeCell ref="AC10:AD10"/>
    <mergeCell ref="O10:P10"/>
    <mergeCell ref="Q10:R10"/>
    <mergeCell ref="S10:T10"/>
    <mergeCell ref="Y10:Z10"/>
    <mergeCell ref="AP9:AP11"/>
    <mergeCell ref="AQ9:AQ11"/>
    <mergeCell ref="AM10:AN10"/>
    <mergeCell ref="A12:A23"/>
    <mergeCell ref="B12:B13"/>
    <mergeCell ref="B14:B23"/>
    <mergeCell ref="AE10:AF10"/>
    <mergeCell ref="AG10:AH10"/>
    <mergeCell ref="AI10:AJ10"/>
    <mergeCell ref="AK10:AL10"/>
    <mergeCell ref="AR9:AR11"/>
    <mergeCell ref="CK9:CK11"/>
    <mergeCell ref="CL9:CL11"/>
    <mergeCell ref="CM9:CM11"/>
    <mergeCell ref="A6:AB6"/>
    <mergeCell ref="A8:C8"/>
    <mergeCell ref="A9:C11"/>
    <mergeCell ref="D9:F10"/>
    <mergeCell ref="G9:AN9"/>
    <mergeCell ref="AO9:AO11"/>
    <mergeCell ref="G10:H10"/>
    <mergeCell ref="I10:J10"/>
    <mergeCell ref="K10:L10"/>
    <mergeCell ref="M10:N10"/>
    <mergeCell ref="U10:V10"/>
    <mergeCell ref="W10:X10"/>
  </mergeCells>
  <dataValidations count="4">
    <dataValidation type="whole" allowBlank="1" showInputMessage="1" showErrorMessage="1" sqref="F39:AW51" xr:uid="{D428AC06-82F4-44E8-8AF1-EF8325768FD6}">
      <formula1>0</formula1>
      <formula2>9.99999999999999E+39</formula2>
    </dataValidation>
    <dataValidation type="whole" allowBlank="1" showInputMessage="1" showErrorMessage="1" sqref="C54:D55 C60:F67 B72:K73" xr:uid="{D8755B1A-7561-4623-B57A-14E154168623}">
      <formula1>0</formula1>
      <formula2>9.99999999999999E+43</formula2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590F46D2-8008-4DE3-966F-9B6401272A4B}"/>
    <dataValidation type="whole" operator="greaterThanOrEqual" allowBlank="1" showErrorMessage="1" error="Sólo ingrese números enteros." prompt="Valor no Permitido" sqref="G12:AR34" xr:uid="{7ED15DDE-10FC-4F42-B5EE-80A2A5342393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2025-03-21T11:48:15Z</dcterms:created>
  <dcterms:modified xsi:type="dcterms:W3CDTF">2026-01-16T18:41:21Z</dcterms:modified>
</cp:coreProperties>
</file>