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1AAB536B-135F-4228-BE92-F024208D235D}" xr6:coauthVersionLast="47" xr6:coauthVersionMax="47" xr10:uidLastSave="{00000000-0000-0000-0000-000000000000}"/>
  <bookViews>
    <workbookView xWindow="-120" yWindow="-120" windowWidth="29040" windowHeight="15720" tabRatio="806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3" i="13" l="1"/>
  <c r="Q123" i="13"/>
  <c r="P123" i="13"/>
  <c r="O123" i="13"/>
  <c r="N123" i="13"/>
  <c r="M123" i="13"/>
  <c r="L123" i="13"/>
  <c r="K123" i="13"/>
  <c r="J123" i="13"/>
  <c r="I123" i="13"/>
  <c r="H123" i="13"/>
  <c r="G123" i="13"/>
  <c r="F123" i="13"/>
  <c r="E123" i="13"/>
  <c r="D123" i="13"/>
  <c r="C123" i="13"/>
  <c r="B123" i="13"/>
  <c r="CS122" i="13"/>
  <c r="CN122" i="13"/>
  <c r="CM122" i="13"/>
  <c r="CC122" i="13"/>
  <c r="CB122" i="13"/>
  <c r="CA122" i="13"/>
  <c r="C122" i="13"/>
  <c r="CR122" i="13" s="1"/>
  <c r="CS121" i="13"/>
  <c r="CR121" i="13"/>
  <c r="CQ121" i="13"/>
  <c r="CP121" i="13"/>
  <c r="CO121" i="13"/>
  <c r="CN121" i="13"/>
  <c r="CM121" i="13"/>
  <c r="CG121" i="13"/>
  <c r="CF121" i="13"/>
  <c r="CE121" i="13"/>
  <c r="CD121" i="13"/>
  <c r="CC121" i="13"/>
  <c r="CB121" i="13"/>
  <c r="CA121" i="13"/>
  <c r="C121" i="13"/>
  <c r="CS120" i="13"/>
  <c r="CR120" i="13"/>
  <c r="CQ120" i="13"/>
  <c r="CP120" i="13"/>
  <c r="CO120" i="13"/>
  <c r="CN120" i="13"/>
  <c r="CM120" i="13"/>
  <c r="CG120" i="13"/>
  <c r="CF120" i="13"/>
  <c r="CE120" i="13"/>
  <c r="CD120" i="13"/>
  <c r="CB120" i="13"/>
  <c r="CA120" i="13"/>
  <c r="C120" i="13"/>
  <c r="CC120" i="13" s="1"/>
  <c r="CN119" i="13"/>
  <c r="CM119" i="13"/>
  <c r="CG119" i="13"/>
  <c r="CF119" i="13"/>
  <c r="CD119" i="13"/>
  <c r="CC119" i="13"/>
  <c r="CB119" i="13"/>
  <c r="CA119" i="13"/>
  <c r="C119" i="13"/>
  <c r="CS118" i="13"/>
  <c r="CN118" i="13"/>
  <c r="CM118" i="13"/>
  <c r="CC118" i="13"/>
  <c r="CB118" i="13"/>
  <c r="CA118" i="13"/>
  <c r="C118" i="13"/>
  <c r="CS117" i="13"/>
  <c r="CR117" i="13"/>
  <c r="CQ117" i="13"/>
  <c r="CP117" i="13"/>
  <c r="CO117" i="13"/>
  <c r="CN117" i="13"/>
  <c r="CM117" i="13"/>
  <c r="CG117" i="13"/>
  <c r="CF117" i="13"/>
  <c r="CE117" i="13"/>
  <c r="CD117" i="13"/>
  <c r="CC117" i="13"/>
  <c r="CB117" i="13"/>
  <c r="CA117" i="13"/>
  <c r="C117" i="13"/>
  <c r="CS116" i="13"/>
  <c r="CR116" i="13"/>
  <c r="CQ116" i="13"/>
  <c r="CP116" i="13"/>
  <c r="CO116" i="13"/>
  <c r="CN116" i="13"/>
  <c r="CM116" i="13"/>
  <c r="CG116" i="13"/>
  <c r="CF116" i="13"/>
  <c r="CE116" i="13"/>
  <c r="CD116" i="13"/>
  <c r="CB116" i="13"/>
  <c r="CA116" i="13"/>
  <c r="C116" i="13"/>
  <c r="CC116" i="13" s="1"/>
  <c r="CN115" i="13"/>
  <c r="CM115" i="13"/>
  <c r="CF115" i="13"/>
  <c r="CE115" i="13"/>
  <c r="CC115" i="13"/>
  <c r="CB115" i="13"/>
  <c r="CA115" i="13"/>
  <c r="C115" i="13"/>
  <c r="CN114" i="13"/>
  <c r="CM114" i="13"/>
  <c r="CB114" i="13"/>
  <c r="CA114" i="13"/>
  <c r="C114" i="13"/>
  <c r="CS113" i="13"/>
  <c r="CR113" i="13"/>
  <c r="CQ113" i="13"/>
  <c r="CP113" i="13"/>
  <c r="CO113" i="13"/>
  <c r="CN113" i="13"/>
  <c r="CM113" i="13"/>
  <c r="CG113" i="13"/>
  <c r="CF113" i="13"/>
  <c r="CE113" i="13"/>
  <c r="CD113" i="13"/>
  <c r="CC113" i="13"/>
  <c r="CB113" i="13"/>
  <c r="CA113" i="13"/>
  <c r="C113" i="13"/>
  <c r="T109" i="13"/>
  <c r="S109" i="13"/>
  <c r="R109" i="13"/>
  <c r="Q109" i="13"/>
  <c r="P109" i="13"/>
  <c r="O109" i="13"/>
  <c r="N109" i="13"/>
  <c r="M109" i="13"/>
  <c r="L109" i="13"/>
  <c r="J109" i="13"/>
  <c r="I109" i="13"/>
  <c r="H109" i="13"/>
  <c r="G109" i="13"/>
  <c r="F109" i="13"/>
  <c r="E109" i="13"/>
  <c r="D109" i="13"/>
  <c r="C109" i="13"/>
  <c r="CR108" i="13"/>
  <c r="CQ108" i="13"/>
  <c r="CP108" i="13"/>
  <c r="CO108" i="13"/>
  <c r="CN108" i="13"/>
  <c r="CM108" i="13"/>
  <c r="CG108" i="13"/>
  <c r="CF108" i="13"/>
  <c r="CE108" i="13"/>
  <c r="CD108" i="13"/>
  <c r="CC108" i="13"/>
  <c r="U108" i="13" s="1"/>
  <c r="CB108" i="13"/>
  <c r="CA108" i="13"/>
  <c r="K108" i="13"/>
  <c r="CS108" i="13" s="1"/>
  <c r="B108" i="13"/>
  <c r="CS107" i="13"/>
  <c r="CR107" i="13"/>
  <c r="CQ107" i="13"/>
  <c r="CO107" i="13"/>
  <c r="CN107" i="13"/>
  <c r="CM107" i="13"/>
  <c r="CG107" i="13"/>
  <c r="CF107" i="13"/>
  <c r="CE107" i="13"/>
  <c r="CD107" i="13"/>
  <c r="CC107" i="13"/>
  <c r="CB107" i="13"/>
  <c r="CA107" i="13"/>
  <c r="U107" i="13"/>
  <c r="K107" i="13"/>
  <c r="CP107" i="13" s="1"/>
  <c r="B107" i="13"/>
  <c r="CN106" i="13"/>
  <c r="CM106" i="13"/>
  <c r="CF106" i="13"/>
  <c r="CE106" i="13"/>
  <c r="CC106" i="13"/>
  <c r="CB106" i="13"/>
  <c r="CA106" i="13"/>
  <c r="K106" i="13"/>
  <c r="B106" i="13"/>
  <c r="CN105" i="13"/>
  <c r="CM105" i="13"/>
  <c r="CB105" i="13"/>
  <c r="CA105" i="13"/>
  <c r="K105" i="13"/>
  <c r="B105" i="13"/>
  <c r="CS104" i="13"/>
  <c r="CQ104" i="13"/>
  <c r="CP104" i="13"/>
  <c r="CN104" i="13"/>
  <c r="CM104" i="13"/>
  <c r="CG104" i="13"/>
  <c r="CB104" i="13"/>
  <c r="CA104" i="13"/>
  <c r="K104" i="13"/>
  <c r="B104" i="13"/>
  <c r="CS103" i="13"/>
  <c r="CR103" i="13"/>
  <c r="CQ103" i="13"/>
  <c r="CP103" i="13"/>
  <c r="CO103" i="13"/>
  <c r="CN103" i="13"/>
  <c r="CM103" i="13"/>
  <c r="CG103" i="13"/>
  <c r="CF103" i="13"/>
  <c r="CE103" i="13"/>
  <c r="CD103" i="13"/>
  <c r="CC103" i="13"/>
  <c r="U103" i="13" s="1"/>
  <c r="CB103" i="13"/>
  <c r="CA103" i="13"/>
  <c r="K103" i="13"/>
  <c r="B103" i="13"/>
  <c r="CS102" i="13"/>
  <c r="CR102" i="13"/>
  <c r="CQ102" i="13"/>
  <c r="CP102" i="13"/>
  <c r="CO102" i="13"/>
  <c r="CN102" i="13"/>
  <c r="CM102" i="13"/>
  <c r="CG102" i="13"/>
  <c r="CF102" i="13"/>
  <c r="CE102" i="13"/>
  <c r="CB102" i="13"/>
  <c r="CA102" i="13"/>
  <c r="K102" i="13"/>
  <c r="CD102" i="13" s="1"/>
  <c r="B102" i="13"/>
  <c r="CS101" i="13"/>
  <c r="CQ101" i="13"/>
  <c r="CP101" i="13"/>
  <c r="CO101" i="13"/>
  <c r="CN101" i="13"/>
  <c r="CM101" i="13"/>
  <c r="CG101" i="13"/>
  <c r="CF101" i="13"/>
  <c r="CE101" i="13"/>
  <c r="CD101" i="13"/>
  <c r="CC101" i="13"/>
  <c r="CB101" i="13"/>
  <c r="U101" i="13" s="1"/>
  <c r="CA101" i="13"/>
  <c r="K101" i="13"/>
  <c r="CR101" i="13" s="1"/>
  <c r="B101" i="13"/>
  <c r="CN100" i="13"/>
  <c r="CM100" i="13"/>
  <c r="CG100" i="13"/>
  <c r="CF100" i="13"/>
  <c r="CD100" i="13"/>
  <c r="CC100" i="13"/>
  <c r="CB100" i="13"/>
  <c r="CA100" i="13"/>
  <c r="K100" i="13"/>
  <c r="B100" i="13"/>
  <c r="CN99" i="13"/>
  <c r="CM99" i="13"/>
  <c r="CB99" i="13"/>
  <c r="CA99" i="13"/>
  <c r="K99" i="13"/>
  <c r="B99" i="13"/>
  <c r="CS98" i="13"/>
  <c r="CR98" i="13"/>
  <c r="CN98" i="13"/>
  <c r="CM98" i="13"/>
  <c r="CB98" i="13"/>
  <c r="CA98" i="13"/>
  <c r="K98" i="13"/>
  <c r="B98" i="13"/>
  <c r="CN97" i="13"/>
  <c r="CM97" i="13"/>
  <c r="CB97" i="13"/>
  <c r="CA97" i="13"/>
  <c r="K97" i="13"/>
  <c r="B97" i="13"/>
  <c r="B109" i="13" s="1"/>
  <c r="R92" i="13"/>
  <c r="Q92" i="13"/>
  <c r="P92" i="13"/>
  <c r="O92" i="13"/>
  <c r="N92" i="13"/>
  <c r="M92" i="13"/>
  <c r="L92" i="13"/>
  <c r="K92" i="13"/>
  <c r="J92" i="13"/>
  <c r="I92" i="13"/>
  <c r="H92" i="13"/>
  <c r="G92" i="13"/>
  <c r="F92" i="13"/>
  <c r="E92" i="13"/>
  <c r="D92" i="13"/>
  <c r="B92" i="13"/>
  <c r="CR91" i="13"/>
  <c r="CQ91" i="13"/>
  <c r="CP91" i="13"/>
  <c r="CO91" i="13"/>
  <c r="CN91" i="13"/>
  <c r="CM91" i="13"/>
  <c r="CF91" i="13"/>
  <c r="CE91" i="13"/>
  <c r="CB91" i="13"/>
  <c r="CA91" i="13"/>
  <c r="C91" i="13"/>
  <c r="CS90" i="13"/>
  <c r="CR90" i="13"/>
  <c r="CQ90" i="13"/>
  <c r="CO90" i="13"/>
  <c r="CN90" i="13"/>
  <c r="CM90" i="13"/>
  <c r="CG90" i="13"/>
  <c r="CF90" i="13"/>
  <c r="CE90" i="13"/>
  <c r="CD90" i="13"/>
  <c r="CC90" i="13"/>
  <c r="CB90" i="13"/>
  <c r="CA90" i="13"/>
  <c r="S90" i="13" s="1"/>
  <c r="C90" i="13"/>
  <c r="CP90" i="13" s="1"/>
  <c r="CN89" i="13"/>
  <c r="CM89" i="13"/>
  <c r="CB89" i="13"/>
  <c r="CA89" i="13"/>
  <c r="C89" i="13"/>
  <c r="CS88" i="13"/>
  <c r="CR88" i="13"/>
  <c r="CQ88" i="13"/>
  <c r="CN88" i="13"/>
  <c r="CM88" i="13"/>
  <c r="CG88" i="13"/>
  <c r="CB88" i="13"/>
  <c r="CA88" i="13"/>
  <c r="C88" i="13"/>
  <c r="CS87" i="13"/>
  <c r="CR87" i="13"/>
  <c r="CQ87" i="13"/>
  <c r="CP87" i="13"/>
  <c r="CO87" i="13"/>
  <c r="CN87" i="13"/>
  <c r="CM87" i="13"/>
  <c r="CG87" i="13"/>
  <c r="CF87" i="13"/>
  <c r="CE87" i="13"/>
  <c r="CD87" i="13"/>
  <c r="CC87" i="13"/>
  <c r="S87" i="13" s="1"/>
  <c r="CB87" i="13"/>
  <c r="CA87" i="13"/>
  <c r="C87" i="13"/>
  <c r="CR86" i="13"/>
  <c r="CQ86" i="13"/>
  <c r="CP86" i="13"/>
  <c r="CN86" i="13"/>
  <c r="CM86" i="13"/>
  <c r="CE86" i="13"/>
  <c r="CB86" i="13"/>
  <c r="CA86" i="13"/>
  <c r="C86" i="13"/>
  <c r="CS85" i="13"/>
  <c r="CR85" i="13"/>
  <c r="CQ85" i="13"/>
  <c r="CO85" i="13"/>
  <c r="CN85" i="13"/>
  <c r="CM85" i="13"/>
  <c r="CG85" i="13"/>
  <c r="CF85" i="13"/>
  <c r="CE85" i="13"/>
  <c r="CD85" i="13"/>
  <c r="CC85" i="13"/>
  <c r="CB85" i="13"/>
  <c r="CA85" i="13"/>
  <c r="C85" i="13"/>
  <c r="CP85" i="13" s="1"/>
  <c r="CN84" i="13"/>
  <c r="CM84" i="13"/>
  <c r="CB84" i="13"/>
  <c r="CA84" i="13"/>
  <c r="C84" i="13"/>
  <c r="CS83" i="13"/>
  <c r="CR83" i="13"/>
  <c r="CQ83" i="13"/>
  <c r="CN83" i="13"/>
  <c r="CM83" i="13"/>
  <c r="CB83" i="13"/>
  <c r="CA83" i="13"/>
  <c r="C83" i="13"/>
  <c r="CS82" i="13"/>
  <c r="CR82" i="13"/>
  <c r="CQ82" i="13"/>
  <c r="CP82" i="13"/>
  <c r="CO82" i="13"/>
  <c r="CN82" i="13"/>
  <c r="CM82" i="13"/>
  <c r="CG82" i="13"/>
  <c r="CF82" i="13"/>
  <c r="CE82" i="13"/>
  <c r="CD82" i="13"/>
  <c r="CC82" i="13"/>
  <c r="S82" i="13" s="1"/>
  <c r="CB82" i="13"/>
  <c r="CA82" i="13"/>
  <c r="C82" i="13"/>
  <c r="CN81" i="13"/>
  <c r="CM81" i="13"/>
  <c r="CB81" i="13"/>
  <c r="CA81" i="13"/>
  <c r="C81" i="13"/>
  <c r="CC81" i="13" s="1"/>
  <c r="CS80" i="13"/>
  <c r="CR80" i="13"/>
  <c r="CQ80" i="13"/>
  <c r="CO80" i="13"/>
  <c r="CN80" i="13"/>
  <c r="CM80" i="13"/>
  <c r="CG80" i="13"/>
  <c r="CF80" i="13"/>
  <c r="CE80" i="13"/>
  <c r="CD80" i="13"/>
  <c r="CC80" i="13"/>
  <c r="CB80" i="13"/>
  <c r="CA80" i="13"/>
  <c r="S80" i="13" s="1"/>
  <c r="C80" i="13"/>
  <c r="CP80" i="13" s="1"/>
  <c r="CN79" i="13"/>
  <c r="CM79" i="13"/>
  <c r="CF79" i="13"/>
  <c r="CD79" i="13"/>
  <c r="CB79" i="13"/>
  <c r="CA79" i="13"/>
  <c r="C79" i="13"/>
  <c r="CR78" i="13"/>
  <c r="CQ78" i="13"/>
  <c r="CN78" i="13"/>
  <c r="CM78" i="13"/>
  <c r="CG78" i="13"/>
  <c r="CB78" i="13"/>
  <c r="CA78" i="13"/>
  <c r="C78" i="13"/>
  <c r="W74" i="13"/>
  <c r="V74" i="13"/>
  <c r="U74" i="13"/>
  <c r="T74" i="13"/>
  <c r="S74" i="13"/>
  <c r="R74" i="13"/>
  <c r="Q74" i="13"/>
  <c r="P74" i="13"/>
  <c r="O74" i="13"/>
  <c r="N74" i="13"/>
  <c r="M74" i="13"/>
  <c r="L74" i="13"/>
  <c r="K74" i="13"/>
  <c r="J74" i="13"/>
  <c r="I74" i="13"/>
  <c r="H74" i="13"/>
  <c r="G74" i="13"/>
  <c r="F74" i="13"/>
  <c r="E74" i="13"/>
  <c r="D74" i="13"/>
  <c r="C74" i="13"/>
  <c r="B74" i="13"/>
  <c r="CS73" i="13"/>
  <c r="CR73" i="13"/>
  <c r="CQ73" i="13"/>
  <c r="CP73" i="13"/>
  <c r="CO73" i="13"/>
  <c r="CN73" i="13"/>
  <c r="CM73" i="13"/>
  <c r="CE73" i="13"/>
  <c r="CB73" i="13"/>
  <c r="CA73" i="13"/>
  <c r="N73" i="13"/>
  <c r="B73" i="13"/>
  <c r="CS72" i="13"/>
  <c r="CR72" i="13"/>
  <c r="CQ72" i="13"/>
  <c r="CP72" i="13"/>
  <c r="CO72" i="13"/>
  <c r="CN72" i="13"/>
  <c r="CM72" i="13"/>
  <c r="CG72" i="13"/>
  <c r="CC72" i="13"/>
  <c r="CB72" i="13"/>
  <c r="CA72" i="13"/>
  <c r="N72" i="13"/>
  <c r="CF72" i="13" s="1"/>
  <c r="B72" i="13"/>
  <c r="CS71" i="13"/>
  <c r="CR71" i="13"/>
  <c r="CN71" i="13"/>
  <c r="CM71" i="13"/>
  <c r="CB71" i="13"/>
  <c r="CA71" i="13"/>
  <c r="N71" i="13"/>
  <c r="CC71" i="13" s="1"/>
  <c r="B71" i="13"/>
  <c r="CS70" i="13"/>
  <c r="CR70" i="13"/>
  <c r="CP70" i="13"/>
  <c r="CO70" i="13"/>
  <c r="CN70" i="13"/>
  <c r="CM70" i="13"/>
  <c r="CG70" i="13"/>
  <c r="CF70" i="13"/>
  <c r="CE70" i="13"/>
  <c r="CD70" i="13"/>
  <c r="CC70" i="13"/>
  <c r="CB70" i="13"/>
  <c r="CA70" i="13"/>
  <c r="N70" i="13"/>
  <c r="CQ70" i="13" s="1"/>
  <c r="B70" i="13"/>
  <c r="CN69" i="13"/>
  <c r="CM69" i="13"/>
  <c r="CB69" i="13"/>
  <c r="CA69" i="13"/>
  <c r="N69" i="13"/>
  <c r="B69" i="13"/>
  <c r="CN68" i="13"/>
  <c r="CM68" i="13"/>
  <c r="CB68" i="13"/>
  <c r="CA68" i="13"/>
  <c r="N68" i="13"/>
  <c r="B68" i="13"/>
  <c r="CS67" i="13"/>
  <c r="CR67" i="13"/>
  <c r="CQ67" i="13"/>
  <c r="CN67" i="13"/>
  <c r="CM67" i="13"/>
  <c r="CG67" i="13"/>
  <c r="CB67" i="13"/>
  <c r="CA67" i="13"/>
  <c r="N67" i="13"/>
  <c r="B67" i="13"/>
  <c r="CN66" i="13"/>
  <c r="CM66" i="13"/>
  <c r="CB66" i="13"/>
  <c r="CA66" i="13"/>
  <c r="N66" i="13"/>
  <c r="B66" i="13"/>
  <c r="CS65" i="13"/>
  <c r="CR65" i="13"/>
  <c r="CQ65" i="13"/>
  <c r="CP65" i="13"/>
  <c r="CO65" i="13"/>
  <c r="CN65" i="13"/>
  <c r="CM65" i="13"/>
  <c r="CG65" i="13"/>
  <c r="CF65" i="13"/>
  <c r="CC65" i="13"/>
  <c r="CB65" i="13"/>
  <c r="CA65" i="13"/>
  <c r="N65" i="13"/>
  <c r="CE65" i="13" s="1"/>
  <c r="B65" i="13"/>
  <c r="CR64" i="13"/>
  <c r="CQ64" i="13"/>
  <c r="CP64" i="13"/>
  <c r="CO64" i="13"/>
  <c r="CN64" i="13"/>
  <c r="CM64" i="13"/>
  <c r="CG64" i="13"/>
  <c r="CF64" i="13"/>
  <c r="CE64" i="13"/>
  <c r="CD64" i="13"/>
  <c r="CC64" i="13"/>
  <c r="CB64" i="13"/>
  <c r="CA64" i="13"/>
  <c r="N64" i="13"/>
  <c r="CS64" i="13" s="1"/>
  <c r="B64" i="13"/>
  <c r="CS63" i="13"/>
  <c r="CR63" i="13"/>
  <c r="CQ63" i="13"/>
  <c r="CO63" i="13"/>
  <c r="CN63" i="13"/>
  <c r="CM63" i="13"/>
  <c r="CG63" i="13"/>
  <c r="CF63" i="13"/>
  <c r="CE63" i="13"/>
  <c r="CD63" i="13"/>
  <c r="CC63" i="13"/>
  <c r="CB63" i="13"/>
  <c r="X63" i="13" s="1"/>
  <c r="CA63" i="13"/>
  <c r="N63" i="13"/>
  <c r="CP63" i="13" s="1"/>
  <c r="B63" i="13"/>
  <c r="CN62" i="13"/>
  <c r="CM62" i="13"/>
  <c r="CB62" i="13"/>
  <c r="CA62" i="13"/>
  <c r="N62" i="13"/>
  <c r="B62" i="13"/>
  <c r="CU57" i="13"/>
  <c r="CP57" i="13"/>
  <c r="CN57" i="13"/>
  <c r="CM57" i="13"/>
  <c r="CI57" i="13"/>
  <c r="CH57" i="13"/>
  <c r="CG57" i="13"/>
  <c r="CE57" i="13"/>
  <c r="CD57" i="13"/>
  <c r="CB57" i="13"/>
  <c r="CA57" i="13"/>
  <c r="B57" i="13"/>
  <c r="CU56" i="13"/>
  <c r="CN56" i="13"/>
  <c r="CM56" i="13"/>
  <c r="CI56" i="13"/>
  <c r="CH56" i="13"/>
  <c r="CG56" i="13"/>
  <c r="CF56" i="13"/>
  <c r="CE56" i="13"/>
  <c r="CD56" i="13"/>
  <c r="CC56" i="13"/>
  <c r="CB56" i="13"/>
  <c r="S56" i="13" s="1"/>
  <c r="CA56" i="13"/>
  <c r="B56" i="13"/>
  <c r="CP56" i="13" s="1"/>
  <c r="CU55" i="13"/>
  <c r="CN55" i="13"/>
  <c r="CM55" i="13"/>
  <c r="CI55" i="13"/>
  <c r="CD55" i="13"/>
  <c r="CB55" i="13"/>
  <c r="CA55" i="13"/>
  <c r="B55" i="13"/>
  <c r="CU54" i="13"/>
  <c r="CN54" i="13"/>
  <c r="CM54" i="13"/>
  <c r="CI54" i="13"/>
  <c r="CB54" i="13"/>
  <c r="CA54" i="13"/>
  <c r="B54" i="13"/>
  <c r="CU53" i="13"/>
  <c r="CP53" i="13"/>
  <c r="CN53" i="13"/>
  <c r="CM53" i="13"/>
  <c r="CI53" i="13"/>
  <c r="CH53" i="13"/>
  <c r="CG53" i="13"/>
  <c r="CE53" i="13"/>
  <c r="CD53" i="13"/>
  <c r="CC53" i="13"/>
  <c r="CB53" i="13"/>
  <c r="CA53" i="13"/>
  <c r="B53" i="13"/>
  <c r="R52" i="13"/>
  <c r="Q52" i="13"/>
  <c r="P52" i="13"/>
  <c r="O52" i="13"/>
  <c r="N52" i="13"/>
  <c r="M52" i="13"/>
  <c r="L52" i="13"/>
  <c r="K52" i="13"/>
  <c r="J52" i="13"/>
  <c r="D52" i="13"/>
  <c r="C52" i="13"/>
  <c r="B52" i="13"/>
  <c r="CU51" i="13"/>
  <c r="CN51" i="13"/>
  <c r="CM51" i="13"/>
  <c r="CI51" i="13"/>
  <c r="CB51" i="13"/>
  <c r="CA51" i="13"/>
  <c r="B51" i="13"/>
  <c r="CU50" i="13"/>
  <c r="CT50" i="13"/>
  <c r="CS50" i="13"/>
  <c r="CR50" i="13"/>
  <c r="CQ50" i="13"/>
  <c r="CO50" i="13"/>
  <c r="CN50" i="13"/>
  <c r="CM50" i="13"/>
  <c r="CI50" i="13"/>
  <c r="CE50" i="13"/>
  <c r="CB50" i="13"/>
  <c r="CA50" i="13"/>
  <c r="B50" i="13"/>
  <c r="CU49" i="13"/>
  <c r="CT49" i="13"/>
  <c r="CS49" i="13"/>
  <c r="CR49" i="13"/>
  <c r="CQ49" i="13"/>
  <c r="CP49" i="13"/>
  <c r="CO49" i="13"/>
  <c r="CN49" i="13"/>
  <c r="CM49" i="13"/>
  <c r="CI49" i="13"/>
  <c r="CB49" i="13"/>
  <c r="CA49" i="13"/>
  <c r="B49" i="13"/>
  <c r="CU48" i="13"/>
  <c r="CN48" i="13"/>
  <c r="CM48" i="13"/>
  <c r="CI48" i="13"/>
  <c r="CB48" i="13"/>
  <c r="CA48" i="13"/>
  <c r="B48" i="13"/>
  <c r="CE48" i="13" s="1"/>
  <c r="CU47" i="13"/>
  <c r="CN47" i="13"/>
  <c r="CM47" i="13"/>
  <c r="CI47" i="13"/>
  <c r="CB47" i="13"/>
  <c r="CA47" i="13"/>
  <c r="B47" i="13"/>
  <c r="CU46" i="13"/>
  <c r="CT46" i="13"/>
  <c r="CS46" i="13"/>
  <c r="CR46" i="13"/>
  <c r="CQ46" i="13"/>
  <c r="CO46" i="13"/>
  <c r="CN46" i="13"/>
  <c r="CM46" i="13"/>
  <c r="CI46" i="13"/>
  <c r="CE46" i="13"/>
  <c r="CB46" i="13"/>
  <c r="CA46" i="13"/>
  <c r="B46" i="13"/>
  <c r="CU45" i="13"/>
  <c r="CT45" i="13"/>
  <c r="CS45" i="13"/>
  <c r="CR45" i="13"/>
  <c r="CQ45" i="13"/>
  <c r="CP45" i="13"/>
  <c r="CO45" i="13"/>
  <c r="CN45" i="13"/>
  <c r="CM45" i="13"/>
  <c r="CI45" i="13"/>
  <c r="CB45" i="13"/>
  <c r="CA45" i="13"/>
  <c r="B45" i="13"/>
  <c r="CU44" i="13"/>
  <c r="CN44" i="13"/>
  <c r="CM44" i="13"/>
  <c r="CI44" i="13"/>
  <c r="CE44" i="13"/>
  <c r="CB44" i="13"/>
  <c r="CA44" i="13"/>
  <c r="B44" i="13"/>
  <c r="CU43" i="13"/>
  <c r="CN43" i="13"/>
  <c r="CM43" i="13"/>
  <c r="CI43" i="13"/>
  <c r="CB43" i="13"/>
  <c r="CA43" i="13"/>
  <c r="B43" i="13"/>
  <c r="CU42" i="13"/>
  <c r="CT42" i="13"/>
  <c r="CS42" i="13"/>
  <c r="CR42" i="13"/>
  <c r="CQ42" i="13"/>
  <c r="CO42" i="13"/>
  <c r="CN42" i="13"/>
  <c r="CM42" i="13"/>
  <c r="CI42" i="13"/>
  <c r="CE42" i="13"/>
  <c r="CB42" i="13"/>
  <c r="CA42" i="13"/>
  <c r="B42" i="13"/>
  <c r="CU41" i="13"/>
  <c r="CT41" i="13"/>
  <c r="CS41" i="13"/>
  <c r="CR41" i="13"/>
  <c r="CQ41" i="13"/>
  <c r="CP41" i="13"/>
  <c r="CO41" i="13"/>
  <c r="CN41" i="13"/>
  <c r="CM41" i="13"/>
  <c r="CI41" i="13"/>
  <c r="CB41" i="13"/>
  <c r="CA41" i="13"/>
  <c r="B41" i="13"/>
  <c r="CU40" i="13"/>
  <c r="CN40" i="13"/>
  <c r="CM40" i="13"/>
  <c r="CI40" i="13"/>
  <c r="CE40" i="13"/>
  <c r="CB40" i="13"/>
  <c r="CA40" i="13"/>
  <c r="B40" i="13"/>
  <c r="CU39" i="13"/>
  <c r="CN39" i="13"/>
  <c r="CM39" i="13"/>
  <c r="CI39" i="13"/>
  <c r="CB39" i="13"/>
  <c r="CA39" i="13"/>
  <c r="B39" i="13"/>
  <c r="CU38" i="13"/>
  <c r="CT38" i="13"/>
  <c r="CS38" i="13"/>
  <c r="CR38" i="13"/>
  <c r="CQ38" i="13"/>
  <c r="CO38" i="13"/>
  <c r="CN38" i="13"/>
  <c r="CM38" i="13"/>
  <c r="CI38" i="13"/>
  <c r="CE38" i="13"/>
  <c r="CB38" i="13"/>
  <c r="CA38" i="13"/>
  <c r="B38" i="13"/>
  <c r="CU37" i="13"/>
  <c r="CT37" i="13"/>
  <c r="CS37" i="13"/>
  <c r="CR37" i="13"/>
  <c r="CQ37" i="13"/>
  <c r="CP37" i="13"/>
  <c r="CO37" i="13"/>
  <c r="CN37" i="13"/>
  <c r="CM37" i="13"/>
  <c r="CI37" i="13"/>
  <c r="CB37" i="13"/>
  <c r="CA37" i="13"/>
  <c r="B37" i="13"/>
  <c r="CU36" i="13"/>
  <c r="CN36" i="13"/>
  <c r="CM36" i="13"/>
  <c r="CI36" i="13"/>
  <c r="CE36" i="13"/>
  <c r="CB36" i="13"/>
  <c r="CA36" i="13"/>
  <c r="B36" i="13"/>
  <c r="CU35" i="13"/>
  <c r="CN35" i="13"/>
  <c r="CM35" i="13"/>
  <c r="CI35" i="13"/>
  <c r="CB35" i="13"/>
  <c r="CA35" i="13"/>
  <c r="B35" i="13"/>
  <c r="CU34" i="13"/>
  <c r="CT34" i="13"/>
  <c r="CS34" i="13"/>
  <c r="CR34" i="13"/>
  <c r="CQ34" i="13"/>
  <c r="CO34" i="13"/>
  <c r="CN34" i="13"/>
  <c r="CM34" i="13"/>
  <c r="CI34" i="13"/>
  <c r="CE34" i="13"/>
  <c r="CB34" i="13"/>
  <c r="CA34" i="13"/>
  <c r="B34" i="13"/>
  <c r="CU33" i="13"/>
  <c r="CT33" i="13"/>
  <c r="CS33" i="13"/>
  <c r="CR33" i="13"/>
  <c r="CQ33" i="13"/>
  <c r="CP33" i="13"/>
  <c r="CO33" i="13"/>
  <c r="CN33" i="13"/>
  <c r="CM33" i="13"/>
  <c r="CI33" i="13"/>
  <c r="CB33" i="13"/>
  <c r="CA33" i="13"/>
  <c r="B33" i="13"/>
  <c r="CU32" i="13"/>
  <c r="CN32" i="13"/>
  <c r="CM32" i="13"/>
  <c r="CI32" i="13"/>
  <c r="CB32" i="13"/>
  <c r="CA32" i="13"/>
  <c r="B32" i="13"/>
  <c r="CU31" i="13"/>
  <c r="CN31" i="13"/>
  <c r="CM31" i="13"/>
  <c r="CI31" i="13"/>
  <c r="CB31" i="13"/>
  <c r="CA31" i="13"/>
  <c r="B31" i="13"/>
  <c r="CU30" i="13"/>
  <c r="CT30" i="13"/>
  <c r="CS30" i="13"/>
  <c r="CR30" i="13"/>
  <c r="CQ30" i="13"/>
  <c r="CO30" i="13"/>
  <c r="CN30" i="13"/>
  <c r="CM30" i="13"/>
  <c r="CI30" i="13"/>
  <c r="CE30" i="13"/>
  <c r="CB30" i="13"/>
  <c r="CA30" i="13"/>
  <c r="B30" i="13"/>
  <c r="CU29" i="13"/>
  <c r="CT29" i="13"/>
  <c r="CS29" i="13"/>
  <c r="CR29" i="13"/>
  <c r="CQ29" i="13"/>
  <c r="CP29" i="13"/>
  <c r="CO29" i="13"/>
  <c r="CN29" i="13"/>
  <c r="CM29" i="13"/>
  <c r="CI29" i="13"/>
  <c r="CB29" i="13"/>
  <c r="CA29" i="13"/>
  <c r="B29" i="13"/>
  <c r="CU28" i="13"/>
  <c r="CN28" i="13"/>
  <c r="CM28" i="13"/>
  <c r="CI28" i="13"/>
  <c r="CB28" i="13"/>
  <c r="CA28" i="13"/>
  <c r="B28" i="13"/>
  <c r="CU27" i="13"/>
  <c r="CN27" i="13"/>
  <c r="CM27" i="13"/>
  <c r="CI27" i="13"/>
  <c r="CB27" i="13"/>
  <c r="CA27" i="13"/>
  <c r="B27" i="13"/>
  <c r="CU26" i="13"/>
  <c r="CT26" i="13"/>
  <c r="CS26" i="13"/>
  <c r="CR26" i="13"/>
  <c r="CQ26" i="13"/>
  <c r="CO26" i="13"/>
  <c r="CN26" i="13"/>
  <c r="CM26" i="13"/>
  <c r="CI26" i="13"/>
  <c r="CE26" i="13"/>
  <c r="CB26" i="13"/>
  <c r="CA26" i="13"/>
  <c r="B26" i="13"/>
  <c r="CU25" i="13"/>
  <c r="CT25" i="13"/>
  <c r="CS25" i="13"/>
  <c r="CR25" i="13"/>
  <c r="CQ25" i="13"/>
  <c r="CP25" i="13"/>
  <c r="CO25" i="13"/>
  <c r="CN25" i="13"/>
  <c r="CM25" i="13"/>
  <c r="CI25" i="13"/>
  <c r="CB25" i="13"/>
  <c r="CA25" i="13"/>
  <c r="B25" i="13"/>
  <c r="CU24" i="13"/>
  <c r="CN24" i="13"/>
  <c r="CM24" i="13"/>
  <c r="CI24" i="13"/>
  <c r="CE24" i="13"/>
  <c r="CB24" i="13"/>
  <c r="CA24" i="13"/>
  <c r="B24" i="13"/>
  <c r="CU23" i="13"/>
  <c r="CN23" i="13"/>
  <c r="CM23" i="13"/>
  <c r="CI23" i="13"/>
  <c r="CB23" i="13"/>
  <c r="CA23" i="13"/>
  <c r="B23" i="13"/>
  <c r="CU22" i="13"/>
  <c r="CT22" i="13"/>
  <c r="CS22" i="13"/>
  <c r="CR22" i="13"/>
  <c r="CQ22" i="13"/>
  <c r="CO22" i="13"/>
  <c r="CN22" i="13"/>
  <c r="CM22" i="13"/>
  <c r="CI22" i="13"/>
  <c r="CE22" i="13"/>
  <c r="CB22" i="13"/>
  <c r="CA22" i="13"/>
  <c r="B22" i="13"/>
  <c r="CU21" i="13"/>
  <c r="CT21" i="13"/>
  <c r="CS21" i="13"/>
  <c r="CR21" i="13"/>
  <c r="CQ21" i="13"/>
  <c r="CP21" i="13"/>
  <c r="CO21" i="13"/>
  <c r="CN21" i="13"/>
  <c r="CM21" i="13"/>
  <c r="CI21" i="13"/>
  <c r="CB21" i="13"/>
  <c r="CA21" i="13"/>
  <c r="B21" i="13"/>
  <c r="CU20" i="13"/>
  <c r="CN20" i="13"/>
  <c r="CM20" i="13"/>
  <c r="CI20" i="13"/>
  <c r="CB20" i="13"/>
  <c r="CA20" i="13"/>
  <c r="B20" i="13"/>
  <c r="CE20" i="13" s="1"/>
  <c r="CU19" i="13"/>
  <c r="CN19" i="13"/>
  <c r="CM19" i="13"/>
  <c r="CI19" i="13"/>
  <c r="CB19" i="13"/>
  <c r="CA19" i="13"/>
  <c r="B19" i="13"/>
  <c r="CU18" i="13"/>
  <c r="CT18" i="13"/>
  <c r="CS18" i="13"/>
  <c r="CR18" i="13"/>
  <c r="CQ18" i="13"/>
  <c r="CO18" i="13"/>
  <c r="CN18" i="13"/>
  <c r="CM18" i="13"/>
  <c r="CI18" i="13"/>
  <c r="CE18" i="13"/>
  <c r="CB18" i="13"/>
  <c r="CA18" i="13"/>
  <c r="B18" i="13"/>
  <c r="CU17" i="13"/>
  <c r="CT17" i="13"/>
  <c r="CS17" i="13"/>
  <c r="CR17" i="13"/>
  <c r="CQ17" i="13"/>
  <c r="CP17" i="13"/>
  <c r="CO17" i="13"/>
  <c r="CN17" i="13"/>
  <c r="CM17" i="13"/>
  <c r="CI17" i="13"/>
  <c r="CB17" i="13"/>
  <c r="CA17" i="13"/>
  <c r="B17" i="13"/>
  <c r="CU16" i="13"/>
  <c r="CN16" i="13"/>
  <c r="CM16" i="13"/>
  <c r="CI16" i="13"/>
  <c r="CE16" i="13"/>
  <c r="CB16" i="13"/>
  <c r="CA16" i="13"/>
  <c r="B16" i="13"/>
  <c r="CU15" i="13"/>
  <c r="CN15" i="13"/>
  <c r="CM15" i="13"/>
  <c r="CI15" i="13"/>
  <c r="CB15" i="13"/>
  <c r="CA15" i="13"/>
  <c r="B15" i="13"/>
  <c r="CU14" i="13"/>
  <c r="CT14" i="13"/>
  <c r="CS14" i="13"/>
  <c r="CR14" i="13"/>
  <c r="CQ14" i="13"/>
  <c r="CO14" i="13"/>
  <c r="CN14" i="13"/>
  <c r="CM14" i="13"/>
  <c r="CI14" i="13"/>
  <c r="CE14" i="13"/>
  <c r="CB14" i="13"/>
  <c r="CA14" i="13"/>
  <c r="B14" i="13"/>
  <c r="CU13" i="13"/>
  <c r="CT13" i="13"/>
  <c r="CS13" i="13"/>
  <c r="CR13" i="13"/>
  <c r="CQ13" i="13"/>
  <c r="CP13" i="13"/>
  <c r="CO13" i="13"/>
  <c r="CN13" i="13"/>
  <c r="CM13" i="13"/>
  <c r="CI13" i="13"/>
  <c r="CB13" i="13"/>
  <c r="CA13" i="13"/>
  <c r="B13" i="13"/>
  <c r="CU12" i="13"/>
  <c r="CR12" i="13"/>
  <c r="CQ12" i="13"/>
  <c r="CP12" i="13"/>
  <c r="CO12" i="13"/>
  <c r="CN12" i="13"/>
  <c r="CM12" i="13"/>
  <c r="CI12" i="13"/>
  <c r="CF12" i="13"/>
  <c r="CE12" i="13"/>
  <c r="CB12" i="13"/>
  <c r="CA12" i="13"/>
  <c r="B12" i="13"/>
  <c r="CT12" i="13" s="1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B11" i="13"/>
  <c r="A5" i="13"/>
  <c r="A4" i="13"/>
  <c r="A3" i="13"/>
  <c r="A2" i="13"/>
  <c r="R123" i="12"/>
  <c r="Q123" i="12"/>
  <c r="P123" i="12"/>
  <c r="O123" i="12"/>
  <c r="N123" i="12"/>
  <c r="M123" i="12"/>
  <c r="L123" i="12"/>
  <c r="K123" i="12"/>
  <c r="J123" i="12"/>
  <c r="I123" i="12"/>
  <c r="H123" i="12"/>
  <c r="G123" i="12"/>
  <c r="F123" i="12"/>
  <c r="E123" i="12"/>
  <c r="D123" i="12"/>
  <c r="C123" i="12"/>
  <c r="B123" i="12"/>
  <c r="CS122" i="12"/>
  <c r="CN122" i="12"/>
  <c r="CM122" i="12"/>
  <c r="CB122" i="12"/>
  <c r="CA122" i="12"/>
  <c r="C122" i="12"/>
  <c r="CD122" i="12" s="1"/>
  <c r="CS121" i="12"/>
  <c r="CR121" i="12"/>
  <c r="CQ121" i="12"/>
  <c r="CP121" i="12"/>
  <c r="CO121" i="12"/>
  <c r="CN121" i="12"/>
  <c r="CM121" i="12"/>
  <c r="CD121" i="12"/>
  <c r="CC121" i="12"/>
  <c r="CB121" i="12"/>
  <c r="CA121" i="12"/>
  <c r="C121" i="12"/>
  <c r="CG121" i="12" s="1"/>
  <c r="CS120" i="12"/>
  <c r="CQ120" i="12"/>
  <c r="CP120" i="12"/>
  <c r="CO120" i="12"/>
  <c r="CN120" i="12"/>
  <c r="CM120" i="12"/>
  <c r="CG120" i="12"/>
  <c r="CF120" i="12"/>
  <c r="CE120" i="12"/>
  <c r="CD120" i="12"/>
  <c r="CB120" i="12"/>
  <c r="CA120" i="12"/>
  <c r="C120" i="12"/>
  <c r="CC120" i="12" s="1"/>
  <c r="CS119" i="12"/>
  <c r="CR119" i="12"/>
  <c r="CQ119" i="12"/>
  <c r="CN119" i="12"/>
  <c r="CM119" i="12"/>
  <c r="CF119" i="12"/>
  <c r="CE119" i="12"/>
  <c r="CD119" i="12"/>
  <c r="CC119" i="12"/>
  <c r="CB119" i="12"/>
  <c r="CA119" i="12"/>
  <c r="C119" i="12"/>
  <c r="CN118" i="12"/>
  <c r="CM118" i="12"/>
  <c r="CB118" i="12"/>
  <c r="CA118" i="12"/>
  <c r="C118" i="12"/>
  <c r="CG118" i="12" s="1"/>
  <c r="CS117" i="12"/>
  <c r="CR117" i="12"/>
  <c r="CQ117" i="12"/>
  <c r="CP117" i="12"/>
  <c r="CO117" i="12"/>
  <c r="CN117" i="12"/>
  <c r="CM117" i="12"/>
  <c r="CD117" i="12"/>
  <c r="CC117" i="12"/>
  <c r="CB117" i="12"/>
  <c r="CA117" i="12"/>
  <c r="C117" i="12"/>
  <c r="CG117" i="12" s="1"/>
  <c r="CS116" i="12"/>
  <c r="CQ116" i="12"/>
  <c r="CP116" i="12"/>
  <c r="CO116" i="12"/>
  <c r="CN116" i="12"/>
  <c r="CM116" i="12"/>
  <c r="CG116" i="12"/>
  <c r="CF116" i="12"/>
  <c r="CE116" i="12"/>
  <c r="CD116" i="12"/>
  <c r="CB116" i="12"/>
  <c r="CA116" i="12"/>
  <c r="C116" i="12"/>
  <c r="CC116" i="12" s="1"/>
  <c r="CS115" i="12"/>
  <c r="CR115" i="12"/>
  <c r="CQ115" i="12"/>
  <c r="CN115" i="12"/>
  <c r="CM115" i="12"/>
  <c r="CB115" i="12"/>
  <c r="CA115" i="12"/>
  <c r="C115" i="12"/>
  <c r="CE115" i="12" s="1"/>
  <c r="CN114" i="12"/>
  <c r="CM114" i="12"/>
  <c r="CB114" i="12"/>
  <c r="CA114" i="12"/>
  <c r="C114" i="12"/>
  <c r="CS113" i="12"/>
  <c r="CR113" i="12"/>
  <c r="CQ113" i="12"/>
  <c r="CP113" i="12"/>
  <c r="CO113" i="12"/>
  <c r="CN113" i="12"/>
  <c r="CM113" i="12"/>
  <c r="CD113" i="12"/>
  <c r="CC113" i="12"/>
  <c r="CB113" i="12"/>
  <c r="CA113" i="12"/>
  <c r="C113" i="12"/>
  <c r="CG113" i="12" s="1"/>
  <c r="T109" i="12"/>
  <c r="S109" i="12"/>
  <c r="R109" i="12"/>
  <c r="Q109" i="12"/>
  <c r="P109" i="12"/>
  <c r="O109" i="12"/>
  <c r="N109" i="12"/>
  <c r="M109" i="12"/>
  <c r="L109" i="12"/>
  <c r="K109" i="12"/>
  <c r="J109" i="12"/>
  <c r="I109" i="12"/>
  <c r="H109" i="12"/>
  <c r="G109" i="12"/>
  <c r="F109" i="12"/>
  <c r="E109" i="12"/>
  <c r="D109" i="12"/>
  <c r="C109" i="12"/>
  <c r="CR108" i="12"/>
  <c r="CP108" i="12"/>
  <c r="CO108" i="12"/>
  <c r="CN108" i="12"/>
  <c r="CM108" i="12"/>
  <c r="CG108" i="12"/>
  <c r="CF108" i="12"/>
  <c r="CE108" i="12"/>
  <c r="CD108" i="12"/>
  <c r="CC108" i="12"/>
  <c r="CB108" i="12"/>
  <c r="CA108" i="12"/>
  <c r="U108" i="12" s="1"/>
  <c r="K108" i="12"/>
  <c r="CS108" i="12" s="1"/>
  <c r="B108" i="12"/>
  <c r="CS107" i="12"/>
  <c r="CR107" i="12"/>
  <c r="CQ107" i="12"/>
  <c r="CP107" i="12"/>
  <c r="CO107" i="12"/>
  <c r="CN107" i="12"/>
  <c r="CM107" i="12"/>
  <c r="CG107" i="12"/>
  <c r="CF107" i="12"/>
  <c r="CE107" i="12"/>
  <c r="CD107" i="12"/>
  <c r="U107" i="12" s="1"/>
  <c r="CC107" i="12"/>
  <c r="CB107" i="12"/>
  <c r="CA107" i="12"/>
  <c r="K107" i="12"/>
  <c r="B107" i="12"/>
  <c r="CQ106" i="12"/>
  <c r="CP106" i="12"/>
  <c r="CO106" i="12"/>
  <c r="CN106" i="12"/>
  <c r="CM106" i="12"/>
  <c r="CB106" i="12"/>
  <c r="CA106" i="12"/>
  <c r="K106" i="12"/>
  <c r="CG106" i="12" s="1"/>
  <c r="B106" i="12"/>
  <c r="CS105" i="12"/>
  <c r="CN105" i="12"/>
  <c r="CM105" i="12"/>
  <c r="CB105" i="12"/>
  <c r="CA105" i="12"/>
  <c r="K105" i="12"/>
  <c r="B105" i="12"/>
  <c r="CS104" i="12"/>
  <c r="CR104" i="12"/>
  <c r="CQ104" i="12"/>
  <c r="CP104" i="12"/>
  <c r="CN104" i="12"/>
  <c r="CM104" i="12"/>
  <c r="CF104" i="12"/>
  <c r="CE104" i="12"/>
  <c r="CD104" i="12"/>
  <c r="CB104" i="12"/>
  <c r="CA104" i="12"/>
  <c r="K104" i="12"/>
  <c r="CO104" i="12" s="1"/>
  <c r="B104" i="12"/>
  <c r="CS103" i="12"/>
  <c r="CR103" i="12"/>
  <c r="CQ103" i="12"/>
  <c r="CP103" i="12"/>
  <c r="CO103" i="12"/>
  <c r="CN103" i="12"/>
  <c r="CM103" i="12"/>
  <c r="CC103" i="12"/>
  <c r="CB103" i="12"/>
  <c r="CA103" i="12"/>
  <c r="K103" i="12"/>
  <c r="CG103" i="12" s="1"/>
  <c r="B103" i="12"/>
  <c r="CN102" i="12"/>
  <c r="CM102" i="12"/>
  <c r="CB102" i="12"/>
  <c r="CA102" i="12"/>
  <c r="K102" i="12"/>
  <c r="CF102" i="12" s="1"/>
  <c r="B102" i="12"/>
  <c r="CR101" i="12"/>
  <c r="CQ101" i="12"/>
  <c r="CP101" i="12"/>
  <c r="CO101" i="12"/>
  <c r="CN101" i="12"/>
  <c r="CM101" i="12"/>
  <c r="CG101" i="12"/>
  <c r="CF101" i="12"/>
  <c r="CE101" i="12"/>
  <c r="CD101" i="12"/>
  <c r="CC101" i="12"/>
  <c r="CB101" i="12"/>
  <c r="U101" i="12" s="1"/>
  <c r="CA101" i="12"/>
  <c r="K101" i="12"/>
  <c r="CS101" i="12" s="1"/>
  <c r="B101" i="12"/>
  <c r="CS100" i="12"/>
  <c r="CR100" i="12"/>
  <c r="CQ100" i="12"/>
  <c r="CN100" i="12"/>
  <c r="CM100" i="12"/>
  <c r="CF100" i="12"/>
  <c r="CE100" i="12"/>
  <c r="CD100" i="12"/>
  <c r="CB100" i="12"/>
  <c r="CA100" i="12"/>
  <c r="K100" i="12"/>
  <c r="B100" i="12"/>
  <c r="CN99" i="12"/>
  <c r="CM99" i="12"/>
  <c r="CB99" i="12"/>
  <c r="CA99" i="12"/>
  <c r="K99" i="12"/>
  <c r="CO99" i="12" s="1"/>
  <c r="B99" i="12"/>
  <c r="CS98" i="12"/>
  <c r="CR98" i="12"/>
  <c r="CN98" i="12"/>
  <c r="CM98" i="12"/>
  <c r="CB98" i="12"/>
  <c r="CA98" i="12"/>
  <c r="K98" i="12"/>
  <c r="CG98" i="12" s="1"/>
  <c r="B98" i="12"/>
  <c r="CS97" i="12"/>
  <c r="CR97" i="12"/>
  <c r="CQ97" i="12"/>
  <c r="CP97" i="12"/>
  <c r="CO97" i="12"/>
  <c r="CN97" i="12"/>
  <c r="CM97" i="12"/>
  <c r="CF97" i="12"/>
  <c r="CE97" i="12"/>
  <c r="CD97" i="12"/>
  <c r="CC97" i="12"/>
  <c r="U97" i="12" s="1"/>
  <c r="CB97" i="12"/>
  <c r="CA97" i="12"/>
  <c r="K97" i="12"/>
  <c r="CG97" i="12" s="1"/>
  <c r="B97" i="12"/>
  <c r="R92" i="12"/>
  <c r="Q92" i="12"/>
  <c r="P92" i="12"/>
  <c r="O92" i="12"/>
  <c r="N92" i="12"/>
  <c r="M92" i="12"/>
  <c r="L92" i="12"/>
  <c r="K92" i="12"/>
  <c r="J92" i="12"/>
  <c r="I92" i="12"/>
  <c r="H92" i="12"/>
  <c r="G92" i="12"/>
  <c r="F92" i="12"/>
  <c r="E92" i="12"/>
  <c r="D92" i="12"/>
  <c r="B92" i="12"/>
  <c r="CN91" i="12"/>
  <c r="CM91" i="12"/>
  <c r="CG91" i="12"/>
  <c r="CF91" i="12"/>
  <c r="CE91" i="12"/>
  <c r="CD91" i="12"/>
  <c r="CB91" i="12"/>
  <c r="CA91" i="12"/>
  <c r="C91" i="12"/>
  <c r="CS90" i="12"/>
  <c r="CR90" i="12"/>
  <c r="CQ90" i="12"/>
  <c r="CP90" i="12"/>
  <c r="CO90" i="12"/>
  <c r="CN90" i="12"/>
  <c r="CM90" i="12"/>
  <c r="CG90" i="12"/>
  <c r="CF90" i="12"/>
  <c r="CE90" i="12"/>
  <c r="CD90" i="12"/>
  <c r="CC90" i="12"/>
  <c r="CB90" i="12"/>
  <c r="CA90" i="12"/>
  <c r="S90" i="12"/>
  <c r="C90" i="12"/>
  <c r="CN89" i="12"/>
  <c r="CM89" i="12"/>
  <c r="CB89" i="12"/>
  <c r="CA89" i="12"/>
  <c r="C89" i="12"/>
  <c r="CS88" i="12"/>
  <c r="CN88" i="12"/>
  <c r="CM88" i="12"/>
  <c r="CB88" i="12"/>
  <c r="CA88" i="12"/>
  <c r="C88" i="12"/>
  <c r="CS87" i="12"/>
  <c r="CR87" i="12"/>
  <c r="CQ87" i="12"/>
  <c r="CP87" i="12"/>
  <c r="CO87" i="12"/>
  <c r="CN87" i="12"/>
  <c r="CM87" i="12"/>
  <c r="CD87" i="12"/>
  <c r="CC87" i="12"/>
  <c r="CB87" i="12"/>
  <c r="CA87" i="12"/>
  <c r="C87" i="12"/>
  <c r="CG87" i="12" s="1"/>
  <c r="CN86" i="12"/>
  <c r="CM86" i="12"/>
  <c r="CG86" i="12"/>
  <c r="CF86" i="12"/>
  <c r="CE86" i="12"/>
  <c r="CB86" i="12"/>
  <c r="CA86" i="12"/>
  <c r="C86" i="12"/>
  <c r="CS85" i="12"/>
  <c r="CR85" i="12"/>
  <c r="CQ85" i="12"/>
  <c r="CP85" i="12"/>
  <c r="CO85" i="12"/>
  <c r="CN85" i="12"/>
  <c r="CM85" i="12"/>
  <c r="CG85" i="12"/>
  <c r="CF85" i="12"/>
  <c r="CE85" i="12"/>
  <c r="CD85" i="12"/>
  <c r="CC85" i="12"/>
  <c r="CB85" i="12"/>
  <c r="CA85" i="12"/>
  <c r="S85" i="12"/>
  <c r="C85" i="12"/>
  <c r="CQ84" i="12"/>
  <c r="CP84" i="12"/>
  <c r="CO84" i="12"/>
  <c r="CN84" i="12"/>
  <c r="CM84" i="12"/>
  <c r="CF84" i="12"/>
  <c r="CC84" i="12"/>
  <c r="CB84" i="12"/>
  <c r="CA84" i="12"/>
  <c r="C84" i="12"/>
  <c r="CN83" i="12"/>
  <c r="CM83" i="12"/>
  <c r="CG83" i="12"/>
  <c r="CF83" i="12"/>
  <c r="CE83" i="12"/>
  <c r="CB83" i="12"/>
  <c r="CA83" i="12"/>
  <c r="C83" i="12"/>
  <c r="CS82" i="12"/>
  <c r="CR82" i="12"/>
  <c r="CQ82" i="12"/>
  <c r="CP82" i="12"/>
  <c r="CO82" i="12"/>
  <c r="CN82" i="12"/>
  <c r="CM82" i="12"/>
  <c r="CD82" i="12"/>
  <c r="CC82" i="12"/>
  <c r="CB82" i="12"/>
  <c r="CA82" i="12"/>
  <c r="C82" i="12"/>
  <c r="CG82" i="12" s="1"/>
  <c r="CN81" i="12"/>
  <c r="CM81" i="12"/>
  <c r="CB81" i="12"/>
  <c r="CA81" i="12"/>
  <c r="C81" i="12"/>
  <c r="CS80" i="12"/>
  <c r="CR80" i="12"/>
  <c r="CQ80" i="12"/>
  <c r="CP80" i="12"/>
  <c r="CO80" i="12"/>
  <c r="CN80" i="12"/>
  <c r="CM80" i="12"/>
  <c r="CG80" i="12"/>
  <c r="CF80" i="12"/>
  <c r="CE80" i="12"/>
  <c r="CD80" i="12"/>
  <c r="CC80" i="12"/>
  <c r="S80" i="12" s="1"/>
  <c r="CB80" i="12"/>
  <c r="CA80" i="12"/>
  <c r="C80" i="12"/>
  <c r="CQ79" i="12"/>
  <c r="CP79" i="12"/>
  <c r="CO79" i="12"/>
  <c r="CN79" i="12"/>
  <c r="CM79" i="12"/>
  <c r="CF79" i="12"/>
  <c r="CB79" i="12"/>
  <c r="CA79" i="12"/>
  <c r="C79" i="12"/>
  <c r="CN78" i="12"/>
  <c r="CM78" i="12"/>
  <c r="CB78" i="12"/>
  <c r="CA78" i="12"/>
  <c r="C78" i="12"/>
  <c r="W74" i="12"/>
  <c r="V74" i="12"/>
  <c r="U74" i="12"/>
  <c r="T74" i="12"/>
  <c r="S74" i="12"/>
  <c r="R74" i="12"/>
  <c r="Q74" i="12"/>
  <c r="P74" i="12"/>
  <c r="O74" i="12"/>
  <c r="N74" i="12" s="1"/>
  <c r="M74" i="12"/>
  <c r="L74" i="12"/>
  <c r="K74" i="12"/>
  <c r="J74" i="12"/>
  <c r="I74" i="12"/>
  <c r="H74" i="12"/>
  <c r="G74" i="12"/>
  <c r="F74" i="12"/>
  <c r="E74" i="12"/>
  <c r="D74" i="12"/>
  <c r="B74" i="12" s="1"/>
  <c r="C74" i="12"/>
  <c r="CS73" i="12"/>
  <c r="CR73" i="12"/>
  <c r="CQ73" i="12"/>
  <c r="CP73" i="12"/>
  <c r="CO73" i="12"/>
  <c r="CN73" i="12"/>
  <c r="CM73" i="12"/>
  <c r="CF73" i="12"/>
  <c r="CE73" i="12"/>
  <c r="CD73" i="12"/>
  <c r="CC73" i="12"/>
  <c r="X73" i="12" s="1"/>
  <c r="CB73" i="12"/>
  <c r="CA73" i="12"/>
  <c r="N73" i="12"/>
  <c r="CG73" i="12" s="1"/>
  <c r="B73" i="12"/>
  <c r="CS72" i="12"/>
  <c r="CR72" i="12"/>
  <c r="CQ72" i="12"/>
  <c r="CP72" i="12"/>
  <c r="CO72" i="12"/>
  <c r="CN72" i="12"/>
  <c r="CM72" i="12"/>
  <c r="CG72" i="12"/>
  <c r="CE72" i="12"/>
  <c r="CC72" i="12"/>
  <c r="CB72" i="12"/>
  <c r="CA72" i="12"/>
  <c r="N72" i="12"/>
  <c r="CF72" i="12" s="1"/>
  <c r="B72" i="12"/>
  <c r="CQ71" i="12"/>
  <c r="CP71" i="12"/>
  <c r="CO71" i="12"/>
  <c r="CN71" i="12"/>
  <c r="CM71" i="12"/>
  <c r="CG71" i="12"/>
  <c r="CF71" i="12"/>
  <c r="CE71" i="12"/>
  <c r="CD71" i="12"/>
  <c r="CB71" i="12"/>
  <c r="CA71" i="12"/>
  <c r="N71" i="12"/>
  <c r="CS71" i="12" s="1"/>
  <c r="B71" i="12"/>
  <c r="CS70" i="12"/>
  <c r="CQ70" i="12"/>
  <c r="CP70" i="12"/>
  <c r="CN70" i="12"/>
  <c r="CM70" i="12"/>
  <c r="CG70" i="12"/>
  <c r="CF70" i="12"/>
  <c r="CE70" i="12"/>
  <c r="CD70" i="12"/>
  <c r="CC70" i="12"/>
  <c r="CB70" i="12"/>
  <c r="CA70" i="12"/>
  <c r="X70" i="12" s="1"/>
  <c r="N70" i="12"/>
  <c r="CR70" i="12" s="1"/>
  <c r="B70" i="12"/>
  <c r="CS69" i="12"/>
  <c r="CN69" i="12"/>
  <c r="CM69" i="12"/>
  <c r="CE69" i="12"/>
  <c r="CD69" i="12"/>
  <c r="CC69" i="12"/>
  <c r="CB69" i="12"/>
  <c r="CA69" i="12"/>
  <c r="N69" i="12"/>
  <c r="B69" i="12"/>
  <c r="CP68" i="12"/>
  <c r="CO68" i="12"/>
  <c r="CN68" i="12"/>
  <c r="CM68" i="12"/>
  <c r="CF68" i="12"/>
  <c r="CE68" i="12"/>
  <c r="CB68" i="12"/>
  <c r="CA68" i="12"/>
  <c r="N68" i="12"/>
  <c r="B68" i="12"/>
  <c r="CN67" i="12"/>
  <c r="CM67" i="12"/>
  <c r="CB67" i="12"/>
  <c r="CA67" i="12"/>
  <c r="N67" i="12"/>
  <c r="B67" i="12"/>
  <c r="CN66" i="12"/>
  <c r="CM66" i="12"/>
  <c r="CE66" i="12"/>
  <c r="CD66" i="12"/>
  <c r="CC66" i="12"/>
  <c r="CB66" i="12"/>
  <c r="CA66" i="12"/>
  <c r="N66" i="12"/>
  <c r="B66" i="12"/>
  <c r="CS65" i="12"/>
  <c r="CR65" i="12"/>
  <c r="CQ65" i="12"/>
  <c r="CP65" i="12"/>
  <c r="CO65" i="12"/>
  <c r="CN65" i="12"/>
  <c r="CM65" i="12"/>
  <c r="CB65" i="12"/>
  <c r="CA65" i="12"/>
  <c r="N65" i="12"/>
  <c r="CG65" i="12" s="1"/>
  <c r="B65" i="12"/>
  <c r="CS64" i="12"/>
  <c r="CR64" i="12"/>
  <c r="CP64" i="12"/>
  <c r="CO64" i="12"/>
  <c r="CN64" i="12"/>
  <c r="CM64" i="12"/>
  <c r="CG64" i="12"/>
  <c r="CF64" i="12"/>
  <c r="CE64" i="12"/>
  <c r="CD64" i="12"/>
  <c r="CC64" i="12"/>
  <c r="CB64" i="12"/>
  <c r="CA64" i="12"/>
  <c r="N64" i="12"/>
  <c r="CQ64" i="12" s="1"/>
  <c r="B64" i="12"/>
  <c r="CS63" i="12"/>
  <c r="CR63" i="12"/>
  <c r="CQ63" i="12"/>
  <c r="CP63" i="12"/>
  <c r="CO63" i="12"/>
  <c r="CN63" i="12"/>
  <c r="CM63" i="12"/>
  <c r="CG63" i="12"/>
  <c r="CF63" i="12"/>
  <c r="CE63" i="12"/>
  <c r="CD63" i="12"/>
  <c r="CC63" i="12"/>
  <c r="CB63" i="12"/>
  <c r="X63" i="12" s="1"/>
  <c r="CA63" i="12"/>
  <c r="N63" i="12"/>
  <c r="B63" i="12"/>
  <c r="CN62" i="12"/>
  <c r="CM62" i="12"/>
  <c r="CB62" i="12"/>
  <c r="CA62" i="12"/>
  <c r="N62" i="12"/>
  <c r="B62" i="12"/>
  <c r="CU57" i="12"/>
  <c r="CQ57" i="12"/>
  <c r="CP57" i="12"/>
  <c r="CO57" i="12"/>
  <c r="CN57" i="12"/>
  <c r="CM57" i="12"/>
  <c r="CI57" i="12"/>
  <c r="CE57" i="12"/>
  <c r="CD57" i="12"/>
  <c r="CC57" i="12"/>
  <c r="CB57" i="12"/>
  <c r="CA57" i="12"/>
  <c r="B57" i="12"/>
  <c r="CU56" i="12"/>
  <c r="CP56" i="12"/>
  <c r="CO56" i="12"/>
  <c r="CN56" i="12"/>
  <c r="CM56" i="12"/>
  <c r="CI56" i="12"/>
  <c r="CH56" i="12"/>
  <c r="CB56" i="12"/>
  <c r="CA56" i="12"/>
  <c r="B56" i="12"/>
  <c r="CE56" i="12" s="1"/>
  <c r="CU55" i="12"/>
  <c r="CQ55" i="12"/>
  <c r="CO55" i="12"/>
  <c r="CN55" i="12"/>
  <c r="CM55" i="12"/>
  <c r="CI55" i="12"/>
  <c r="CH55" i="12"/>
  <c r="CF55" i="12"/>
  <c r="CE55" i="12"/>
  <c r="CD55" i="12"/>
  <c r="CC55" i="12"/>
  <c r="CB55" i="12"/>
  <c r="CA55" i="12"/>
  <c r="B55" i="12"/>
  <c r="CP55" i="12" s="1"/>
  <c r="CU54" i="12"/>
  <c r="CN54" i="12"/>
  <c r="CM54" i="12"/>
  <c r="CI54" i="12"/>
  <c r="CC54" i="12"/>
  <c r="CB54" i="12"/>
  <c r="CA54" i="12"/>
  <c r="B54" i="12"/>
  <c r="CU53" i="12"/>
  <c r="CN53" i="12"/>
  <c r="CM53" i="12"/>
  <c r="CI53" i="12"/>
  <c r="CB53" i="12"/>
  <c r="CA53" i="12"/>
  <c r="B53" i="12"/>
  <c r="CP53" i="12" s="1"/>
  <c r="R52" i="12"/>
  <c r="Q52" i="12"/>
  <c r="P52" i="12"/>
  <c r="O52" i="12"/>
  <c r="N52" i="12"/>
  <c r="M52" i="12"/>
  <c r="L52" i="12"/>
  <c r="K52" i="12"/>
  <c r="J52" i="12"/>
  <c r="D52" i="12"/>
  <c r="C52" i="12"/>
  <c r="CU51" i="12"/>
  <c r="CT51" i="12"/>
  <c r="CS51" i="12"/>
  <c r="CR51" i="12"/>
  <c r="CQ51" i="12"/>
  <c r="CP51" i="12"/>
  <c r="CO51" i="12"/>
  <c r="CN51" i="12"/>
  <c r="CM51" i="12"/>
  <c r="CI51" i="12"/>
  <c r="CH51" i="12"/>
  <c r="CF51" i="12"/>
  <c r="CE51" i="12"/>
  <c r="S51" i="12" s="1"/>
  <c r="CD51" i="12"/>
  <c r="CC51" i="12"/>
  <c r="CB51" i="12"/>
  <c r="CA51" i="12"/>
  <c r="B51" i="12"/>
  <c r="CG51" i="12" s="1"/>
  <c r="CU50" i="12"/>
  <c r="CT50" i="12"/>
  <c r="CS50" i="12"/>
  <c r="CR50" i="12"/>
  <c r="CQ50" i="12"/>
  <c r="CP50" i="12"/>
  <c r="CO50" i="12"/>
  <c r="CN50" i="12"/>
  <c r="CM50" i="12"/>
  <c r="CI50" i="12"/>
  <c r="CH50" i="12"/>
  <c r="CF50" i="12"/>
  <c r="CE50" i="12"/>
  <c r="CD50" i="12"/>
  <c r="S50" i="12" s="1"/>
  <c r="CC50" i="12"/>
  <c r="CB50" i="12"/>
  <c r="CA50" i="12"/>
  <c r="B50" i="12"/>
  <c r="CG50" i="12" s="1"/>
  <c r="CU49" i="12"/>
  <c r="CT49" i="12"/>
  <c r="CS49" i="12"/>
  <c r="CR49" i="12"/>
  <c r="CQ49" i="12"/>
  <c r="CP49" i="12"/>
  <c r="CO49" i="12"/>
  <c r="CN49" i="12"/>
  <c r="CM49" i="12"/>
  <c r="CI49" i="12"/>
  <c r="CH49" i="12"/>
  <c r="CF49" i="12"/>
  <c r="CE49" i="12"/>
  <c r="CD49" i="12"/>
  <c r="CC49" i="12"/>
  <c r="S49" i="12" s="1"/>
  <c r="CB49" i="12"/>
  <c r="CA49" i="12"/>
  <c r="B49" i="12"/>
  <c r="CG49" i="12" s="1"/>
  <c r="CU48" i="12"/>
  <c r="CT48" i="12"/>
  <c r="CS48" i="12"/>
  <c r="CR48" i="12"/>
  <c r="CQ48" i="12"/>
  <c r="CP48" i="12"/>
  <c r="CO48" i="12"/>
  <c r="CN48" i="12"/>
  <c r="CM48" i="12"/>
  <c r="CI48" i="12"/>
  <c r="CH48" i="12"/>
  <c r="CF48" i="12"/>
  <c r="CE48" i="12"/>
  <c r="CD48" i="12"/>
  <c r="CC48" i="12"/>
  <c r="S48" i="12" s="1"/>
  <c r="CB48" i="12"/>
  <c r="CA48" i="12"/>
  <c r="B48" i="12"/>
  <c r="CG48" i="12" s="1"/>
  <c r="CU47" i="12"/>
  <c r="CT47" i="12"/>
  <c r="CS47" i="12"/>
  <c r="CR47" i="12"/>
  <c r="CQ47" i="12"/>
  <c r="CP47" i="12"/>
  <c r="CO47" i="12"/>
  <c r="CN47" i="12"/>
  <c r="CM47" i="12"/>
  <c r="CI47" i="12"/>
  <c r="CH47" i="12"/>
  <c r="CF47" i="12"/>
  <c r="CE47" i="12"/>
  <c r="CD47" i="12"/>
  <c r="CC47" i="12"/>
  <c r="CB47" i="12"/>
  <c r="CA47" i="12"/>
  <c r="S47" i="12" s="1"/>
  <c r="B47" i="12"/>
  <c r="CG47" i="12" s="1"/>
  <c r="CU46" i="12"/>
  <c r="CT46" i="12"/>
  <c r="CS46" i="12"/>
  <c r="CR46" i="12"/>
  <c r="CQ46" i="12"/>
  <c r="CP46" i="12"/>
  <c r="CO46" i="12"/>
  <c r="CN46" i="12"/>
  <c r="CM46" i="12"/>
  <c r="CI46" i="12"/>
  <c r="CH46" i="12"/>
  <c r="CF46" i="12"/>
  <c r="CE46" i="12"/>
  <c r="CD46" i="12"/>
  <c r="CC46" i="12"/>
  <c r="S46" i="12" s="1"/>
  <c r="CB46" i="12"/>
  <c r="CA46" i="12"/>
  <c r="B46" i="12"/>
  <c r="CG46" i="12" s="1"/>
  <c r="CU45" i="12"/>
  <c r="CT45" i="12"/>
  <c r="CS45" i="12"/>
  <c r="CR45" i="12"/>
  <c r="CQ45" i="12"/>
  <c r="CP45" i="12"/>
  <c r="CO45" i="12"/>
  <c r="CN45" i="12"/>
  <c r="CM45" i="12"/>
  <c r="CI45" i="12"/>
  <c r="CH45" i="12"/>
  <c r="CF45" i="12"/>
  <c r="CE45" i="12"/>
  <c r="CD45" i="12"/>
  <c r="CC45" i="12"/>
  <c r="S45" i="12" s="1"/>
  <c r="CB45" i="12"/>
  <c r="CA45" i="12"/>
  <c r="B45" i="12"/>
  <c r="CG45" i="12" s="1"/>
  <c r="CU44" i="12"/>
  <c r="CT44" i="12"/>
  <c r="CS44" i="12"/>
  <c r="CR44" i="12"/>
  <c r="CQ44" i="12"/>
  <c r="CP44" i="12"/>
  <c r="CO44" i="12"/>
  <c r="CN44" i="12"/>
  <c r="CM44" i="12"/>
  <c r="CI44" i="12"/>
  <c r="CH44" i="12"/>
  <c r="CF44" i="12"/>
  <c r="CE44" i="12"/>
  <c r="CD44" i="12"/>
  <c r="CC44" i="12"/>
  <c r="CB44" i="12"/>
  <c r="CA44" i="12"/>
  <c r="S44" i="12" s="1"/>
  <c r="B44" i="12"/>
  <c r="CG44" i="12" s="1"/>
  <c r="CU43" i="12"/>
  <c r="CT43" i="12"/>
  <c r="CS43" i="12"/>
  <c r="CR43" i="12"/>
  <c r="CQ43" i="12"/>
  <c r="CP43" i="12"/>
  <c r="CO43" i="12"/>
  <c r="CN43" i="12"/>
  <c r="CM43" i="12"/>
  <c r="CI43" i="12"/>
  <c r="CH43" i="12"/>
  <c r="CF43" i="12"/>
  <c r="CE43" i="12"/>
  <c r="CD43" i="12"/>
  <c r="CC43" i="12"/>
  <c r="CB43" i="12"/>
  <c r="CA43" i="12"/>
  <c r="S43" i="12"/>
  <c r="B43" i="12"/>
  <c r="CG43" i="12" s="1"/>
  <c r="CU42" i="12"/>
  <c r="CT42" i="12"/>
  <c r="CS42" i="12"/>
  <c r="CR42" i="12"/>
  <c r="CQ42" i="12"/>
  <c r="CP42" i="12"/>
  <c r="CO42" i="12"/>
  <c r="CN42" i="12"/>
  <c r="CM42" i="12"/>
  <c r="CI42" i="12"/>
  <c r="CH42" i="12"/>
  <c r="CF42" i="12"/>
  <c r="CE42" i="12"/>
  <c r="CD42" i="12"/>
  <c r="CC42" i="12"/>
  <c r="CB42" i="12"/>
  <c r="CA42" i="12"/>
  <c r="B42" i="12"/>
  <c r="CG42" i="12" s="1"/>
  <c r="S42" i="12" s="1"/>
  <c r="CU41" i="12"/>
  <c r="CT41" i="12"/>
  <c r="CS41" i="12"/>
  <c r="CR41" i="12"/>
  <c r="CQ41" i="12"/>
  <c r="CP41" i="12"/>
  <c r="CO41" i="12"/>
  <c r="CN41" i="12"/>
  <c r="CM41" i="12"/>
  <c r="CI41" i="12"/>
  <c r="CH41" i="12"/>
  <c r="CF41" i="12"/>
  <c r="CE41" i="12"/>
  <c r="CD41" i="12"/>
  <c r="CC41" i="12"/>
  <c r="CB41" i="12"/>
  <c r="CA41" i="12"/>
  <c r="B41" i="12"/>
  <c r="CG41" i="12" s="1"/>
  <c r="S41" i="12" s="1"/>
  <c r="CU40" i="12"/>
  <c r="CT40" i="12"/>
  <c r="CS40" i="12"/>
  <c r="CR40" i="12"/>
  <c r="CQ40" i="12"/>
  <c r="CP40" i="12"/>
  <c r="CO40" i="12"/>
  <c r="CN40" i="12"/>
  <c r="CM40" i="12"/>
  <c r="CI40" i="12"/>
  <c r="CH40" i="12"/>
  <c r="CF40" i="12"/>
  <c r="CE40" i="12"/>
  <c r="CD40" i="12"/>
  <c r="S40" i="12" s="1"/>
  <c r="CC40" i="12"/>
  <c r="CB40" i="12"/>
  <c r="CA40" i="12"/>
  <c r="B40" i="12"/>
  <c r="CG40" i="12" s="1"/>
  <c r="CU39" i="12"/>
  <c r="CT39" i="12"/>
  <c r="CS39" i="12"/>
  <c r="CR39" i="12"/>
  <c r="CQ39" i="12"/>
  <c r="CP39" i="12"/>
  <c r="CO39" i="12"/>
  <c r="CN39" i="12"/>
  <c r="CM39" i="12"/>
  <c r="CI39" i="12"/>
  <c r="CH39" i="12"/>
  <c r="CF39" i="12"/>
  <c r="CE39" i="12"/>
  <c r="CD39" i="12"/>
  <c r="CC39" i="12"/>
  <c r="S39" i="12" s="1"/>
  <c r="CB39" i="12"/>
  <c r="CA39" i="12"/>
  <c r="B39" i="12"/>
  <c r="CG39" i="12" s="1"/>
  <c r="CU38" i="12"/>
  <c r="CT38" i="12"/>
  <c r="CS38" i="12"/>
  <c r="CR38" i="12"/>
  <c r="CQ38" i="12"/>
  <c r="CP38" i="12"/>
  <c r="CO38" i="12"/>
  <c r="CN38" i="12"/>
  <c r="CM38" i="12"/>
  <c r="CI38" i="12"/>
  <c r="CH38" i="12"/>
  <c r="CF38" i="12"/>
  <c r="CE38" i="12"/>
  <c r="CD38" i="12"/>
  <c r="CC38" i="12"/>
  <c r="S38" i="12" s="1"/>
  <c r="CB38" i="12"/>
  <c r="CA38" i="12"/>
  <c r="B38" i="12"/>
  <c r="CG38" i="12" s="1"/>
  <c r="CU37" i="12"/>
  <c r="CT37" i="12"/>
  <c r="CS37" i="12"/>
  <c r="CR37" i="12"/>
  <c r="CQ37" i="12"/>
  <c r="CP37" i="12"/>
  <c r="CO37" i="12"/>
  <c r="CN37" i="12"/>
  <c r="CM37" i="12"/>
  <c r="CI37" i="12"/>
  <c r="CH37" i="12"/>
  <c r="CF37" i="12"/>
  <c r="CE37" i="12"/>
  <c r="CD37" i="12"/>
  <c r="CC37" i="12"/>
  <c r="CB37" i="12"/>
  <c r="CA37" i="12"/>
  <c r="S37" i="12" s="1"/>
  <c r="B37" i="12"/>
  <c r="CG37" i="12" s="1"/>
  <c r="CU36" i="12"/>
  <c r="CT36" i="12"/>
  <c r="CS36" i="12"/>
  <c r="CR36" i="12"/>
  <c r="CQ36" i="12"/>
  <c r="CP36" i="12"/>
  <c r="CO36" i="12"/>
  <c r="CN36" i="12"/>
  <c r="CM36" i="12"/>
  <c r="CI36" i="12"/>
  <c r="CH36" i="12"/>
  <c r="CF36" i="12"/>
  <c r="CE36" i="12"/>
  <c r="CD36" i="12"/>
  <c r="CC36" i="12"/>
  <c r="CB36" i="12"/>
  <c r="CA36" i="12"/>
  <c r="S36" i="12"/>
  <c r="B36" i="12"/>
  <c r="CG36" i="12" s="1"/>
  <c r="CU35" i="12"/>
  <c r="CT35" i="12"/>
  <c r="CS35" i="12"/>
  <c r="CR35" i="12"/>
  <c r="CQ35" i="12"/>
  <c r="CP35" i="12"/>
  <c r="CO35" i="12"/>
  <c r="CN35" i="12"/>
  <c r="CM35" i="12"/>
  <c r="CI35" i="12"/>
  <c r="CH35" i="12"/>
  <c r="CF35" i="12"/>
  <c r="CE35" i="12"/>
  <c r="CD35" i="12"/>
  <c r="CC35" i="12"/>
  <c r="CB35" i="12"/>
  <c r="CA35" i="12"/>
  <c r="B35" i="12"/>
  <c r="CG35" i="12" s="1"/>
  <c r="S35" i="12" s="1"/>
  <c r="CU34" i="12"/>
  <c r="CT34" i="12"/>
  <c r="CS34" i="12"/>
  <c r="CR34" i="12"/>
  <c r="CQ34" i="12"/>
  <c r="CP34" i="12"/>
  <c r="CO34" i="12"/>
  <c r="CN34" i="12"/>
  <c r="CM34" i="12"/>
  <c r="CI34" i="12"/>
  <c r="CH34" i="12"/>
  <c r="CF34" i="12"/>
  <c r="CE34" i="12"/>
  <c r="CD34" i="12"/>
  <c r="CC34" i="12"/>
  <c r="CB34" i="12"/>
  <c r="CA34" i="12"/>
  <c r="B34" i="12"/>
  <c r="CG34" i="12" s="1"/>
  <c r="S34" i="12" s="1"/>
  <c r="CU33" i="12"/>
  <c r="CT33" i="12"/>
  <c r="CS33" i="12"/>
  <c r="CR33" i="12"/>
  <c r="CQ33" i="12"/>
  <c r="CP33" i="12"/>
  <c r="CO33" i="12"/>
  <c r="CN33" i="12"/>
  <c r="CM33" i="12"/>
  <c r="CI33" i="12"/>
  <c r="CH33" i="12"/>
  <c r="CF33" i="12"/>
  <c r="CE33" i="12"/>
  <c r="CD33" i="12"/>
  <c r="CC33" i="12"/>
  <c r="CB33" i="12"/>
  <c r="CA33" i="12"/>
  <c r="B33" i="12"/>
  <c r="CG33" i="12" s="1"/>
  <c r="S33" i="12" s="1"/>
  <c r="CU32" i="12"/>
  <c r="CT32" i="12"/>
  <c r="CS32" i="12"/>
  <c r="CR32" i="12"/>
  <c r="CQ32" i="12"/>
  <c r="CP32" i="12"/>
  <c r="CO32" i="12"/>
  <c r="CN32" i="12"/>
  <c r="CM32" i="12"/>
  <c r="CI32" i="12"/>
  <c r="CH32" i="12"/>
  <c r="CF32" i="12"/>
  <c r="S32" i="12" s="1"/>
  <c r="CE32" i="12"/>
  <c r="CD32" i="12"/>
  <c r="CC32" i="12"/>
  <c r="CB32" i="12"/>
  <c r="CA32" i="12"/>
  <c r="B32" i="12"/>
  <c r="CG32" i="12" s="1"/>
  <c r="CU31" i="12"/>
  <c r="CT31" i="12"/>
  <c r="CS31" i="12"/>
  <c r="CR31" i="12"/>
  <c r="CQ31" i="12"/>
  <c r="CP31" i="12"/>
  <c r="CO31" i="12"/>
  <c r="CN31" i="12"/>
  <c r="CM31" i="12"/>
  <c r="CI31" i="12"/>
  <c r="CH31" i="12"/>
  <c r="CF31" i="12"/>
  <c r="CE31" i="12"/>
  <c r="S31" i="12" s="1"/>
  <c r="CD31" i="12"/>
  <c r="CC31" i="12"/>
  <c r="CB31" i="12"/>
  <c r="CA31" i="12"/>
  <c r="B31" i="12"/>
  <c r="CG31" i="12" s="1"/>
  <c r="CU30" i="12"/>
  <c r="CT30" i="12"/>
  <c r="CS30" i="12"/>
  <c r="CR30" i="12"/>
  <c r="CQ30" i="12"/>
  <c r="CP30" i="12"/>
  <c r="CO30" i="12"/>
  <c r="CN30" i="12"/>
  <c r="CM30" i="12"/>
  <c r="CI30" i="12"/>
  <c r="CH30" i="12"/>
  <c r="CF30" i="12"/>
  <c r="CE30" i="12"/>
  <c r="CD30" i="12"/>
  <c r="S30" i="12" s="1"/>
  <c r="CC30" i="12"/>
  <c r="CB30" i="12"/>
  <c r="CA30" i="12"/>
  <c r="B30" i="12"/>
  <c r="CG30" i="12" s="1"/>
  <c r="CU29" i="12"/>
  <c r="CT29" i="12"/>
  <c r="CS29" i="12"/>
  <c r="CR29" i="12"/>
  <c r="CQ29" i="12"/>
  <c r="CP29" i="12"/>
  <c r="CO29" i="12"/>
  <c r="CN29" i="12"/>
  <c r="CM29" i="12"/>
  <c r="CI29" i="12"/>
  <c r="CH29" i="12"/>
  <c r="CF29" i="12"/>
  <c r="CE29" i="12"/>
  <c r="CD29" i="12"/>
  <c r="CC29" i="12"/>
  <c r="S29" i="12" s="1"/>
  <c r="CB29" i="12"/>
  <c r="CA29" i="12"/>
  <c r="B29" i="12"/>
  <c r="CG29" i="12" s="1"/>
  <c r="CU28" i="12"/>
  <c r="CT28" i="12"/>
  <c r="CS28" i="12"/>
  <c r="CR28" i="12"/>
  <c r="CQ28" i="12"/>
  <c r="CP28" i="12"/>
  <c r="CO28" i="12"/>
  <c r="CN28" i="12"/>
  <c r="CM28" i="12"/>
  <c r="CI28" i="12"/>
  <c r="CH28" i="12"/>
  <c r="CF28" i="12"/>
  <c r="CE28" i="12"/>
  <c r="CD28" i="12"/>
  <c r="CC28" i="12"/>
  <c r="S28" i="12" s="1"/>
  <c r="CB28" i="12"/>
  <c r="CA28" i="12"/>
  <c r="B28" i="12"/>
  <c r="CG28" i="12" s="1"/>
  <c r="CU27" i="12"/>
  <c r="CT27" i="12"/>
  <c r="CS27" i="12"/>
  <c r="CR27" i="12"/>
  <c r="CQ27" i="12"/>
  <c r="CP27" i="12"/>
  <c r="CO27" i="12"/>
  <c r="CN27" i="12"/>
  <c r="CM27" i="12"/>
  <c r="CI27" i="12"/>
  <c r="CH27" i="12"/>
  <c r="CF27" i="12"/>
  <c r="CE27" i="12"/>
  <c r="CD27" i="12"/>
  <c r="CC27" i="12"/>
  <c r="CB27" i="12"/>
  <c r="CA27" i="12"/>
  <c r="S27" i="12" s="1"/>
  <c r="B27" i="12"/>
  <c r="CG27" i="12" s="1"/>
  <c r="CU26" i="12"/>
  <c r="CT26" i="12"/>
  <c r="CS26" i="12"/>
  <c r="CR26" i="12"/>
  <c r="CQ26" i="12"/>
  <c r="CP26" i="12"/>
  <c r="CO26" i="12"/>
  <c r="CN26" i="12"/>
  <c r="CM26" i="12"/>
  <c r="CI26" i="12"/>
  <c r="CH26" i="12"/>
  <c r="CF26" i="12"/>
  <c r="CE26" i="12"/>
  <c r="CD26" i="12"/>
  <c r="CC26" i="12"/>
  <c r="S26" i="12" s="1"/>
  <c r="CB26" i="12"/>
  <c r="CA26" i="12"/>
  <c r="B26" i="12"/>
  <c r="CG26" i="12" s="1"/>
  <c r="CU25" i="12"/>
  <c r="CT25" i="12"/>
  <c r="CS25" i="12"/>
  <c r="CR25" i="12"/>
  <c r="CQ25" i="12"/>
  <c r="CP25" i="12"/>
  <c r="CO25" i="12"/>
  <c r="CN25" i="12"/>
  <c r="CM25" i="12"/>
  <c r="CI25" i="12"/>
  <c r="CH25" i="12"/>
  <c r="CF25" i="12"/>
  <c r="CE25" i="12"/>
  <c r="CD25" i="12"/>
  <c r="CC25" i="12"/>
  <c r="S25" i="12" s="1"/>
  <c r="CB25" i="12"/>
  <c r="CA25" i="12"/>
  <c r="B25" i="12"/>
  <c r="CG25" i="12" s="1"/>
  <c r="CU24" i="12"/>
  <c r="CT24" i="12"/>
  <c r="CS24" i="12"/>
  <c r="CR24" i="12"/>
  <c r="CQ24" i="12"/>
  <c r="CP24" i="12"/>
  <c r="CO24" i="12"/>
  <c r="CN24" i="12"/>
  <c r="CM24" i="12"/>
  <c r="CI24" i="12"/>
  <c r="CH24" i="12"/>
  <c r="CF24" i="12"/>
  <c r="CE24" i="12"/>
  <c r="CD24" i="12"/>
  <c r="CC24" i="12"/>
  <c r="CB24" i="12"/>
  <c r="CA24" i="12"/>
  <c r="S24" i="12" s="1"/>
  <c r="B24" i="12"/>
  <c r="CG24" i="12" s="1"/>
  <c r="CU23" i="12"/>
  <c r="CT23" i="12"/>
  <c r="CS23" i="12"/>
  <c r="CR23" i="12"/>
  <c r="CQ23" i="12"/>
  <c r="CP23" i="12"/>
  <c r="CO23" i="12"/>
  <c r="CN23" i="12"/>
  <c r="CM23" i="12"/>
  <c r="CI23" i="12"/>
  <c r="CH23" i="12"/>
  <c r="CF23" i="12"/>
  <c r="CE23" i="12"/>
  <c r="CD23" i="12"/>
  <c r="CC23" i="12"/>
  <c r="CB23" i="12"/>
  <c r="CA23" i="12"/>
  <c r="S23" i="12"/>
  <c r="B23" i="12"/>
  <c r="CG23" i="12" s="1"/>
  <c r="CU22" i="12"/>
  <c r="CT22" i="12"/>
  <c r="CS22" i="12"/>
  <c r="CR22" i="12"/>
  <c r="CQ22" i="12"/>
  <c r="CP22" i="12"/>
  <c r="CO22" i="12"/>
  <c r="CN22" i="12"/>
  <c r="CM22" i="12"/>
  <c r="CI22" i="12"/>
  <c r="CH22" i="12"/>
  <c r="CF22" i="12"/>
  <c r="CE22" i="12"/>
  <c r="CD22" i="12"/>
  <c r="CC22" i="12"/>
  <c r="CB22" i="12"/>
  <c r="CA22" i="12"/>
  <c r="B22" i="12"/>
  <c r="CG22" i="12" s="1"/>
  <c r="S22" i="12" s="1"/>
  <c r="CU21" i="12"/>
  <c r="CT21" i="12"/>
  <c r="CS21" i="12"/>
  <c r="CR21" i="12"/>
  <c r="CQ21" i="12"/>
  <c r="CP21" i="12"/>
  <c r="CO21" i="12"/>
  <c r="CN21" i="12"/>
  <c r="CM21" i="12"/>
  <c r="CI21" i="12"/>
  <c r="CH21" i="12"/>
  <c r="CF21" i="12"/>
  <c r="CE21" i="12"/>
  <c r="CD21" i="12"/>
  <c r="CC21" i="12"/>
  <c r="CB21" i="12"/>
  <c r="CA21" i="12"/>
  <c r="B21" i="12"/>
  <c r="CG21" i="12" s="1"/>
  <c r="S21" i="12" s="1"/>
  <c r="CU20" i="12"/>
  <c r="CT20" i="12"/>
  <c r="CS20" i="12"/>
  <c r="CR20" i="12"/>
  <c r="CQ20" i="12"/>
  <c r="CP20" i="12"/>
  <c r="CO20" i="12"/>
  <c r="CN20" i="12"/>
  <c r="CM20" i="12"/>
  <c r="CI20" i="12"/>
  <c r="CH20" i="12"/>
  <c r="CF20" i="12"/>
  <c r="CE20" i="12"/>
  <c r="CD20" i="12"/>
  <c r="S20" i="12" s="1"/>
  <c r="CC20" i="12"/>
  <c r="CB20" i="12"/>
  <c r="CA20" i="12"/>
  <c r="B20" i="12"/>
  <c r="CG20" i="12" s="1"/>
  <c r="CU19" i="12"/>
  <c r="CT19" i="12"/>
  <c r="CS19" i="12"/>
  <c r="CR19" i="12"/>
  <c r="CQ19" i="12"/>
  <c r="CP19" i="12"/>
  <c r="CO19" i="12"/>
  <c r="CN19" i="12"/>
  <c r="CM19" i="12"/>
  <c r="CI19" i="12"/>
  <c r="CH19" i="12"/>
  <c r="CF19" i="12"/>
  <c r="CE19" i="12"/>
  <c r="CD19" i="12"/>
  <c r="CC19" i="12"/>
  <c r="S19" i="12" s="1"/>
  <c r="CB19" i="12"/>
  <c r="CA19" i="12"/>
  <c r="B19" i="12"/>
  <c r="CG19" i="12" s="1"/>
  <c r="CU18" i="12"/>
  <c r="CT18" i="12"/>
  <c r="CS18" i="12"/>
  <c r="CR18" i="12"/>
  <c r="CQ18" i="12"/>
  <c r="CP18" i="12"/>
  <c r="CO18" i="12"/>
  <c r="CN18" i="12"/>
  <c r="CM18" i="12"/>
  <c r="CI18" i="12"/>
  <c r="CH18" i="12"/>
  <c r="CF18" i="12"/>
  <c r="CE18" i="12"/>
  <c r="CD18" i="12"/>
  <c r="CC18" i="12"/>
  <c r="S18" i="12" s="1"/>
  <c r="CB18" i="12"/>
  <c r="CA18" i="12"/>
  <c r="B18" i="12"/>
  <c r="CG18" i="12" s="1"/>
  <c r="CU17" i="12"/>
  <c r="CT17" i="12"/>
  <c r="CS17" i="12"/>
  <c r="CR17" i="12"/>
  <c r="CQ17" i="12"/>
  <c r="CP17" i="12"/>
  <c r="CO17" i="12"/>
  <c r="CN17" i="12"/>
  <c r="CM17" i="12"/>
  <c r="CI17" i="12"/>
  <c r="CH17" i="12"/>
  <c r="CF17" i="12"/>
  <c r="CE17" i="12"/>
  <c r="CD17" i="12"/>
  <c r="CC17" i="12"/>
  <c r="CB17" i="12"/>
  <c r="CA17" i="12"/>
  <c r="S17" i="12" s="1"/>
  <c r="B17" i="12"/>
  <c r="CG17" i="12" s="1"/>
  <c r="CU16" i="12"/>
  <c r="CT16" i="12"/>
  <c r="CS16" i="12"/>
  <c r="CR16" i="12"/>
  <c r="CQ16" i="12"/>
  <c r="CP16" i="12"/>
  <c r="CO16" i="12"/>
  <c r="CN16" i="12"/>
  <c r="CM16" i="12"/>
  <c r="CI16" i="12"/>
  <c r="CH16" i="12"/>
  <c r="CF16" i="12"/>
  <c r="CE16" i="12"/>
  <c r="CD16" i="12"/>
  <c r="CC16" i="12"/>
  <c r="CB16" i="12"/>
  <c r="CA16" i="12"/>
  <c r="S16" i="12"/>
  <c r="B16" i="12"/>
  <c r="CG16" i="12" s="1"/>
  <c r="CU15" i="12"/>
  <c r="CT15" i="12"/>
  <c r="CS15" i="12"/>
  <c r="CR15" i="12"/>
  <c r="CQ15" i="12"/>
  <c r="CP15" i="12"/>
  <c r="CO15" i="12"/>
  <c r="CN15" i="12"/>
  <c r="CM15" i="12"/>
  <c r="CI15" i="12"/>
  <c r="CH15" i="12"/>
  <c r="CF15" i="12"/>
  <c r="CE15" i="12"/>
  <c r="CD15" i="12"/>
  <c r="CC15" i="12"/>
  <c r="CB15" i="12"/>
  <c r="CA15" i="12"/>
  <c r="B15" i="12"/>
  <c r="CG15" i="12" s="1"/>
  <c r="S15" i="12" s="1"/>
  <c r="CU14" i="12"/>
  <c r="CT14" i="12"/>
  <c r="CS14" i="12"/>
  <c r="CR14" i="12"/>
  <c r="CQ14" i="12"/>
  <c r="CP14" i="12"/>
  <c r="CO14" i="12"/>
  <c r="CN14" i="12"/>
  <c r="CM14" i="12"/>
  <c r="CI14" i="12"/>
  <c r="CH14" i="12"/>
  <c r="CF14" i="12"/>
  <c r="CE14" i="12"/>
  <c r="CD14" i="12"/>
  <c r="CC14" i="12"/>
  <c r="CB14" i="12"/>
  <c r="CA14" i="12"/>
  <c r="B14" i="12"/>
  <c r="CG14" i="12" s="1"/>
  <c r="S14" i="12" s="1"/>
  <c r="CU13" i="12"/>
  <c r="CT13" i="12"/>
  <c r="CS13" i="12"/>
  <c r="CR13" i="12"/>
  <c r="CQ13" i="12"/>
  <c r="CP13" i="12"/>
  <c r="CO13" i="12"/>
  <c r="CN13" i="12"/>
  <c r="CM13" i="12"/>
  <c r="CI13" i="12"/>
  <c r="CH13" i="12"/>
  <c r="CF13" i="12"/>
  <c r="CE13" i="12"/>
  <c r="CD13" i="12"/>
  <c r="CC13" i="12"/>
  <c r="CB13" i="12"/>
  <c r="CA13" i="12"/>
  <c r="B13" i="12"/>
  <c r="CG13" i="12" s="1"/>
  <c r="S13" i="12" s="1"/>
  <c r="CU12" i="12"/>
  <c r="CT12" i="12"/>
  <c r="CS12" i="12"/>
  <c r="CR12" i="12"/>
  <c r="CQ12" i="12"/>
  <c r="CP12" i="12"/>
  <c r="CO12" i="12"/>
  <c r="CN12" i="12"/>
  <c r="CM12" i="12"/>
  <c r="CI12" i="12"/>
  <c r="CH12" i="12"/>
  <c r="CF12" i="12"/>
  <c r="S12" i="12" s="1"/>
  <c r="CE12" i="12"/>
  <c r="CD12" i="12"/>
  <c r="CC12" i="12"/>
  <c r="CB12" i="12"/>
  <c r="CA12" i="12"/>
  <c r="B12" i="12"/>
  <c r="CG12" i="12" s="1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B11" i="12" s="1"/>
  <c r="A5" i="12"/>
  <c r="A4" i="12"/>
  <c r="A3" i="12"/>
  <c r="A2" i="12"/>
  <c r="R123" i="11"/>
  <c r="Q123" i="11"/>
  <c r="P123" i="11"/>
  <c r="O123" i="11"/>
  <c r="N123" i="11"/>
  <c r="M123" i="11"/>
  <c r="L123" i="11"/>
  <c r="K123" i="11"/>
  <c r="J123" i="11"/>
  <c r="I123" i="11"/>
  <c r="H123" i="11"/>
  <c r="G123" i="11"/>
  <c r="F123" i="11"/>
  <c r="E123" i="11"/>
  <c r="D123" i="11"/>
  <c r="B123" i="11"/>
  <c r="CS122" i="11"/>
  <c r="CO122" i="11"/>
  <c r="CN122" i="11"/>
  <c r="CM122" i="11"/>
  <c r="CB122" i="11"/>
  <c r="CA122" i="11"/>
  <c r="C122" i="11"/>
  <c r="CG122" i="11" s="1"/>
  <c r="CS121" i="11"/>
  <c r="CR121" i="11"/>
  <c r="CQ121" i="11"/>
  <c r="CP121" i="11"/>
  <c r="CO121" i="11"/>
  <c r="CN121" i="11"/>
  <c r="CM121" i="11"/>
  <c r="CE121" i="11"/>
  <c r="CD121" i="11"/>
  <c r="CC121" i="11"/>
  <c r="CB121" i="11"/>
  <c r="CA121" i="11"/>
  <c r="C121" i="11"/>
  <c r="CN120" i="11"/>
  <c r="CM120" i="11"/>
  <c r="CF120" i="11"/>
  <c r="CE120" i="11"/>
  <c r="CD120" i="11"/>
  <c r="CB120" i="11"/>
  <c r="CA120" i="11"/>
  <c r="C120" i="11"/>
  <c r="CS119" i="11"/>
  <c r="CR119" i="11"/>
  <c r="CQ119" i="11"/>
  <c r="CP119" i="11"/>
  <c r="CO119" i="11"/>
  <c r="CN119" i="11"/>
  <c r="CM119" i="11"/>
  <c r="CB119" i="11"/>
  <c r="CA119" i="11"/>
  <c r="C119" i="11"/>
  <c r="CG119" i="11" s="1"/>
  <c r="CN118" i="11"/>
  <c r="CM118" i="11"/>
  <c r="CB118" i="11"/>
  <c r="CA118" i="11"/>
  <c r="C118" i="11"/>
  <c r="CG118" i="11" s="1"/>
  <c r="CS117" i="11"/>
  <c r="CR117" i="11"/>
  <c r="CN117" i="11"/>
  <c r="CM117" i="11"/>
  <c r="CE117" i="11"/>
  <c r="CD117" i="11"/>
  <c r="CC117" i="11"/>
  <c r="CB117" i="11"/>
  <c r="CA117" i="11"/>
  <c r="C117" i="11"/>
  <c r="CS116" i="11"/>
  <c r="CP116" i="11"/>
  <c r="CO116" i="11"/>
  <c r="CN116" i="11"/>
  <c r="CM116" i="11"/>
  <c r="CG116" i="11"/>
  <c r="CF116" i="11"/>
  <c r="CE116" i="11"/>
  <c r="CD116" i="11"/>
  <c r="CB116" i="11"/>
  <c r="CA116" i="11"/>
  <c r="C116" i="11"/>
  <c r="CN115" i="11"/>
  <c r="CM115" i="11"/>
  <c r="CB115" i="11"/>
  <c r="CA115" i="11"/>
  <c r="C115" i="11"/>
  <c r="CG115" i="11" s="1"/>
  <c r="CS114" i="11"/>
  <c r="CO114" i="11"/>
  <c r="CN114" i="11"/>
  <c r="CM114" i="11"/>
  <c r="CB114" i="11"/>
  <c r="CA114" i="11"/>
  <c r="C114" i="11"/>
  <c r="CE114" i="11" s="1"/>
  <c r="CS113" i="11"/>
  <c r="CR113" i="11"/>
  <c r="CQ113" i="11"/>
  <c r="CP113" i="11"/>
  <c r="CO113" i="11"/>
  <c r="CN113" i="11"/>
  <c r="CM113" i="11"/>
  <c r="CE113" i="11"/>
  <c r="CD113" i="11"/>
  <c r="CC113" i="11"/>
  <c r="CB113" i="11"/>
  <c r="CA113" i="11"/>
  <c r="C113" i="11"/>
  <c r="T109" i="11"/>
  <c r="S109" i="11"/>
  <c r="R109" i="11"/>
  <c r="Q109" i="11"/>
  <c r="P109" i="11"/>
  <c r="O109" i="11"/>
  <c r="N109" i="11"/>
  <c r="M109" i="11"/>
  <c r="L109" i="11"/>
  <c r="J109" i="11"/>
  <c r="I109" i="11"/>
  <c r="H109" i="11"/>
  <c r="G109" i="11"/>
  <c r="F109" i="11"/>
  <c r="E109" i="11"/>
  <c r="D109" i="11"/>
  <c r="C109" i="11"/>
  <c r="B109" i="11"/>
  <c r="CN108" i="11"/>
  <c r="CM108" i="11"/>
  <c r="CE108" i="11"/>
  <c r="CD108" i="11"/>
  <c r="CC108" i="11"/>
  <c r="CB108" i="11"/>
  <c r="CA108" i="11"/>
  <c r="K108" i="11"/>
  <c r="B108" i="11"/>
  <c r="CS107" i="11"/>
  <c r="CR107" i="11"/>
  <c r="CQ107" i="11"/>
  <c r="CP107" i="11"/>
  <c r="CO107" i="11"/>
  <c r="CN107" i="11"/>
  <c r="CM107" i="11"/>
  <c r="CG107" i="11"/>
  <c r="CF107" i="11"/>
  <c r="CE107" i="11"/>
  <c r="CD107" i="11"/>
  <c r="CC107" i="11"/>
  <c r="CB107" i="11"/>
  <c r="CA107" i="11"/>
  <c r="U107" i="11"/>
  <c r="K107" i="11"/>
  <c r="B107" i="11"/>
  <c r="CR106" i="11"/>
  <c r="CQ106" i="11"/>
  <c r="CP106" i="11"/>
  <c r="CO106" i="11"/>
  <c r="CN106" i="11"/>
  <c r="CM106" i="11"/>
  <c r="CG106" i="11"/>
  <c r="CD106" i="11"/>
  <c r="CC106" i="11"/>
  <c r="CB106" i="11"/>
  <c r="CA106" i="11"/>
  <c r="K106" i="11"/>
  <c r="B106" i="11"/>
  <c r="CN105" i="11"/>
  <c r="CM105" i="11"/>
  <c r="CB105" i="11"/>
  <c r="CA105" i="11"/>
  <c r="K105" i="11"/>
  <c r="CF105" i="11" s="1"/>
  <c r="B105" i="11"/>
  <c r="CS104" i="11"/>
  <c r="CR104" i="11"/>
  <c r="CQ104" i="11"/>
  <c r="CP104" i="11"/>
  <c r="CN104" i="11"/>
  <c r="CM104" i="11"/>
  <c r="CG104" i="11"/>
  <c r="CF104" i="11"/>
  <c r="CE104" i="11"/>
  <c r="CD104" i="11"/>
  <c r="CC104" i="11"/>
  <c r="CB104" i="11"/>
  <c r="CA104" i="11"/>
  <c r="K104" i="11"/>
  <c r="CO104" i="11" s="1"/>
  <c r="B104" i="11"/>
  <c r="CS103" i="11"/>
  <c r="CR103" i="11"/>
  <c r="CQ103" i="11"/>
  <c r="CP103" i="11"/>
  <c r="CO103" i="11"/>
  <c r="CN103" i="11"/>
  <c r="CM103" i="11"/>
  <c r="CB103" i="11"/>
  <c r="CA103" i="11"/>
  <c r="K103" i="11"/>
  <c r="B103" i="11"/>
  <c r="CN102" i="11"/>
  <c r="CM102" i="11"/>
  <c r="CB102" i="11"/>
  <c r="CA102" i="11"/>
  <c r="K102" i="11"/>
  <c r="CQ102" i="11" s="1"/>
  <c r="B102" i="11"/>
  <c r="CS101" i="11"/>
  <c r="CR101" i="11"/>
  <c r="CQ101" i="11"/>
  <c r="CN101" i="11"/>
  <c r="CM101" i="11"/>
  <c r="CG101" i="11"/>
  <c r="CF101" i="11"/>
  <c r="CE101" i="11"/>
  <c r="CD101" i="11"/>
  <c r="CC101" i="11"/>
  <c r="CB101" i="11"/>
  <c r="CA101" i="11"/>
  <c r="K101" i="11"/>
  <c r="CP101" i="11" s="1"/>
  <c r="B101" i="11"/>
  <c r="CS100" i="11"/>
  <c r="CR100" i="11"/>
  <c r="CQ100" i="11"/>
  <c r="CP100" i="11"/>
  <c r="CO100" i="11"/>
  <c r="CN100" i="11"/>
  <c r="CM100" i="11"/>
  <c r="CB100" i="11"/>
  <c r="CA100" i="11"/>
  <c r="K100" i="11"/>
  <c r="CG100" i="11" s="1"/>
  <c r="B100" i="11"/>
  <c r="CQ99" i="11"/>
  <c r="CP99" i="11"/>
  <c r="CO99" i="11"/>
  <c r="CN99" i="11"/>
  <c r="CM99" i="11"/>
  <c r="CG99" i="11"/>
  <c r="CF99" i="11"/>
  <c r="CC99" i="11"/>
  <c r="CB99" i="11"/>
  <c r="CA99" i="11"/>
  <c r="K99" i="11"/>
  <c r="B99" i="11"/>
  <c r="CN98" i="11"/>
  <c r="CM98" i="11"/>
  <c r="CB98" i="11"/>
  <c r="CA98" i="11"/>
  <c r="K98" i="11"/>
  <c r="CS98" i="11" s="1"/>
  <c r="B98" i="11"/>
  <c r="CS97" i="11"/>
  <c r="CR97" i="11"/>
  <c r="CQ97" i="11"/>
  <c r="CP97" i="11"/>
  <c r="CO97" i="11"/>
  <c r="CN97" i="11"/>
  <c r="CM97" i="11"/>
  <c r="CG97" i="11"/>
  <c r="CF97" i="11"/>
  <c r="CE97" i="11"/>
  <c r="CD97" i="11"/>
  <c r="CC97" i="11"/>
  <c r="CB97" i="11"/>
  <c r="U97" i="11" s="1"/>
  <c r="CA97" i="11"/>
  <c r="K97" i="11"/>
  <c r="B97" i="11"/>
  <c r="R92" i="11"/>
  <c r="Q92" i="11"/>
  <c r="P92" i="11"/>
  <c r="O92" i="11"/>
  <c r="N92" i="11"/>
  <c r="M92" i="11"/>
  <c r="L92" i="11"/>
  <c r="K92" i="11"/>
  <c r="J92" i="11"/>
  <c r="I92" i="11"/>
  <c r="H92" i="11"/>
  <c r="G92" i="11"/>
  <c r="F92" i="11"/>
  <c r="E92" i="11"/>
  <c r="D92" i="11"/>
  <c r="B92" i="11"/>
  <c r="CS91" i="11"/>
  <c r="CP91" i="11"/>
  <c r="CO91" i="11"/>
  <c r="CN91" i="11"/>
  <c r="CM91" i="11"/>
  <c r="CG91" i="11"/>
  <c r="CF91" i="11"/>
  <c r="CE91" i="11"/>
  <c r="CD91" i="11"/>
  <c r="CB91" i="11"/>
  <c r="CA91" i="11"/>
  <c r="C91" i="11"/>
  <c r="CS90" i="11"/>
  <c r="CR90" i="11"/>
  <c r="CQ90" i="11"/>
  <c r="CP90" i="11"/>
  <c r="CO90" i="11"/>
  <c r="CN90" i="11"/>
  <c r="CM90" i="11"/>
  <c r="CG90" i="11"/>
  <c r="CF90" i="11"/>
  <c r="CE90" i="11"/>
  <c r="CD90" i="11"/>
  <c r="CC90" i="11"/>
  <c r="CB90" i="11"/>
  <c r="CA90" i="11"/>
  <c r="S90" i="11"/>
  <c r="C90" i="11"/>
  <c r="CN89" i="11"/>
  <c r="CM89" i="11"/>
  <c r="CG89" i="11"/>
  <c r="CF89" i="11"/>
  <c r="CC89" i="11"/>
  <c r="CB89" i="11"/>
  <c r="CA89" i="11"/>
  <c r="C89" i="11"/>
  <c r="CS88" i="11"/>
  <c r="CR88" i="11"/>
  <c r="CQ88" i="11"/>
  <c r="CN88" i="11"/>
  <c r="CM88" i="11"/>
  <c r="CG88" i="11"/>
  <c r="CF88" i="11"/>
  <c r="CE88" i="11"/>
  <c r="CB88" i="11"/>
  <c r="CA88" i="11"/>
  <c r="C88" i="11"/>
  <c r="CC88" i="11" s="1"/>
  <c r="CN87" i="11"/>
  <c r="CM87" i="11"/>
  <c r="CB87" i="11"/>
  <c r="CA87" i="11"/>
  <c r="C87" i="11"/>
  <c r="CD87" i="11" s="1"/>
  <c r="CS86" i="11"/>
  <c r="CP86" i="11"/>
  <c r="CN86" i="11"/>
  <c r="CM86" i="11"/>
  <c r="CF86" i="11"/>
  <c r="CE86" i="11"/>
  <c r="CD86" i="11"/>
  <c r="CB86" i="11"/>
  <c r="CA86" i="11"/>
  <c r="C86" i="11"/>
  <c r="CS85" i="11"/>
  <c r="CR85" i="11"/>
  <c r="CQ85" i="11"/>
  <c r="CP85" i="11"/>
  <c r="CO85" i="11"/>
  <c r="CN85" i="11"/>
  <c r="CM85" i="11"/>
  <c r="CG85" i="11"/>
  <c r="CF85" i="11"/>
  <c r="S85" i="11" s="1"/>
  <c r="CE85" i="11"/>
  <c r="CD85" i="11"/>
  <c r="CC85" i="11"/>
  <c r="CB85" i="11"/>
  <c r="CA85" i="11"/>
  <c r="C85" i="11"/>
  <c r="CN84" i="11"/>
  <c r="CM84" i="11"/>
  <c r="CB84" i="11"/>
  <c r="CA84" i="11"/>
  <c r="C84" i="11"/>
  <c r="CP84" i="11" s="1"/>
  <c r="CS83" i="11"/>
  <c r="CN83" i="11"/>
  <c r="CM83" i="11"/>
  <c r="CF83" i="11"/>
  <c r="CE83" i="11"/>
  <c r="CD83" i="11"/>
  <c r="CC83" i="11"/>
  <c r="CB83" i="11"/>
  <c r="CA83" i="11"/>
  <c r="C83" i="11"/>
  <c r="CS82" i="11"/>
  <c r="CR82" i="11"/>
  <c r="CQ82" i="11"/>
  <c r="CP82" i="11"/>
  <c r="CO82" i="11"/>
  <c r="CN82" i="11"/>
  <c r="CM82" i="11"/>
  <c r="CD82" i="11"/>
  <c r="CB82" i="11"/>
  <c r="CA82" i="11"/>
  <c r="C82" i="11"/>
  <c r="CN81" i="11"/>
  <c r="CM81" i="11"/>
  <c r="CB81" i="11"/>
  <c r="CA81" i="11"/>
  <c r="C81" i="11"/>
  <c r="CO81" i="11" s="1"/>
  <c r="CS80" i="11"/>
  <c r="CR80" i="11"/>
  <c r="CQ80" i="11"/>
  <c r="CP80" i="11"/>
  <c r="CO80" i="11"/>
  <c r="CN80" i="11"/>
  <c r="CM80" i="11"/>
  <c r="CG80" i="11"/>
  <c r="CF80" i="11"/>
  <c r="CE80" i="11"/>
  <c r="CD80" i="11"/>
  <c r="CC80" i="11"/>
  <c r="S80" i="11" s="1"/>
  <c r="CB80" i="11"/>
  <c r="CA80" i="11"/>
  <c r="C80" i="11"/>
  <c r="CQ79" i="11"/>
  <c r="CP79" i="11"/>
  <c r="CO79" i="11"/>
  <c r="CN79" i="11"/>
  <c r="CM79" i="11"/>
  <c r="CG79" i="11"/>
  <c r="CB79" i="11"/>
  <c r="CA79" i="11"/>
  <c r="C79" i="11"/>
  <c r="CN78" i="11"/>
  <c r="CM78" i="11"/>
  <c r="CB78" i="11"/>
  <c r="CA78" i="11"/>
  <c r="C78" i="11"/>
  <c r="W74" i="11"/>
  <c r="V74" i="11"/>
  <c r="U74" i="11"/>
  <c r="T74" i="11"/>
  <c r="S74" i="11"/>
  <c r="R74" i="11"/>
  <c r="Q74" i="11"/>
  <c r="P74" i="11"/>
  <c r="O74" i="11"/>
  <c r="N74" i="11"/>
  <c r="M74" i="11"/>
  <c r="L74" i="11"/>
  <c r="K74" i="11"/>
  <c r="J74" i="11"/>
  <c r="I74" i="11"/>
  <c r="H74" i="11"/>
  <c r="G74" i="11"/>
  <c r="F74" i="11"/>
  <c r="E74" i="11"/>
  <c r="D74" i="11"/>
  <c r="C74" i="11"/>
  <c r="CS73" i="11"/>
  <c r="CR73" i="11"/>
  <c r="CQ73" i="11"/>
  <c r="CP73" i="11"/>
  <c r="CO73" i="11"/>
  <c r="CN73" i="11"/>
  <c r="CM73" i="11"/>
  <c r="CG73" i="11"/>
  <c r="CF73" i="11"/>
  <c r="CE73" i="11"/>
  <c r="CD73" i="11"/>
  <c r="CC73" i="11"/>
  <c r="CB73" i="11"/>
  <c r="CA73" i="11"/>
  <c r="X73" i="11"/>
  <c r="N73" i="11"/>
  <c r="B73" i="11"/>
  <c r="CS72" i="11"/>
  <c r="CR72" i="11"/>
  <c r="CN72" i="11"/>
  <c r="CM72" i="11"/>
  <c r="CG72" i="11"/>
  <c r="CC72" i="11"/>
  <c r="CB72" i="11"/>
  <c r="CA72" i="11"/>
  <c r="N72" i="11"/>
  <c r="B72" i="11"/>
  <c r="CS71" i="11"/>
  <c r="CP71" i="11"/>
  <c r="CO71" i="11"/>
  <c r="CN71" i="11"/>
  <c r="CM71" i="11"/>
  <c r="CG71" i="11"/>
  <c r="CF71" i="11"/>
  <c r="CE71" i="11"/>
  <c r="CB71" i="11"/>
  <c r="CA71" i="11"/>
  <c r="N71" i="11"/>
  <c r="B71" i="11"/>
  <c r="CS70" i="11"/>
  <c r="CR70" i="11"/>
  <c r="CQ70" i="11"/>
  <c r="CP70" i="11"/>
  <c r="CO70" i="11"/>
  <c r="CN70" i="11"/>
  <c r="CM70" i="11"/>
  <c r="CG70" i="11"/>
  <c r="CF70" i="11"/>
  <c r="CE70" i="11"/>
  <c r="CD70" i="11"/>
  <c r="CC70" i="11"/>
  <c r="CB70" i="11"/>
  <c r="CA70" i="11"/>
  <c r="X70" i="11" s="1"/>
  <c r="N70" i="11"/>
  <c r="B70" i="11"/>
  <c r="CN69" i="11"/>
  <c r="CM69" i="11"/>
  <c r="CB69" i="11"/>
  <c r="CA69" i="11"/>
  <c r="N69" i="11"/>
  <c r="CR69" i="11" s="1"/>
  <c r="B69" i="11"/>
  <c r="CP68" i="11"/>
  <c r="CO68" i="11"/>
  <c r="CN68" i="11"/>
  <c r="CM68" i="11"/>
  <c r="CB68" i="11"/>
  <c r="CA68" i="11"/>
  <c r="N68" i="11"/>
  <c r="CE68" i="11" s="1"/>
  <c r="B68" i="11"/>
  <c r="CS67" i="11"/>
  <c r="CR67" i="11"/>
  <c r="CQ67" i="11"/>
  <c r="CN67" i="11"/>
  <c r="CM67" i="11"/>
  <c r="CG67" i="11"/>
  <c r="CF67" i="11"/>
  <c r="CE67" i="11"/>
  <c r="CD67" i="11"/>
  <c r="CC67" i="11"/>
  <c r="CB67" i="11"/>
  <c r="CA67" i="11"/>
  <c r="N67" i="11"/>
  <c r="B67" i="11"/>
  <c r="CN66" i="11"/>
  <c r="CM66" i="11"/>
  <c r="CB66" i="11"/>
  <c r="CA66" i="11"/>
  <c r="N66" i="11"/>
  <c r="CR66" i="11" s="1"/>
  <c r="B66" i="11"/>
  <c r="CR65" i="11"/>
  <c r="CQ65" i="11"/>
  <c r="CN65" i="11"/>
  <c r="CM65" i="11"/>
  <c r="CB65" i="11"/>
  <c r="CA65" i="11"/>
  <c r="N65" i="11"/>
  <c r="B65" i="11"/>
  <c r="CS64" i="11"/>
  <c r="CR64" i="11"/>
  <c r="CO64" i="11"/>
  <c r="CN64" i="11"/>
  <c r="CM64" i="11"/>
  <c r="CG64" i="11"/>
  <c r="CF64" i="11"/>
  <c r="CE64" i="11"/>
  <c r="CD64" i="11"/>
  <c r="CB64" i="11"/>
  <c r="CA64" i="11"/>
  <c r="N64" i="11"/>
  <c r="B64" i="11"/>
  <c r="CS63" i="11"/>
  <c r="CR63" i="11"/>
  <c r="CQ63" i="11"/>
  <c r="CP63" i="11"/>
  <c r="CO63" i="11"/>
  <c r="CN63" i="11"/>
  <c r="CM63" i="11"/>
  <c r="CG63" i="11"/>
  <c r="CF63" i="11"/>
  <c r="CE63" i="11"/>
  <c r="CD63" i="11"/>
  <c r="CC63" i="11"/>
  <c r="CB63" i="11"/>
  <c r="CA63" i="11"/>
  <c r="X63" i="11"/>
  <c r="N63" i="11"/>
  <c r="B63" i="11"/>
  <c r="CN62" i="11"/>
  <c r="CM62" i="11"/>
  <c r="CB62" i="11"/>
  <c r="CA62" i="11"/>
  <c r="N62" i="11"/>
  <c r="CD62" i="11" s="1"/>
  <c r="B62" i="11"/>
  <c r="CU57" i="11"/>
  <c r="CQ57" i="11"/>
  <c r="CP57" i="11"/>
  <c r="CO57" i="11"/>
  <c r="CN57" i="11"/>
  <c r="CM57" i="11"/>
  <c r="CI57" i="11"/>
  <c r="CE57" i="11"/>
  <c r="CD57" i="11"/>
  <c r="CC57" i="11"/>
  <c r="CB57" i="11"/>
  <c r="CA57" i="11"/>
  <c r="B57" i="11"/>
  <c r="CU56" i="11"/>
  <c r="CQ56" i="11"/>
  <c r="CP56" i="11"/>
  <c r="CO56" i="11"/>
  <c r="CN56" i="11"/>
  <c r="CM56" i="11"/>
  <c r="CI56" i="11"/>
  <c r="CH56" i="11"/>
  <c r="CE56" i="11"/>
  <c r="CB56" i="11"/>
  <c r="CA56" i="11"/>
  <c r="B56" i="11"/>
  <c r="CU55" i="11"/>
  <c r="CQ55" i="11"/>
  <c r="CP55" i="11"/>
  <c r="CO55" i="11"/>
  <c r="CN55" i="11"/>
  <c r="CM55" i="11"/>
  <c r="CI55" i="11"/>
  <c r="CH55" i="11"/>
  <c r="CE55" i="11"/>
  <c r="CD55" i="11"/>
  <c r="CC55" i="11"/>
  <c r="CB55" i="11"/>
  <c r="CA55" i="11"/>
  <c r="B55" i="11"/>
  <c r="CU54" i="11"/>
  <c r="CN54" i="11"/>
  <c r="CM54" i="11"/>
  <c r="CI54" i="11"/>
  <c r="CB54" i="11"/>
  <c r="CA54" i="11"/>
  <c r="B54" i="11"/>
  <c r="CH54" i="11" s="1"/>
  <c r="CU53" i="11"/>
  <c r="CQ53" i="11"/>
  <c r="CP53" i="11"/>
  <c r="CO53" i="11"/>
  <c r="CN53" i="11"/>
  <c r="CM53" i="11"/>
  <c r="CI53" i="11"/>
  <c r="CE53" i="11"/>
  <c r="CD53" i="11"/>
  <c r="CC53" i="11"/>
  <c r="CB53" i="11"/>
  <c r="CA53" i="11"/>
  <c r="B53" i="11"/>
  <c r="R52" i="11"/>
  <c r="Q52" i="11"/>
  <c r="P52" i="11"/>
  <c r="O52" i="11"/>
  <c r="N52" i="11"/>
  <c r="M52" i="11"/>
  <c r="L52" i="11"/>
  <c r="K52" i="11"/>
  <c r="J52" i="11"/>
  <c r="D52" i="11"/>
  <c r="C52" i="11"/>
  <c r="CU51" i="11"/>
  <c r="CT51" i="11"/>
  <c r="CS51" i="11"/>
  <c r="CR51" i="11"/>
  <c r="CQ51" i="11"/>
  <c r="CP51" i="11"/>
  <c r="CO51" i="11"/>
  <c r="CN51" i="11"/>
  <c r="CM51" i="11"/>
  <c r="CI51" i="11"/>
  <c r="CG51" i="11"/>
  <c r="CF51" i="11"/>
  <c r="CE51" i="11"/>
  <c r="CD51" i="11"/>
  <c r="CC51" i="11"/>
  <c r="CB51" i="11"/>
  <c r="CA51" i="11"/>
  <c r="S51" i="11"/>
  <c r="B51" i="11"/>
  <c r="CH51" i="11" s="1"/>
  <c r="CU50" i="11"/>
  <c r="CT50" i="11"/>
  <c r="CS50" i="11"/>
  <c r="CR50" i="11"/>
  <c r="CQ50" i="11"/>
  <c r="CP50" i="11"/>
  <c r="CO50" i="11"/>
  <c r="CN50" i="11"/>
  <c r="CM50" i="11"/>
  <c r="CI50" i="11"/>
  <c r="CG50" i="11"/>
  <c r="CF50" i="11"/>
  <c r="CE50" i="11"/>
  <c r="CD50" i="11"/>
  <c r="CC50" i="11"/>
  <c r="CB50" i="11"/>
  <c r="CA50" i="11"/>
  <c r="B50" i="11"/>
  <c r="CH50" i="11" s="1"/>
  <c r="S50" i="11" s="1"/>
  <c r="CU49" i="11"/>
  <c r="CT49" i="11"/>
  <c r="CS49" i="11"/>
  <c r="CR49" i="11"/>
  <c r="CQ49" i="11"/>
  <c r="CP49" i="11"/>
  <c r="CO49" i="11"/>
  <c r="CN49" i="11"/>
  <c r="CM49" i="11"/>
  <c r="CI49" i="11"/>
  <c r="CG49" i="11"/>
  <c r="CF49" i="11"/>
  <c r="CE49" i="11"/>
  <c r="CD49" i="11"/>
  <c r="CC49" i="11"/>
  <c r="CB49" i="11"/>
  <c r="CA49" i="11"/>
  <c r="B49" i="11"/>
  <c r="CH49" i="11" s="1"/>
  <c r="S49" i="11" s="1"/>
  <c r="CU48" i="11"/>
  <c r="CT48" i="11"/>
  <c r="CS48" i="11"/>
  <c r="CR48" i="11"/>
  <c r="CQ48" i="11"/>
  <c r="CP48" i="11"/>
  <c r="CO48" i="11"/>
  <c r="CN48" i="11"/>
  <c r="CM48" i="11"/>
  <c r="CI48" i="11"/>
  <c r="CG48" i="11"/>
  <c r="CF48" i="11"/>
  <c r="CE48" i="11"/>
  <c r="CD48" i="11"/>
  <c r="CC48" i="11"/>
  <c r="CB48" i="11"/>
  <c r="CA48" i="11"/>
  <c r="B48" i="11"/>
  <c r="CH48" i="11" s="1"/>
  <c r="S48" i="11" s="1"/>
  <c r="CU47" i="11"/>
  <c r="CT47" i="11"/>
  <c r="CS47" i="11"/>
  <c r="CR47" i="11"/>
  <c r="CQ47" i="11"/>
  <c r="CP47" i="11"/>
  <c r="CO47" i="11"/>
  <c r="CN47" i="11"/>
  <c r="CM47" i="11"/>
  <c r="CI47" i="11"/>
  <c r="CG47" i="11"/>
  <c r="CF47" i="11"/>
  <c r="CE47" i="11"/>
  <c r="CD47" i="11"/>
  <c r="CC47" i="11"/>
  <c r="CB47" i="11"/>
  <c r="CA47" i="11"/>
  <c r="B47" i="11"/>
  <c r="CH47" i="11" s="1"/>
  <c r="S47" i="11" s="1"/>
  <c r="CU46" i="11"/>
  <c r="CT46" i="11"/>
  <c r="CS46" i="11"/>
  <c r="CR46" i="11"/>
  <c r="CQ46" i="11"/>
  <c r="CP46" i="11"/>
  <c r="CO46" i="11"/>
  <c r="CN46" i="11"/>
  <c r="CM46" i="11"/>
  <c r="CI46" i="11"/>
  <c r="CG46" i="11"/>
  <c r="CF46" i="11"/>
  <c r="CE46" i="11"/>
  <c r="CD46" i="11"/>
  <c r="CC46" i="11"/>
  <c r="CB46" i="11"/>
  <c r="CA46" i="11"/>
  <c r="B46" i="11"/>
  <c r="CH46" i="11" s="1"/>
  <c r="S46" i="11" s="1"/>
  <c r="CU45" i="11"/>
  <c r="CT45" i="11"/>
  <c r="CS45" i="11"/>
  <c r="CR45" i="11"/>
  <c r="CQ45" i="11"/>
  <c r="CP45" i="11"/>
  <c r="CO45" i="11"/>
  <c r="CN45" i="11"/>
  <c r="CM45" i="11"/>
  <c r="CI45" i="11"/>
  <c r="CG45" i="11"/>
  <c r="CF45" i="11"/>
  <c r="CE45" i="11"/>
  <c r="CD45" i="11"/>
  <c r="S45" i="11" s="1"/>
  <c r="CC45" i="11"/>
  <c r="CB45" i="11"/>
  <c r="CA45" i="11"/>
  <c r="B45" i="11"/>
  <c r="CH45" i="11" s="1"/>
  <c r="CU44" i="11"/>
  <c r="CT44" i="11"/>
  <c r="CS44" i="11"/>
  <c r="CR44" i="11"/>
  <c r="CQ44" i="11"/>
  <c r="CP44" i="11"/>
  <c r="CO44" i="11"/>
  <c r="CN44" i="11"/>
  <c r="CM44" i="11"/>
  <c r="CI44" i="11"/>
  <c r="CG44" i="11"/>
  <c r="CF44" i="11"/>
  <c r="CE44" i="11"/>
  <c r="CD44" i="11"/>
  <c r="CC44" i="11"/>
  <c r="S44" i="11" s="1"/>
  <c r="CB44" i="11"/>
  <c r="CA44" i="11"/>
  <c r="B44" i="11"/>
  <c r="CH44" i="11" s="1"/>
  <c r="CU43" i="11"/>
  <c r="CT43" i="11"/>
  <c r="CS43" i="11"/>
  <c r="CR43" i="11"/>
  <c r="CQ43" i="11"/>
  <c r="CP43" i="11"/>
  <c r="CO43" i="11"/>
  <c r="CN43" i="11"/>
  <c r="CM43" i="11"/>
  <c r="CI43" i="11"/>
  <c r="CG43" i="11"/>
  <c r="CF43" i="11"/>
  <c r="CE43" i="11"/>
  <c r="CD43" i="11"/>
  <c r="CC43" i="11"/>
  <c r="CB43" i="11"/>
  <c r="S43" i="11" s="1"/>
  <c r="CA43" i="11"/>
  <c r="B43" i="11"/>
  <c r="CH43" i="11" s="1"/>
  <c r="CU42" i="11"/>
  <c r="CT42" i="11"/>
  <c r="CS42" i="11"/>
  <c r="CR42" i="11"/>
  <c r="CQ42" i="11"/>
  <c r="CP42" i="11"/>
  <c r="CO42" i="11"/>
  <c r="CN42" i="11"/>
  <c r="CM42" i="11"/>
  <c r="CI42" i="11"/>
  <c r="CG42" i="11"/>
  <c r="CF42" i="11"/>
  <c r="CE42" i="11"/>
  <c r="CD42" i="11"/>
  <c r="CC42" i="11"/>
  <c r="CB42" i="11"/>
  <c r="CA42" i="11"/>
  <c r="S42" i="11" s="1"/>
  <c r="B42" i="11"/>
  <c r="CH42" i="11" s="1"/>
  <c r="CU41" i="11"/>
  <c r="CT41" i="11"/>
  <c r="CS41" i="11"/>
  <c r="CR41" i="11"/>
  <c r="CQ41" i="11"/>
  <c r="CP41" i="11"/>
  <c r="CO41" i="11"/>
  <c r="CN41" i="11"/>
  <c r="CM41" i="11"/>
  <c r="CI41" i="11"/>
  <c r="CG41" i="11"/>
  <c r="CF41" i="11"/>
  <c r="CE41" i="11"/>
  <c r="CD41" i="11"/>
  <c r="CC41" i="11"/>
  <c r="CB41" i="11"/>
  <c r="CA41" i="11"/>
  <c r="S41" i="11"/>
  <c r="B41" i="11"/>
  <c r="CH41" i="11" s="1"/>
  <c r="CU40" i="11"/>
  <c r="CT40" i="11"/>
  <c r="CS40" i="11"/>
  <c r="CR40" i="11"/>
  <c r="CQ40" i="11"/>
  <c r="CP40" i="11"/>
  <c r="CO40" i="11"/>
  <c r="CN40" i="11"/>
  <c r="CM40" i="11"/>
  <c r="CI40" i="11"/>
  <c r="CG40" i="11"/>
  <c r="CF40" i="11"/>
  <c r="CE40" i="11"/>
  <c r="CD40" i="11"/>
  <c r="CC40" i="11"/>
  <c r="CB40" i="11"/>
  <c r="CA40" i="11"/>
  <c r="B40" i="11"/>
  <c r="CH40" i="11" s="1"/>
  <c r="S40" i="11" s="1"/>
  <c r="CU39" i="11"/>
  <c r="CT39" i="11"/>
  <c r="CS39" i="11"/>
  <c r="CR39" i="11"/>
  <c r="CQ39" i="11"/>
  <c r="CP39" i="11"/>
  <c r="CO39" i="11"/>
  <c r="CN39" i="11"/>
  <c r="CM39" i="11"/>
  <c r="CI39" i="11"/>
  <c r="CG39" i="11"/>
  <c r="CF39" i="11"/>
  <c r="CE39" i="11"/>
  <c r="CD39" i="11"/>
  <c r="CC39" i="11"/>
  <c r="CB39" i="11"/>
  <c r="CA39" i="11"/>
  <c r="B39" i="11"/>
  <c r="CH39" i="11" s="1"/>
  <c r="S39" i="11" s="1"/>
  <c r="CU38" i="11"/>
  <c r="CT38" i="11"/>
  <c r="CS38" i="11"/>
  <c r="CR38" i="11"/>
  <c r="CQ38" i="11"/>
  <c r="CP38" i="11"/>
  <c r="CO38" i="11"/>
  <c r="CN38" i="11"/>
  <c r="CM38" i="11"/>
  <c r="CI38" i="11"/>
  <c r="CG38" i="11"/>
  <c r="S38" i="11" s="1"/>
  <c r="CF38" i="11"/>
  <c r="CE38" i="11"/>
  <c r="CD38" i="11"/>
  <c r="CC38" i="11"/>
  <c r="CB38" i="11"/>
  <c r="CA38" i="11"/>
  <c r="B38" i="11"/>
  <c r="CH38" i="11" s="1"/>
  <c r="CU37" i="11"/>
  <c r="CT37" i="11"/>
  <c r="CS37" i="11"/>
  <c r="CR37" i="11"/>
  <c r="CQ37" i="11"/>
  <c r="CP37" i="11"/>
  <c r="CO37" i="11"/>
  <c r="CN37" i="11"/>
  <c r="CM37" i="11"/>
  <c r="CI37" i="11"/>
  <c r="CG37" i="11"/>
  <c r="CF37" i="11"/>
  <c r="S37" i="11" s="1"/>
  <c r="CE37" i="11"/>
  <c r="CD37" i="11"/>
  <c r="CC37" i="11"/>
  <c r="CB37" i="11"/>
  <c r="CA37" i="11"/>
  <c r="B37" i="11"/>
  <c r="CH37" i="11" s="1"/>
  <c r="CU36" i="11"/>
  <c r="CT36" i="11"/>
  <c r="CS36" i="11"/>
  <c r="CR36" i="11"/>
  <c r="CQ36" i="11"/>
  <c r="CP36" i="11"/>
  <c r="CO36" i="11"/>
  <c r="CN36" i="11"/>
  <c r="CM36" i="11"/>
  <c r="CI36" i="11"/>
  <c r="CG36" i="11"/>
  <c r="CF36" i="11"/>
  <c r="CE36" i="11"/>
  <c r="S36" i="11" s="1"/>
  <c r="CD36" i="11"/>
  <c r="CC36" i="11"/>
  <c r="CB36" i="11"/>
  <c r="CA36" i="11"/>
  <c r="B36" i="11"/>
  <c r="CH36" i="11" s="1"/>
  <c r="CU35" i="11"/>
  <c r="CT35" i="11"/>
  <c r="CS35" i="11"/>
  <c r="CR35" i="11"/>
  <c r="CQ35" i="11"/>
  <c r="CP35" i="11"/>
  <c r="CO35" i="11"/>
  <c r="CN35" i="11"/>
  <c r="CM35" i="11"/>
  <c r="CI35" i="11"/>
  <c r="CG35" i="11"/>
  <c r="CF35" i="11"/>
  <c r="CE35" i="11"/>
  <c r="CD35" i="11"/>
  <c r="S35" i="11" s="1"/>
  <c r="CC35" i="11"/>
  <c r="CB35" i="11"/>
  <c r="CA35" i="11"/>
  <c r="B35" i="11"/>
  <c r="CH35" i="11" s="1"/>
  <c r="CU34" i="11"/>
  <c r="CT34" i="11"/>
  <c r="CS34" i="11"/>
  <c r="CR34" i="11"/>
  <c r="CQ34" i="11"/>
  <c r="CP34" i="11"/>
  <c r="CO34" i="11"/>
  <c r="CN34" i="11"/>
  <c r="CM34" i="11"/>
  <c r="CI34" i="11"/>
  <c r="CG34" i="11"/>
  <c r="CF34" i="11"/>
  <c r="CE34" i="11"/>
  <c r="CD34" i="11"/>
  <c r="CC34" i="11"/>
  <c r="S34" i="11" s="1"/>
  <c r="CB34" i="11"/>
  <c r="CA34" i="11"/>
  <c r="B34" i="11"/>
  <c r="CH34" i="11" s="1"/>
  <c r="CU33" i="11"/>
  <c r="CT33" i="11"/>
  <c r="CS33" i="11"/>
  <c r="CR33" i="11"/>
  <c r="CQ33" i="11"/>
  <c r="CP33" i="11"/>
  <c r="CO33" i="11"/>
  <c r="CN33" i="11"/>
  <c r="CM33" i="11"/>
  <c r="CI33" i="11"/>
  <c r="CG33" i="11"/>
  <c r="CF33" i="11"/>
  <c r="CE33" i="11"/>
  <c r="CD33" i="11"/>
  <c r="CC33" i="11"/>
  <c r="CB33" i="11"/>
  <c r="CA33" i="11"/>
  <c r="B33" i="11"/>
  <c r="CH33" i="11" s="1"/>
  <c r="CU32" i="11"/>
  <c r="CT32" i="11"/>
  <c r="CS32" i="11"/>
  <c r="CR32" i="11"/>
  <c r="CQ32" i="11"/>
  <c r="CP32" i="11"/>
  <c r="CO32" i="11"/>
  <c r="CN32" i="11"/>
  <c r="CM32" i="11"/>
  <c r="CI32" i="11"/>
  <c r="CG32" i="11"/>
  <c r="CF32" i="11"/>
  <c r="CE32" i="11"/>
  <c r="CD32" i="11"/>
  <c r="CC32" i="11"/>
  <c r="CB32" i="11"/>
  <c r="CA32" i="11"/>
  <c r="S32" i="11" s="1"/>
  <c r="B32" i="11"/>
  <c r="CH32" i="11" s="1"/>
  <c r="CU31" i="11"/>
  <c r="CT31" i="11"/>
  <c r="CS31" i="11"/>
  <c r="CR31" i="11"/>
  <c r="CQ31" i="11"/>
  <c r="CP31" i="11"/>
  <c r="CO31" i="11"/>
  <c r="CN31" i="11"/>
  <c r="CM31" i="11"/>
  <c r="CI31" i="11"/>
  <c r="CG31" i="11"/>
  <c r="CF31" i="11"/>
  <c r="CE31" i="11"/>
  <c r="CD31" i="11"/>
  <c r="CC31" i="11"/>
  <c r="CB31" i="11"/>
  <c r="CA31" i="11"/>
  <c r="S31" i="11"/>
  <c r="B31" i="11"/>
  <c r="CH31" i="11" s="1"/>
  <c r="CU30" i="11"/>
  <c r="CT30" i="11"/>
  <c r="CS30" i="11"/>
  <c r="CR30" i="11"/>
  <c r="CQ30" i="11"/>
  <c r="CP30" i="11"/>
  <c r="CO30" i="11"/>
  <c r="CN30" i="11"/>
  <c r="CM30" i="11"/>
  <c r="CI30" i="11"/>
  <c r="CG30" i="11"/>
  <c r="CF30" i="11"/>
  <c r="CE30" i="11"/>
  <c r="CD30" i="11"/>
  <c r="CC30" i="11"/>
  <c r="CB30" i="11"/>
  <c r="CA30" i="11"/>
  <c r="B30" i="11"/>
  <c r="CH30" i="11" s="1"/>
  <c r="S30" i="11" s="1"/>
  <c r="CU29" i="11"/>
  <c r="CT29" i="11"/>
  <c r="CS29" i="11"/>
  <c r="CR29" i="11"/>
  <c r="CQ29" i="11"/>
  <c r="CP29" i="11"/>
  <c r="CO29" i="11"/>
  <c r="CN29" i="11"/>
  <c r="CM29" i="11"/>
  <c r="CI29" i="11"/>
  <c r="CG29" i="11"/>
  <c r="CF29" i="11"/>
  <c r="CE29" i="11"/>
  <c r="CD29" i="11"/>
  <c r="CC29" i="11"/>
  <c r="CB29" i="11"/>
  <c r="CA29" i="11"/>
  <c r="B29" i="11"/>
  <c r="CH29" i="11" s="1"/>
  <c r="S29" i="11" s="1"/>
  <c r="CU28" i="11"/>
  <c r="CT28" i="11"/>
  <c r="CS28" i="11"/>
  <c r="CR28" i="11"/>
  <c r="CQ28" i="11"/>
  <c r="CP28" i="11"/>
  <c r="CO28" i="11"/>
  <c r="CN28" i="11"/>
  <c r="CM28" i="11"/>
  <c r="CI28" i="11"/>
  <c r="CG28" i="11"/>
  <c r="CF28" i="11"/>
  <c r="CE28" i="11"/>
  <c r="CD28" i="11"/>
  <c r="CC28" i="11"/>
  <c r="CB28" i="11"/>
  <c r="CA28" i="11"/>
  <c r="B28" i="11"/>
  <c r="CH28" i="11" s="1"/>
  <c r="S28" i="11" s="1"/>
  <c r="CU27" i="11"/>
  <c r="CT27" i="11"/>
  <c r="CS27" i="11"/>
  <c r="CR27" i="11"/>
  <c r="CQ27" i="11"/>
  <c r="CP27" i="11"/>
  <c r="CO27" i="11"/>
  <c r="CN27" i="11"/>
  <c r="CM27" i="11"/>
  <c r="CI27" i="11"/>
  <c r="CG27" i="11"/>
  <c r="CF27" i="11"/>
  <c r="CE27" i="11"/>
  <c r="CD27" i="11"/>
  <c r="CC27" i="11"/>
  <c r="CB27" i="11"/>
  <c r="CA27" i="11"/>
  <c r="B27" i="11"/>
  <c r="CH27" i="11" s="1"/>
  <c r="S27" i="11" s="1"/>
  <c r="CU26" i="11"/>
  <c r="CT26" i="11"/>
  <c r="CS26" i="11"/>
  <c r="CR26" i="11"/>
  <c r="CQ26" i="11"/>
  <c r="CP26" i="11"/>
  <c r="CO26" i="11"/>
  <c r="CN26" i="11"/>
  <c r="CM26" i="11"/>
  <c r="CI26" i="11"/>
  <c r="CG26" i="11"/>
  <c r="CF26" i="11"/>
  <c r="CE26" i="11"/>
  <c r="CD26" i="11"/>
  <c r="CC26" i="11"/>
  <c r="CB26" i="11"/>
  <c r="CA26" i="11"/>
  <c r="B26" i="11"/>
  <c r="CH26" i="11" s="1"/>
  <c r="S26" i="11" s="1"/>
  <c r="CU25" i="11"/>
  <c r="CT25" i="11"/>
  <c r="CS25" i="11"/>
  <c r="CR25" i="11"/>
  <c r="CQ25" i="11"/>
  <c r="CP25" i="11"/>
  <c r="CO25" i="11"/>
  <c r="CN25" i="11"/>
  <c r="CM25" i="11"/>
  <c r="CI25" i="11"/>
  <c r="CG25" i="11"/>
  <c r="CF25" i="11"/>
  <c r="CE25" i="11"/>
  <c r="CD25" i="11"/>
  <c r="S25" i="11" s="1"/>
  <c r="CC25" i="11"/>
  <c r="CB25" i="11"/>
  <c r="CA25" i="11"/>
  <c r="B25" i="11"/>
  <c r="CH25" i="11" s="1"/>
  <c r="CU24" i="11"/>
  <c r="CT24" i="11"/>
  <c r="CS24" i="11"/>
  <c r="CR24" i="11"/>
  <c r="CQ24" i="11"/>
  <c r="CP24" i="11"/>
  <c r="CO24" i="11"/>
  <c r="CN24" i="11"/>
  <c r="CM24" i="11"/>
  <c r="CI24" i="11"/>
  <c r="CG24" i="11"/>
  <c r="CF24" i="11"/>
  <c r="CE24" i="11"/>
  <c r="CD24" i="11"/>
  <c r="CC24" i="11"/>
  <c r="S24" i="11" s="1"/>
  <c r="CB24" i="11"/>
  <c r="CA24" i="11"/>
  <c r="B24" i="11"/>
  <c r="CH24" i="11" s="1"/>
  <c r="CU23" i="11"/>
  <c r="CT23" i="11"/>
  <c r="CS23" i="11"/>
  <c r="CR23" i="11"/>
  <c r="CQ23" i="11"/>
  <c r="CP23" i="11"/>
  <c r="CO23" i="11"/>
  <c r="CN23" i="11"/>
  <c r="CM23" i="11"/>
  <c r="CI23" i="11"/>
  <c r="CG23" i="11"/>
  <c r="CF23" i="11"/>
  <c r="CE23" i="11"/>
  <c r="CD23" i="11"/>
  <c r="CC23" i="11"/>
  <c r="CB23" i="11"/>
  <c r="S23" i="11" s="1"/>
  <c r="CA23" i="11"/>
  <c r="B23" i="11"/>
  <c r="CH23" i="11" s="1"/>
  <c r="CU22" i="11"/>
  <c r="CT22" i="11"/>
  <c r="CS22" i="11"/>
  <c r="CR22" i="11"/>
  <c r="CQ22" i="11"/>
  <c r="CP22" i="11"/>
  <c r="CO22" i="11"/>
  <c r="CN22" i="11"/>
  <c r="CM22" i="11"/>
  <c r="CI22" i="11"/>
  <c r="CG22" i="11"/>
  <c r="CF22" i="11"/>
  <c r="CE22" i="11"/>
  <c r="CD22" i="11"/>
  <c r="CC22" i="11"/>
  <c r="CB22" i="11"/>
  <c r="CA22" i="11"/>
  <c r="S22" i="11" s="1"/>
  <c r="B22" i="11"/>
  <c r="CH22" i="11" s="1"/>
  <c r="CU21" i="11"/>
  <c r="CT21" i="11"/>
  <c r="CS21" i="11"/>
  <c r="CR21" i="11"/>
  <c r="CQ21" i="11"/>
  <c r="CP21" i="11"/>
  <c r="CO21" i="11"/>
  <c r="CN21" i="11"/>
  <c r="CM21" i="11"/>
  <c r="CI21" i="11"/>
  <c r="CG21" i="11"/>
  <c r="CF21" i="11"/>
  <c r="CE21" i="11"/>
  <c r="CD21" i="11"/>
  <c r="CC21" i="11"/>
  <c r="CB21" i="11"/>
  <c r="CA21" i="11"/>
  <c r="S21" i="11"/>
  <c r="B21" i="11"/>
  <c r="CH21" i="11" s="1"/>
  <c r="CU20" i="11"/>
  <c r="CT20" i="11"/>
  <c r="CS20" i="11"/>
  <c r="CR20" i="11"/>
  <c r="CQ20" i="11"/>
  <c r="CP20" i="11"/>
  <c r="CO20" i="11"/>
  <c r="CN20" i="11"/>
  <c r="CM20" i="11"/>
  <c r="CI20" i="11"/>
  <c r="CG20" i="11"/>
  <c r="CF20" i="11"/>
  <c r="CE20" i="11"/>
  <c r="CD20" i="11"/>
  <c r="CC20" i="11"/>
  <c r="CB20" i="11"/>
  <c r="CA20" i="11"/>
  <c r="B20" i="11"/>
  <c r="CH20" i="11" s="1"/>
  <c r="S20" i="11" s="1"/>
  <c r="CU19" i="11"/>
  <c r="CT19" i="11"/>
  <c r="CS19" i="11"/>
  <c r="CR19" i="11"/>
  <c r="CQ19" i="11"/>
  <c r="CP19" i="11"/>
  <c r="CO19" i="11"/>
  <c r="CN19" i="11"/>
  <c r="CM19" i="11"/>
  <c r="CI19" i="11"/>
  <c r="CG19" i="11"/>
  <c r="CF19" i="11"/>
  <c r="CE19" i="11"/>
  <c r="CD19" i="11"/>
  <c r="CC19" i="11"/>
  <c r="CB19" i="11"/>
  <c r="CA19" i="11"/>
  <c r="B19" i="11"/>
  <c r="CH19" i="11" s="1"/>
  <c r="S19" i="11" s="1"/>
  <c r="CU18" i="11"/>
  <c r="CT18" i="11"/>
  <c r="CS18" i="11"/>
  <c r="CR18" i="11"/>
  <c r="CQ18" i="11"/>
  <c r="CP18" i="11"/>
  <c r="CO18" i="11"/>
  <c r="CN18" i="11"/>
  <c r="CM18" i="11"/>
  <c r="CI18" i="11"/>
  <c r="CG18" i="11"/>
  <c r="S18" i="11" s="1"/>
  <c r="CF18" i="11"/>
  <c r="CE18" i="11"/>
  <c r="CD18" i="11"/>
  <c r="CC18" i="11"/>
  <c r="CB18" i="11"/>
  <c r="CA18" i="11"/>
  <c r="B18" i="11"/>
  <c r="CH18" i="11" s="1"/>
  <c r="CU17" i="11"/>
  <c r="CT17" i="11"/>
  <c r="CS17" i="11"/>
  <c r="CR17" i="11"/>
  <c r="CQ17" i="11"/>
  <c r="CP17" i="11"/>
  <c r="CO17" i="11"/>
  <c r="CN17" i="11"/>
  <c r="CM17" i="11"/>
  <c r="CI17" i="11"/>
  <c r="CG17" i="11"/>
  <c r="CF17" i="11"/>
  <c r="S17" i="11" s="1"/>
  <c r="CE17" i="11"/>
  <c r="CD17" i="11"/>
  <c r="CC17" i="11"/>
  <c r="CB17" i="11"/>
  <c r="CA17" i="11"/>
  <c r="B17" i="11"/>
  <c r="CH17" i="11" s="1"/>
  <c r="CU16" i="11"/>
  <c r="CT16" i="11"/>
  <c r="CS16" i="11"/>
  <c r="CR16" i="11"/>
  <c r="CQ16" i="11"/>
  <c r="CP16" i="11"/>
  <c r="CO16" i="11"/>
  <c r="CN16" i="11"/>
  <c r="CM16" i="11"/>
  <c r="CI16" i="11"/>
  <c r="CG16" i="11"/>
  <c r="CF16" i="11"/>
  <c r="CE16" i="11"/>
  <c r="S16" i="11" s="1"/>
  <c r="CD16" i="11"/>
  <c r="CC16" i="11"/>
  <c r="CB16" i="11"/>
  <c r="CA16" i="11"/>
  <c r="B16" i="11"/>
  <c r="CH16" i="11" s="1"/>
  <c r="CU15" i="11"/>
  <c r="CT15" i="11"/>
  <c r="CS15" i="11"/>
  <c r="CR15" i="11"/>
  <c r="CQ15" i="11"/>
  <c r="CP15" i="11"/>
  <c r="CO15" i="11"/>
  <c r="CN15" i="11"/>
  <c r="CM15" i="11"/>
  <c r="CI15" i="11"/>
  <c r="CG15" i="11"/>
  <c r="CF15" i="11"/>
  <c r="CE15" i="11"/>
  <c r="CD15" i="11"/>
  <c r="S15" i="11" s="1"/>
  <c r="CC15" i="11"/>
  <c r="CB15" i="11"/>
  <c r="CA15" i="11"/>
  <c r="B15" i="11"/>
  <c r="CH15" i="11" s="1"/>
  <c r="CU14" i="11"/>
  <c r="CT14" i="11"/>
  <c r="CS14" i="11"/>
  <c r="CR14" i="11"/>
  <c r="CQ14" i="11"/>
  <c r="CP14" i="11"/>
  <c r="CO14" i="11"/>
  <c r="CN14" i="11"/>
  <c r="CM14" i="11"/>
  <c r="CI14" i="11"/>
  <c r="CG14" i="11"/>
  <c r="CF14" i="11"/>
  <c r="CE14" i="11"/>
  <c r="CD14" i="11"/>
  <c r="CC14" i="11"/>
  <c r="S14" i="11" s="1"/>
  <c r="CB14" i="11"/>
  <c r="CA14" i="11"/>
  <c r="B14" i="11"/>
  <c r="CH14" i="11" s="1"/>
  <c r="CU13" i="11"/>
  <c r="CT13" i="11"/>
  <c r="CS13" i="11"/>
  <c r="CR13" i="11"/>
  <c r="CQ13" i="11"/>
  <c r="CP13" i="11"/>
  <c r="CO13" i="11"/>
  <c r="CN13" i="11"/>
  <c r="CM13" i="11"/>
  <c r="CI13" i="11"/>
  <c r="CG13" i="11"/>
  <c r="CF13" i="11"/>
  <c r="CE13" i="11"/>
  <c r="CD13" i="11"/>
  <c r="CC13" i="11"/>
  <c r="CB13" i="11"/>
  <c r="S13" i="11" s="1"/>
  <c r="CA13" i="11"/>
  <c r="B13" i="11"/>
  <c r="CH13" i="11" s="1"/>
  <c r="CU12" i="11"/>
  <c r="CT12" i="11"/>
  <c r="CS12" i="11"/>
  <c r="CR12" i="11"/>
  <c r="CQ12" i="11"/>
  <c r="CP12" i="11"/>
  <c r="CO12" i="11"/>
  <c r="CN12" i="11"/>
  <c r="CM12" i="11"/>
  <c r="CI12" i="11"/>
  <c r="CG12" i="11"/>
  <c r="CF12" i="11"/>
  <c r="CE12" i="11"/>
  <c r="CD12" i="11"/>
  <c r="CC12" i="11"/>
  <c r="CB12" i="11"/>
  <c r="CA12" i="11"/>
  <c r="B12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A5" i="11"/>
  <c r="A4" i="11"/>
  <c r="A3" i="11"/>
  <c r="A2" i="11"/>
  <c r="R123" i="10"/>
  <c r="Q123" i="10"/>
  <c r="P123" i="10"/>
  <c r="O123" i="10"/>
  <c r="N123" i="10"/>
  <c r="M123" i="10"/>
  <c r="L123" i="10"/>
  <c r="K123" i="10"/>
  <c r="J123" i="10"/>
  <c r="I123" i="10"/>
  <c r="H123" i="10"/>
  <c r="G123" i="10"/>
  <c r="F123" i="10"/>
  <c r="E123" i="10"/>
  <c r="D123" i="10"/>
  <c r="B123" i="10"/>
  <c r="CS122" i="10"/>
  <c r="CO122" i="10"/>
  <c r="CN122" i="10"/>
  <c r="CM122" i="10"/>
  <c r="CG122" i="10"/>
  <c r="CF122" i="10"/>
  <c r="CE122" i="10"/>
  <c r="CD122" i="10"/>
  <c r="CC122" i="10"/>
  <c r="CB122" i="10"/>
  <c r="CA122" i="10"/>
  <c r="C122" i="10"/>
  <c r="CR122" i="10" s="1"/>
  <c r="CN121" i="10"/>
  <c r="CM121" i="10"/>
  <c r="CB121" i="10"/>
  <c r="CA121" i="10"/>
  <c r="C121" i="10"/>
  <c r="CR121" i="10" s="1"/>
  <c r="CN120" i="10"/>
  <c r="CM120" i="10"/>
  <c r="CB120" i="10"/>
  <c r="CA120" i="10"/>
  <c r="C120" i="10"/>
  <c r="CE120" i="10" s="1"/>
  <c r="CQ119" i="10"/>
  <c r="CP119" i="10"/>
  <c r="CO119" i="10"/>
  <c r="CN119" i="10"/>
  <c r="CM119" i="10"/>
  <c r="CG119" i="10"/>
  <c r="CD119" i="10"/>
  <c r="CB119" i="10"/>
  <c r="CA119" i="10"/>
  <c r="C119" i="10"/>
  <c r="CS119" i="10" s="1"/>
  <c r="CS118" i="10"/>
  <c r="CO118" i="10"/>
  <c r="CN118" i="10"/>
  <c r="CM118" i="10"/>
  <c r="CG118" i="10"/>
  <c r="CF118" i="10"/>
  <c r="CE118" i="10"/>
  <c r="CD118" i="10"/>
  <c r="CC118" i="10"/>
  <c r="CB118" i="10"/>
  <c r="CA118" i="10"/>
  <c r="C118" i="10"/>
  <c r="CR118" i="10" s="1"/>
  <c r="CN117" i="10"/>
  <c r="CM117" i="10"/>
  <c r="CB117" i="10"/>
  <c r="CA117" i="10"/>
  <c r="C117" i="10"/>
  <c r="CQ117" i="10" s="1"/>
  <c r="CS116" i="10"/>
  <c r="CR116" i="10"/>
  <c r="CN116" i="10"/>
  <c r="CM116" i="10"/>
  <c r="CG116" i="10"/>
  <c r="CF116" i="10"/>
  <c r="CE116" i="10"/>
  <c r="CD116" i="10"/>
  <c r="CB116" i="10"/>
  <c r="CA116" i="10"/>
  <c r="C116" i="10"/>
  <c r="CQ116" i="10" s="1"/>
  <c r="CN115" i="10"/>
  <c r="CM115" i="10"/>
  <c r="CG115" i="10"/>
  <c r="CD115" i="10"/>
  <c r="CC115" i="10"/>
  <c r="CB115" i="10"/>
  <c r="CA115" i="10"/>
  <c r="C115" i="10"/>
  <c r="CS114" i="10"/>
  <c r="CO114" i="10"/>
  <c r="CN114" i="10"/>
  <c r="CM114" i="10"/>
  <c r="CG114" i="10"/>
  <c r="CF114" i="10"/>
  <c r="CE114" i="10"/>
  <c r="CD114" i="10"/>
  <c r="CC114" i="10"/>
  <c r="CB114" i="10"/>
  <c r="CA114" i="10"/>
  <c r="C114" i="10"/>
  <c r="CR114" i="10" s="1"/>
  <c r="CN113" i="10"/>
  <c r="CM113" i="10"/>
  <c r="CB113" i="10"/>
  <c r="CA113" i="10"/>
  <c r="C113" i="10"/>
  <c r="T109" i="10"/>
  <c r="S109" i="10"/>
  <c r="R109" i="10"/>
  <c r="Q109" i="10"/>
  <c r="P109" i="10"/>
  <c r="O109" i="10"/>
  <c r="N109" i="10"/>
  <c r="M109" i="10"/>
  <c r="L109" i="10"/>
  <c r="J109" i="10"/>
  <c r="I109" i="10"/>
  <c r="H109" i="10"/>
  <c r="G109" i="10"/>
  <c r="F109" i="10"/>
  <c r="E109" i="10"/>
  <c r="D109" i="10"/>
  <c r="C109" i="10"/>
  <c r="B109" i="10"/>
  <c r="CS108" i="10"/>
  <c r="CR108" i="10"/>
  <c r="CQ108" i="10"/>
  <c r="CN108" i="10"/>
  <c r="CM108" i="10"/>
  <c r="CG108" i="10"/>
  <c r="CF108" i="10"/>
  <c r="CE108" i="10"/>
  <c r="CD108" i="10"/>
  <c r="CC108" i="10"/>
  <c r="U108" i="10" s="1"/>
  <c r="CB108" i="10"/>
  <c r="CA108" i="10"/>
  <c r="K108" i="10"/>
  <c r="CO108" i="10" s="1"/>
  <c r="B108" i="10"/>
  <c r="CS107" i="10"/>
  <c r="CR107" i="10"/>
  <c r="CQ107" i="10"/>
  <c r="CP107" i="10"/>
  <c r="CO107" i="10"/>
  <c r="CN107" i="10"/>
  <c r="CM107" i="10"/>
  <c r="CF107" i="10"/>
  <c r="CE107" i="10"/>
  <c r="CD107" i="10"/>
  <c r="CC107" i="10"/>
  <c r="CB107" i="10"/>
  <c r="CA107" i="10"/>
  <c r="U107" i="10"/>
  <c r="K107" i="10"/>
  <c r="CG107" i="10" s="1"/>
  <c r="B107" i="10"/>
  <c r="CR106" i="10"/>
  <c r="CQ106" i="10"/>
  <c r="CP106" i="10"/>
  <c r="CO106" i="10"/>
  <c r="CN106" i="10"/>
  <c r="CM106" i="10"/>
  <c r="CG106" i="10"/>
  <c r="CF106" i="10"/>
  <c r="CE106" i="10"/>
  <c r="CB106" i="10"/>
  <c r="CA106" i="10"/>
  <c r="K106" i="10"/>
  <c r="B106" i="10"/>
  <c r="CN105" i="10"/>
  <c r="CM105" i="10"/>
  <c r="CB105" i="10"/>
  <c r="CA105" i="10"/>
  <c r="K105" i="10"/>
  <c r="CE105" i="10" s="1"/>
  <c r="B105" i="10"/>
  <c r="CS104" i="10"/>
  <c r="CR104" i="10"/>
  <c r="CQ104" i="10"/>
  <c r="CP104" i="10"/>
  <c r="CN104" i="10"/>
  <c r="CM104" i="10"/>
  <c r="CC104" i="10"/>
  <c r="CB104" i="10"/>
  <c r="CA104" i="10"/>
  <c r="K104" i="10"/>
  <c r="B104" i="10"/>
  <c r="CQ103" i="10"/>
  <c r="CP103" i="10"/>
  <c r="CO103" i="10"/>
  <c r="CN103" i="10"/>
  <c r="CM103" i="10"/>
  <c r="CD103" i="10"/>
  <c r="CC103" i="10"/>
  <c r="CB103" i="10"/>
  <c r="CA103" i="10"/>
  <c r="K103" i="10"/>
  <c r="CR103" i="10" s="1"/>
  <c r="B103" i="10"/>
  <c r="CR102" i="10"/>
  <c r="CO102" i="10"/>
  <c r="CN102" i="10"/>
  <c r="CM102" i="10"/>
  <c r="CG102" i="10"/>
  <c r="CB102" i="10"/>
  <c r="CA102" i="10"/>
  <c r="K102" i="10"/>
  <c r="B102" i="10"/>
  <c r="CS101" i="10"/>
  <c r="CR101" i="10"/>
  <c r="CQ101" i="10"/>
  <c r="CP101" i="10"/>
  <c r="CO101" i="10"/>
  <c r="CN101" i="10"/>
  <c r="CM101" i="10"/>
  <c r="CG101" i="10"/>
  <c r="CF101" i="10"/>
  <c r="CE101" i="10"/>
  <c r="CD101" i="10"/>
  <c r="CC101" i="10"/>
  <c r="CB101" i="10"/>
  <c r="CA101" i="10"/>
  <c r="K101" i="10"/>
  <c r="B101" i="10"/>
  <c r="CQ100" i="10"/>
  <c r="CP100" i="10"/>
  <c r="CO100" i="10"/>
  <c r="CN100" i="10"/>
  <c r="CM100" i="10"/>
  <c r="CB100" i="10"/>
  <c r="CA100" i="10"/>
  <c r="K100" i="10"/>
  <c r="B100" i="10"/>
  <c r="CQ99" i="10"/>
  <c r="CP99" i="10"/>
  <c r="CO99" i="10"/>
  <c r="CN99" i="10"/>
  <c r="CM99" i="10"/>
  <c r="CG99" i="10"/>
  <c r="CF99" i="10"/>
  <c r="CE99" i="10"/>
  <c r="CD99" i="10"/>
  <c r="CB99" i="10"/>
  <c r="CA99" i="10"/>
  <c r="K99" i="10"/>
  <c r="B99" i="10"/>
  <c r="CS98" i="10"/>
  <c r="CR98" i="10"/>
  <c r="CN98" i="10"/>
  <c r="CM98" i="10"/>
  <c r="CG98" i="10"/>
  <c r="CF98" i="10"/>
  <c r="CE98" i="10"/>
  <c r="CD98" i="10"/>
  <c r="CC98" i="10"/>
  <c r="CB98" i="10"/>
  <c r="CA98" i="10"/>
  <c r="K98" i="10"/>
  <c r="CQ98" i="10" s="1"/>
  <c r="B98" i="10"/>
  <c r="CS97" i="10"/>
  <c r="CN97" i="10"/>
  <c r="CM97" i="10"/>
  <c r="CB97" i="10"/>
  <c r="CA97" i="10"/>
  <c r="K97" i="10"/>
  <c r="K109" i="10" s="1"/>
  <c r="B97" i="10"/>
  <c r="R92" i="10"/>
  <c r="Q92" i="10"/>
  <c r="P92" i="10"/>
  <c r="O92" i="10"/>
  <c r="N92" i="10"/>
  <c r="M92" i="10"/>
  <c r="L92" i="10"/>
  <c r="K92" i="10"/>
  <c r="J92" i="10"/>
  <c r="I92" i="10"/>
  <c r="H92" i="10"/>
  <c r="G92" i="10"/>
  <c r="F92" i="10"/>
  <c r="E92" i="10"/>
  <c r="D92" i="10"/>
  <c r="B92" i="10"/>
  <c r="CS91" i="10"/>
  <c r="CR91" i="10"/>
  <c r="CQ91" i="10"/>
  <c r="CN91" i="10"/>
  <c r="CM91" i="10"/>
  <c r="CG91" i="10"/>
  <c r="CF91" i="10"/>
  <c r="CE91" i="10"/>
  <c r="CD91" i="10"/>
  <c r="CB91" i="10"/>
  <c r="CA91" i="10"/>
  <c r="C91" i="10"/>
  <c r="CS90" i="10"/>
  <c r="CR90" i="10"/>
  <c r="CQ90" i="10"/>
  <c r="CP90" i="10"/>
  <c r="CO90" i="10"/>
  <c r="CN90" i="10"/>
  <c r="CM90" i="10"/>
  <c r="CF90" i="10"/>
  <c r="CE90" i="10"/>
  <c r="S90" i="10" s="1"/>
  <c r="CD90" i="10"/>
  <c r="CC90" i="10"/>
  <c r="CB90" i="10"/>
  <c r="CA90" i="10"/>
  <c r="C90" i="10"/>
  <c r="CG90" i="10" s="1"/>
  <c r="CQ89" i="10"/>
  <c r="CP89" i="10"/>
  <c r="CO89" i="10"/>
  <c r="CN89" i="10"/>
  <c r="CM89" i="10"/>
  <c r="CB89" i="10"/>
  <c r="CA89" i="10"/>
  <c r="C89" i="10"/>
  <c r="CS88" i="10"/>
  <c r="CR88" i="10"/>
  <c r="CQ88" i="10"/>
  <c r="CP88" i="10"/>
  <c r="CN88" i="10"/>
  <c r="CM88" i="10"/>
  <c r="CG88" i="10"/>
  <c r="CF88" i="10"/>
  <c r="CE88" i="10"/>
  <c r="CD88" i="10"/>
  <c r="CC88" i="10"/>
  <c r="CB88" i="10"/>
  <c r="CA88" i="10"/>
  <c r="C88" i="10"/>
  <c r="CO88" i="10" s="1"/>
  <c r="CR87" i="10"/>
  <c r="CQ87" i="10"/>
  <c r="CN87" i="10"/>
  <c r="CM87" i="10"/>
  <c r="CB87" i="10"/>
  <c r="CA87" i="10"/>
  <c r="C87" i="10"/>
  <c r="C92" i="10" s="1"/>
  <c r="CS86" i="10"/>
  <c r="CR86" i="10"/>
  <c r="CN86" i="10"/>
  <c r="CM86" i="10"/>
  <c r="CG86" i="10"/>
  <c r="CF86" i="10"/>
  <c r="CE86" i="10"/>
  <c r="CD86" i="10"/>
  <c r="CB86" i="10"/>
  <c r="CA86" i="10"/>
  <c r="C86" i="10"/>
  <c r="CS85" i="10"/>
  <c r="CR85" i="10"/>
  <c r="CQ85" i="10"/>
  <c r="CP85" i="10"/>
  <c r="CO85" i="10"/>
  <c r="CN85" i="10"/>
  <c r="CM85" i="10"/>
  <c r="CF85" i="10"/>
  <c r="CE85" i="10"/>
  <c r="CD85" i="10"/>
  <c r="CC85" i="10"/>
  <c r="CB85" i="10"/>
  <c r="CA85" i="10"/>
  <c r="C85" i="10"/>
  <c r="CG85" i="10" s="1"/>
  <c r="S85" i="10" s="1"/>
  <c r="CR84" i="10"/>
  <c r="CQ84" i="10"/>
  <c r="CP84" i="10"/>
  <c r="CO84" i="10"/>
  <c r="CN84" i="10"/>
  <c r="CM84" i="10"/>
  <c r="CG84" i="10"/>
  <c r="CF84" i="10"/>
  <c r="CE84" i="10"/>
  <c r="CD84" i="10"/>
  <c r="CB84" i="10"/>
  <c r="CA84" i="10"/>
  <c r="C84" i="10"/>
  <c r="CS83" i="10"/>
  <c r="CR83" i="10"/>
  <c r="CQ83" i="10"/>
  <c r="CP83" i="10"/>
  <c r="CN83" i="10"/>
  <c r="CM83" i="10"/>
  <c r="CG83" i="10"/>
  <c r="CF83" i="10"/>
  <c r="CE83" i="10"/>
  <c r="CD83" i="10"/>
  <c r="CC83" i="10"/>
  <c r="CB83" i="10"/>
  <c r="CA83" i="10"/>
  <c r="S83" i="10" s="1"/>
  <c r="C83" i="10"/>
  <c r="CO83" i="10" s="1"/>
  <c r="CQ82" i="10"/>
  <c r="CN82" i="10"/>
  <c r="CM82" i="10"/>
  <c r="CC82" i="10"/>
  <c r="CB82" i="10"/>
  <c r="CA82" i="10"/>
  <c r="C82" i="10"/>
  <c r="CQ81" i="10"/>
  <c r="CO81" i="10"/>
  <c r="CN81" i="10"/>
  <c r="CM81" i="10"/>
  <c r="CG81" i="10"/>
  <c r="CF81" i="10"/>
  <c r="CE81" i="10"/>
  <c r="CB81" i="10"/>
  <c r="CA81" i="10"/>
  <c r="C81" i="10"/>
  <c r="CS81" i="10" s="1"/>
  <c r="CS80" i="10"/>
  <c r="CR80" i="10"/>
  <c r="CQ80" i="10"/>
  <c r="CP80" i="10"/>
  <c r="CO80" i="10"/>
  <c r="CN80" i="10"/>
  <c r="CM80" i="10"/>
  <c r="CF80" i="10"/>
  <c r="CE80" i="10"/>
  <c r="CD80" i="10"/>
  <c r="CC80" i="10"/>
  <c r="CB80" i="10"/>
  <c r="CA80" i="10"/>
  <c r="C80" i="10"/>
  <c r="CG80" i="10" s="1"/>
  <c r="S80" i="10" s="1"/>
  <c r="CN79" i="10"/>
  <c r="CM79" i="10"/>
  <c r="CG79" i="10"/>
  <c r="CF79" i="10"/>
  <c r="CE79" i="10"/>
  <c r="CD79" i="10"/>
  <c r="CB79" i="10"/>
  <c r="CA79" i="10"/>
  <c r="C79" i="10"/>
  <c r="CS78" i="10"/>
  <c r="CR78" i="10"/>
  <c r="CQ78" i="10"/>
  <c r="CP78" i="10"/>
  <c r="CN78" i="10"/>
  <c r="CM78" i="10"/>
  <c r="CG78" i="10"/>
  <c r="CF78" i="10"/>
  <c r="CE78" i="10"/>
  <c r="CD78" i="10"/>
  <c r="CC78" i="10"/>
  <c r="CB78" i="10"/>
  <c r="CA78" i="10"/>
  <c r="S78" i="10" s="1"/>
  <c r="C78" i="10"/>
  <c r="CO78" i="10" s="1"/>
  <c r="W74" i="10"/>
  <c r="V74" i="10"/>
  <c r="U74" i="10"/>
  <c r="T74" i="10"/>
  <c r="S74" i="10"/>
  <c r="R74" i="10"/>
  <c r="Q74" i="10"/>
  <c r="P74" i="10"/>
  <c r="O74" i="10"/>
  <c r="N74" i="10"/>
  <c r="M74" i="10"/>
  <c r="L74" i="10"/>
  <c r="K74" i="10"/>
  <c r="J74" i="10"/>
  <c r="I74" i="10"/>
  <c r="H74" i="10"/>
  <c r="G74" i="10"/>
  <c r="F74" i="10"/>
  <c r="E74" i="10"/>
  <c r="B74" i="10" s="1"/>
  <c r="D74" i="10"/>
  <c r="C74" i="10"/>
  <c r="CO73" i="10"/>
  <c r="CN73" i="10"/>
  <c r="CM73" i="10"/>
  <c r="CG73" i="10"/>
  <c r="CF73" i="10"/>
  <c r="CB73" i="10"/>
  <c r="CA73" i="10"/>
  <c r="N73" i="10"/>
  <c r="B73" i="10"/>
  <c r="CR72" i="10"/>
  <c r="CQ72" i="10"/>
  <c r="CP72" i="10"/>
  <c r="CO72" i="10"/>
  <c r="CN72" i="10"/>
  <c r="CM72" i="10"/>
  <c r="CG72" i="10"/>
  <c r="CD72" i="10"/>
  <c r="CC72" i="10"/>
  <c r="CB72" i="10"/>
  <c r="CA72" i="10"/>
  <c r="N72" i="10"/>
  <c r="B72" i="10"/>
  <c r="CN71" i="10"/>
  <c r="CM71" i="10"/>
  <c r="CB71" i="10"/>
  <c r="CA71" i="10"/>
  <c r="N71" i="10"/>
  <c r="CF71" i="10" s="1"/>
  <c r="B71" i="10"/>
  <c r="CS70" i="10"/>
  <c r="CR70" i="10"/>
  <c r="CQ70" i="10"/>
  <c r="CP70" i="10"/>
  <c r="CO70" i="10"/>
  <c r="CN70" i="10"/>
  <c r="CM70" i="10"/>
  <c r="CG70" i="10"/>
  <c r="CF70" i="10"/>
  <c r="CE70" i="10"/>
  <c r="CD70" i="10"/>
  <c r="CC70" i="10"/>
  <c r="CB70" i="10"/>
  <c r="CA70" i="10"/>
  <c r="N70" i="10"/>
  <c r="B70" i="10"/>
  <c r="CR69" i="10"/>
  <c r="CQ69" i="10"/>
  <c r="CP69" i="10"/>
  <c r="CO69" i="10"/>
  <c r="CN69" i="10"/>
  <c r="CM69" i="10"/>
  <c r="CB69" i="10"/>
  <c r="CA69" i="10"/>
  <c r="N69" i="10"/>
  <c r="B69" i="10"/>
  <c r="CQ68" i="10"/>
  <c r="CP68" i="10"/>
  <c r="CO68" i="10"/>
  <c r="CN68" i="10"/>
  <c r="CM68" i="10"/>
  <c r="CG68" i="10"/>
  <c r="CF68" i="10"/>
  <c r="CE68" i="10"/>
  <c r="CD68" i="10"/>
  <c r="CC68" i="10"/>
  <c r="CB68" i="10"/>
  <c r="CA68" i="10"/>
  <c r="X68" i="10" s="1"/>
  <c r="N68" i="10"/>
  <c r="B68" i="10"/>
  <c r="CS67" i="10"/>
  <c r="CR67" i="10"/>
  <c r="CQ67" i="10"/>
  <c r="CP67" i="10"/>
  <c r="CN67" i="10"/>
  <c r="CM67" i="10"/>
  <c r="CG67" i="10"/>
  <c r="CF67" i="10"/>
  <c r="CE67" i="10"/>
  <c r="CD67" i="10"/>
  <c r="CC67" i="10"/>
  <c r="CB67" i="10"/>
  <c r="X67" i="10" s="1"/>
  <c r="CA67" i="10"/>
  <c r="N67" i="10"/>
  <c r="CO67" i="10" s="1"/>
  <c r="B67" i="10"/>
  <c r="CN66" i="10"/>
  <c r="CM66" i="10"/>
  <c r="CF66" i="10"/>
  <c r="CE66" i="10"/>
  <c r="CD66" i="10"/>
  <c r="CC66" i="10"/>
  <c r="CB66" i="10"/>
  <c r="CA66" i="10"/>
  <c r="N66" i="10"/>
  <c r="B66" i="10"/>
  <c r="CO65" i="10"/>
  <c r="CN65" i="10"/>
  <c r="CM65" i="10"/>
  <c r="CB65" i="10"/>
  <c r="CA65" i="10"/>
  <c r="N65" i="10"/>
  <c r="B65" i="10"/>
  <c r="CS64" i="10"/>
  <c r="CP64" i="10"/>
  <c r="CN64" i="10"/>
  <c r="CM64" i="10"/>
  <c r="CG64" i="10"/>
  <c r="CF64" i="10"/>
  <c r="CE64" i="10"/>
  <c r="CD64" i="10"/>
  <c r="CB64" i="10"/>
  <c r="CA64" i="10"/>
  <c r="N64" i="10"/>
  <c r="CO64" i="10" s="1"/>
  <c r="B64" i="10"/>
  <c r="CS63" i="10"/>
  <c r="CR63" i="10"/>
  <c r="CQ63" i="10"/>
  <c r="CP63" i="10"/>
  <c r="CO63" i="10"/>
  <c r="CN63" i="10"/>
  <c r="CM63" i="10"/>
  <c r="CF63" i="10"/>
  <c r="CE63" i="10"/>
  <c r="CD63" i="10"/>
  <c r="CC63" i="10"/>
  <c r="CB63" i="10"/>
  <c r="CA63" i="10"/>
  <c r="X63" i="10" s="1"/>
  <c r="N63" i="10"/>
  <c r="CG63" i="10" s="1"/>
  <c r="B63" i="10"/>
  <c r="CN62" i="10"/>
  <c r="CM62" i="10"/>
  <c r="CG62" i="10"/>
  <c r="CF62" i="10"/>
  <c r="CB62" i="10"/>
  <c r="CA62" i="10"/>
  <c r="N62" i="10"/>
  <c r="B62" i="10"/>
  <c r="CU57" i="10"/>
  <c r="CR57" i="10"/>
  <c r="CN57" i="10"/>
  <c r="CM57" i="10"/>
  <c r="CI57" i="10"/>
  <c r="CH57" i="10"/>
  <c r="CB57" i="10"/>
  <c r="CA57" i="10"/>
  <c r="B57" i="10"/>
  <c r="CU56" i="10"/>
  <c r="CR56" i="10"/>
  <c r="CQ56" i="10"/>
  <c r="CP56" i="10"/>
  <c r="CO56" i="10"/>
  <c r="CN56" i="10"/>
  <c r="CM56" i="10"/>
  <c r="CI56" i="10"/>
  <c r="CG56" i="10"/>
  <c r="CF56" i="10"/>
  <c r="CD56" i="10"/>
  <c r="CC56" i="10"/>
  <c r="CB56" i="10"/>
  <c r="CA56" i="10"/>
  <c r="B56" i="10"/>
  <c r="CU55" i="10"/>
  <c r="CN55" i="10"/>
  <c r="CM55" i="10"/>
  <c r="CI55" i="10"/>
  <c r="CB55" i="10"/>
  <c r="CA55" i="10"/>
  <c r="B55" i="10"/>
  <c r="CU54" i="10"/>
  <c r="CR54" i="10"/>
  <c r="CO54" i="10"/>
  <c r="CN54" i="10"/>
  <c r="CM54" i="10"/>
  <c r="CI54" i="10"/>
  <c r="CH54" i="10"/>
  <c r="CG54" i="10"/>
  <c r="CF54" i="10"/>
  <c r="CB54" i="10"/>
  <c r="CA54" i="10"/>
  <c r="B54" i="10"/>
  <c r="CQ54" i="10" s="1"/>
  <c r="CU53" i="10"/>
  <c r="CR53" i="10"/>
  <c r="CQ53" i="10"/>
  <c r="CP53" i="10"/>
  <c r="CO53" i="10"/>
  <c r="CN53" i="10"/>
  <c r="CM53" i="10"/>
  <c r="CI53" i="10"/>
  <c r="CH53" i="10"/>
  <c r="CG53" i="10"/>
  <c r="CF53" i="10"/>
  <c r="CD53" i="10"/>
  <c r="CC53" i="10"/>
  <c r="CB53" i="10"/>
  <c r="CA53" i="10"/>
  <c r="B53" i="10"/>
  <c r="R52" i="10"/>
  <c r="Q52" i="10"/>
  <c r="P52" i="10"/>
  <c r="O52" i="10"/>
  <c r="N52" i="10"/>
  <c r="M52" i="10"/>
  <c r="L52" i="10"/>
  <c r="K52" i="10"/>
  <c r="J52" i="10"/>
  <c r="D52" i="10"/>
  <c r="C52" i="10"/>
  <c r="CU51" i="10"/>
  <c r="CS51" i="10"/>
  <c r="CR51" i="10"/>
  <c r="CQ51" i="10"/>
  <c r="CP51" i="10"/>
  <c r="CO51" i="10"/>
  <c r="CN51" i="10"/>
  <c r="CM51" i="10"/>
  <c r="CI51" i="10"/>
  <c r="CG51" i="10"/>
  <c r="CF51" i="10"/>
  <c r="CE51" i="10"/>
  <c r="CD51" i="10"/>
  <c r="CC51" i="10"/>
  <c r="CB51" i="10"/>
  <c r="CA51" i="10"/>
  <c r="B51" i="10"/>
  <c r="CU50" i="10"/>
  <c r="CS50" i="10"/>
  <c r="CR50" i="10"/>
  <c r="CQ50" i="10"/>
  <c r="CP50" i="10"/>
  <c r="CO50" i="10"/>
  <c r="CN50" i="10"/>
  <c r="CM50" i="10"/>
  <c r="CI50" i="10"/>
  <c r="CB50" i="10"/>
  <c r="CA50" i="10"/>
  <c r="B50" i="10"/>
  <c r="CU49" i="10"/>
  <c r="CN49" i="10"/>
  <c r="CM49" i="10"/>
  <c r="CI49" i="10"/>
  <c r="CB49" i="10"/>
  <c r="CA49" i="10"/>
  <c r="B49" i="10"/>
  <c r="CU48" i="10"/>
  <c r="CN48" i="10"/>
  <c r="CM48" i="10"/>
  <c r="CI48" i="10"/>
  <c r="CB48" i="10"/>
  <c r="CA48" i="10"/>
  <c r="B48" i="10"/>
  <c r="CF48" i="10" s="1"/>
  <c r="CU47" i="10"/>
  <c r="CS47" i="10"/>
  <c r="CR47" i="10"/>
  <c r="CQ47" i="10"/>
  <c r="CN47" i="10"/>
  <c r="CM47" i="10"/>
  <c r="CI47" i="10"/>
  <c r="CG47" i="10"/>
  <c r="CF47" i="10"/>
  <c r="CE47" i="10"/>
  <c r="CD47" i="10"/>
  <c r="CB47" i="10"/>
  <c r="CA47" i="10"/>
  <c r="B47" i="10"/>
  <c r="CP47" i="10" s="1"/>
  <c r="CU46" i="10"/>
  <c r="CS46" i="10"/>
  <c r="CR46" i="10"/>
  <c r="CQ46" i="10"/>
  <c r="CP46" i="10"/>
  <c r="CO46" i="10"/>
  <c r="CN46" i="10"/>
  <c r="CM46" i="10"/>
  <c r="CI46" i="10"/>
  <c r="CG46" i="10"/>
  <c r="CF46" i="10"/>
  <c r="CE46" i="10"/>
  <c r="CD46" i="10"/>
  <c r="CC46" i="10"/>
  <c r="CB46" i="10"/>
  <c r="CA46" i="10"/>
  <c r="B46" i="10"/>
  <c r="CU45" i="10"/>
  <c r="CS45" i="10"/>
  <c r="CR45" i="10"/>
  <c r="CQ45" i="10"/>
  <c r="CP45" i="10"/>
  <c r="CO45" i="10"/>
  <c r="CN45" i="10"/>
  <c r="CM45" i="10"/>
  <c r="CI45" i="10"/>
  <c r="CF45" i="10"/>
  <c r="CE45" i="10"/>
  <c r="CD45" i="10"/>
  <c r="CC45" i="10"/>
  <c r="CB45" i="10"/>
  <c r="CA45" i="10"/>
  <c r="B45" i="10"/>
  <c r="CG45" i="10" s="1"/>
  <c r="CU44" i="10"/>
  <c r="CN44" i="10"/>
  <c r="CM44" i="10"/>
  <c r="CI44" i="10"/>
  <c r="CB44" i="10"/>
  <c r="CA44" i="10"/>
  <c r="B44" i="10"/>
  <c r="CU43" i="10"/>
  <c r="CN43" i="10"/>
  <c r="CM43" i="10"/>
  <c r="CI43" i="10"/>
  <c r="CG43" i="10"/>
  <c r="CF43" i="10"/>
  <c r="CE43" i="10"/>
  <c r="CB43" i="10"/>
  <c r="CA43" i="10"/>
  <c r="B43" i="10"/>
  <c r="CU42" i="10"/>
  <c r="CN42" i="10"/>
  <c r="CM42" i="10"/>
  <c r="CI42" i="10"/>
  <c r="CB42" i="10"/>
  <c r="CA42" i="10"/>
  <c r="B42" i="10"/>
  <c r="CD42" i="10" s="1"/>
  <c r="CU41" i="10"/>
  <c r="CS41" i="10"/>
  <c r="CR41" i="10"/>
  <c r="CQ41" i="10"/>
  <c r="CP41" i="10"/>
  <c r="CO41" i="10"/>
  <c r="CN41" i="10"/>
  <c r="CM41" i="10"/>
  <c r="CI41" i="10"/>
  <c r="CG41" i="10"/>
  <c r="CF41" i="10"/>
  <c r="CE41" i="10"/>
  <c r="CD41" i="10"/>
  <c r="CC41" i="10"/>
  <c r="CB41" i="10"/>
  <c r="CA41" i="10"/>
  <c r="B41" i="10"/>
  <c r="CU40" i="10"/>
  <c r="CS40" i="10"/>
  <c r="CR40" i="10"/>
  <c r="CQ40" i="10"/>
  <c r="CP40" i="10"/>
  <c r="CO40" i="10"/>
  <c r="CN40" i="10"/>
  <c r="CM40" i="10"/>
  <c r="CI40" i="10"/>
  <c r="CB40" i="10"/>
  <c r="CA40" i="10"/>
  <c r="B40" i="10"/>
  <c r="CU39" i="10"/>
  <c r="CN39" i="10"/>
  <c r="CM39" i="10"/>
  <c r="CI39" i="10"/>
  <c r="CB39" i="10"/>
  <c r="CA39" i="10"/>
  <c r="B39" i="10"/>
  <c r="CU38" i="10"/>
  <c r="CN38" i="10"/>
  <c r="CM38" i="10"/>
  <c r="CI38" i="10"/>
  <c r="CG38" i="10"/>
  <c r="CF38" i="10"/>
  <c r="CB38" i="10"/>
  <c r="CA38" i="10"/>
  <c r="B38" i="10"/>
  <c r="CU37" i="10"/>
  <c r="CS37" i="10"/>
  <c r="CR37" i="10"/>
  <c r="CQ37" i="10"/>
  <c r="CN37" i="10"/>
  <c r="CM37" i="10"/>
  <c r="CI37" i="10"/>
  <c r="CG37" i="10"/>
  <c r="CF37" i="10"/>
  <c r="CE37" i="10"/>
  <c r="CD37" i="10"/>
  <c r="CB37" i="10"/>
  <c r="CA37" i="10"/>
  <c r="B37" i="10"/>
  <c r="CP37" i="10" s="1"/>
  <c r="CU36" i="10"/>
  <c r="CS36" i="10"/>
  <c r="CR36" i="10"/>
  <c r="CQ36" i="10"/>
  <c r="CP36" i="10"/>
  <c r="CO36" i="10"/>
  <c r="CN36" i="10"/>
  <c r="CM36" i="10"/>
  <c r="CI36" i="10"/>
  <c r="CG36" i="10"/>
  <c r="CF36" i="10"/>
  <c r="CE36" i="10"/>
  <c r="CD36" i="10"/>
  <c r="CC36" i="10"/>
  <c r="CB36" i="10"/>
  <c r="CA36" i="10"/>
  <c r="B36" i="10"/>
  <c r="CU35" i="10"/>
  <c r="CS35" i="10"/>
  <c r="CR35" i="10"/>
  <c r="CQ35" i="10"/>
  <c r="CP35" i="10"/>
  <c r="CO35" i="10"/>
  <c r="CN35" i="10"/>
  <c r="CM35" i="10"/>
  <c r="CI35" i="10"/>
  <c r="CF35" i="10"/>
  <c r="CE35" i="10"/>
  <c r="CD35" i="10"/>
  <c r="CC35" i="10"/>
  <c r="CB35" i="10"/>
  <c r="CA35" i="10"/>
  <c r="B35" i="10"/>
  <c r="CG35" i="10" s="1"/>
  <c r="CU34" i="10"/>
  <c r="CN34" i="10"/>
  <c r="CM34" i="10"/>
  <c r="CI34" i="10"/>
  <c r="CG34" i="10"/>
  <c r="CD34" i="10"/>
  <c r="CC34" i="10"/>
  <c r="CB34" i="10"/>
  <c r="CA34" i="10"/>
  <c r="B34" i="10"/>
  <c r="CU33" i="10"/>
  <c r="CN33" i="10"/>
  <c r="CM33" i="10"/>
  <c r="CI33" i="10"/>
  <c r="CG33" i="10"/>
  <c r="CF33" i="10"/>
  <c r="CE33" i="10"/>
  <c r="CB33" i="10"/>
  <c r="CA33" i="10"/>
  <c r="B33" i="10"/>
  <c r="CU32" i="10"/>
  <c r="CN32" i="10"/>
  <c r="CM32" i="10"/>
  <c r="CI32" i="10"/>
  <c r="CB32" i="10"/>
  <c r="CA32" i="10"/>
  <c r="B32" i="10"/>
  <c r="CS32" i="10" s="1"/>
  <c r="CU31" i="10"/>
  <c r="CS31" i="10"/>
  <c r="CR31" i="10"/>
  <c r="CQ31" i="10"/>
  <c r="CP31" i="10"/>
  <c r="CO31" i="10"/>
  <c r="CN31" i="10"/>
  <c r="CM31" i="10"/>
  <c r="CI31" i="10"/>
  <c r="CG31" i="10"/>
  <c r="CF31" i="10"/>
  <c r="CE31" i="10"/>
  <c r="CD31" i="10"/>
  <c r="CC31" i="10"/>
  <c r="CB31" i="10"/>
  <c r="CA31" i="10"/>
  <c r="B31" i="10"/>
  <c r="CU30" i="10"/>
  <c r="CS30" i="10"/>
  <c r="CR30" i="10"/>
  <c r="CQ30" i="10"/>
  <c r="CP30" i="10"/>
  <c r="CN30" i="10"/>
  <c r="CM30" i="10"/>
  <c r="CI30" i="10"/>
  <c r="CB30" i="10"/>
  <c r="CA30" i="10"/>
  <c r="B30" i="10"/>
  <c r="CU29" i="10"/>
  <c r="CR29" i="10"/>
  <c r="CP29" i="10"/>
  <c r="CO29" i="10"/>
  <c r="CN29" i="10"/>
  <c r="CM29" i="10"/>
  <c r="CI29" i="10"/>
  <c r="CB29" i="10"/>
  <c r="CA29" i="10"/>
  <c r="B29" i="10"/>
  <c r="CQ29" i="10" s="1"/>
  <c r="CU28" i="10"/>
  <c r="CN28" i="10"/>
  <c r="CM28" i="10"/>
  <c r="CI28" i="10"/>
  <c r="CG28" i="10"/>
  <c r="CF28" i="10"/>
  <c r="CB28" i="10"/>
  <c r="CA28" i="10"/>
  <c r="B28" i="10"/>
  <c r="CU27" i="10"/>
  <c r="CS27" i="10"/>
  <c r="CR27" i="10"/>
  <c r="CQ27" i="10"/>
  <c r="CN27" i="10"/>
  <c r="CM27" i="10"/>
  <c r="CI27" i="10"/>
  <c r="CG27" i="10"/>
  <c r="CF27" i="10"/>
  <c r="CE27" i="10"/>
  <c r="CD27" i="10"/>
  <c r="CB27" i="10"/>
  <c r="CA27" i="10"/>
  <c r="B27" i="10"/>
  <c r="CP27" i="10" s="1"/>
  <c r="CU26" i="10"/>
  <c r="CS26" i="10"/>
  <c r="CR26" i="10"/>
  <c r="CQ26" i="10"/>
  <c r="CP26" i="10"/>
  <c r="CO26" i="10"/>
  <c r="CN26" i="10"/>
  <c r="CM26" i="10"/>
  <c r="CI26" i="10"/>
  <c r="CG26" i="10"/>
  <c r="CF26" i="10"/>
  <c r="CE26" i="10"/>
  <c r="CD26" i="10"/>
  <c r="CC26" i="10"/>
  <c r="CB26" i="10"/>
  <c r="CA26" i="10"/>
  <c r="B26" i="10"/>
  <c r="CU25" i="10"/>
  <c r="CS25" i="10"/>
  <c r="CR25" i="10"/>
  <c r="CQ25" i="10"/>
  <c r="CP25" i="10"/>
  <c r="CO25" i="10"/>
  <c r="CN25" i="10"/>
  <c r="CM25" i="10"/>
  <c r="CI25" i="10"/>
  <c r="CF25" i="10"/>
  <c r="CE25" i="10"/>
  <c r="CD25" i="10"/>
  <c r="CC25" i="10"/>
  <c r="CB25" i="10"/>
  <c r="CA25" i="10"/>
  <c r="B25" i="10"/>
  <c r="CG25" i="10" s="1"/>
  <c r="CU24" i="10"/>
  <c r="CN24" i="10"/>
  <c r="CM24" i="10"/>
  <c r="CI24" i="10"/>
  <c r="CG24" i="10"/>
  <c r="CD24" i="10"/>
  <c r="CC24" i="10"/>
  <c r="CB24" i="10"/>
  <c r="CA24" i="10"/>
  <c r="B24" i="10"/>
  <c r="CU23" i="10"/>
  <c r="CN23" i="10"/>
  <c r="CM23" i="10"/>
  <c r="CI23" i="10"/>
  <c r="CG23" i="10"/>
  <c r="CF23" i="10"/>
  <c r="CE23" i="10"/>
  <c r="CB23" i="10"/>
  <c r="CA23" i="10"/>
  <c r="B23" i="10"/>
  <c r="CU22" i="10"/>
  <c r="CN22" i="10"/>
  <c r="CM22" i="10"/>
  <c r="CI22" i="10"/>
  <c r="CB22" i="10"/>
  <c r="CA22" i="10"/>
  <c r="B22" i="10"/>
  <c r="CG22" i="10" s="1"/>
  <c r="CU21" i="10"/>
  <c r="CS21" i="10"/>
  <c r="CR21" i="10"/>
  <c r="CQ21" i="10"/>
  <c r="CP21" i="10"/>
  <c r="CO21" i="10"/>
  <c r="CN21" i="10"/>
  <c r="CM21" i="10"/>
  <c r="CI21" i="10"/>
  <c r="CG21" i="10"/>
  <c r="CF21" i="10"/>
  <c r="CE21" i="10"/>
  <c r="CD21" i="10"/>
  <c r="CC21" i="10"/>
  <c r="CB21" i="10"/>
  <c r="CA21" i="10"/>
  <c r="B21" i="10"/>
  <c r="CU20" i="10"/>
  <c r="CS20" i="10"/>
  <c r="CR20" i="10"/>
  <c r="CQ20" i="10"/>
  <c r="CN20" i="10"/>
  <c r="CM20" i="10"/>
  <c r="CI20" i="10"/>
  <c r="CB20" i="10"/>
  <c r="CA20" i="10"/>
  <c r="B20" i="10"/>
  <c r="CO20" i="10" s="1"/>
  <c r="CU19" i="10"/>
  <c r="CR19" i="10"/>
  <c r="CQ19" i="10"/>
  <c r="CP19" i="10"/>
  <c r="CO19" i="10"/>
  <c r="CN19" i="10"/>
  <c r="CM19" i="10"/>
  <c r="CI19" i="10"/>
  <c r="CB19" i="10"/>
  <c r="CA19" i="10"/>
  <c r="B19" i="10"/>
  <c r="CU18" i="10"/>
  <c r="CN18" i="10"/>
  <c r="CM18" i="10"/>
  <c r="CI18" i="10"/>
  <c r="CG18" i="10"/>
  <c r="CF18" i="10"/>
  <c r="CB18" i="10"/>
  <c r="CA18" i="10"/>
  <c r="B18" i="10"/>
  <c r="CU17" i="10"/>
  <c r="CS17" i="10"/>
  <c r="CR17" i="10"/>
  <c r="CQ17" i="10"/>
  <c r="CN17" i="10"/>
  <c r="CM17" i="10"/>
  <c r="CI17" i="10"/>
  <c r="CG17" i="10"/>
  <c r="CF17" i="10"/>
  <c r="CE17" i="10"/>
  <c r="CD17" i="10"/>
  <c r="CB17" i="10"/>
  <c r="CA17" i="10"/>
  <c r="B17" i="10"/>
  <c r="CP17" i="10" s="1"/>
  <c r="CU16" i="10"/>
  <c r="CS16" i="10"/>
  <c r="CR16" i="10"/>
  <c r="CQ16" i="10"/>
  <c r="CP16" i="10"/>
  <c r="CO16" i="10"/>
  <c r="CN16" i="10"/>
  <c r="CM16" i="10"/>
  <c r="CI16" i="10"/>
  <c r="CG16" i="10"/>
  <c r="CF16" i="10"/>
  <c r="CE16" i="10"/>
  <c r="CD16" i="10"/>
  <c r="CC16" i="10"/>
  <c r="CB16" i="10"/>
  <c r="CA16" i="10"/>
  <c r="B16" i="10"/>
  <c r="CU15" i="10"/>
  <c r="CS15" i="10"/>
  <c r="CR15" i="10"/>
  <c r="CQ15" i="10"/>
  <c r="CP15" i="10"/>
  <c r="CO15" i="10"/>
  <c r="CN15" i="10"/>
  <c r="CM15" i="10"/>
  <c r="CI15" i="10"/>
  <c r="CF15" i="10"/>
  <c r="CE15" i="10"/>
  <c r="CD15" i="10"/>
  <c r="CC15" i="10"/>
  <c r="CB15" i="10"/>
  <c r="CA15" i="10"/>
  <c r="B15" i="10"/>
  <c r="CG15" i="10" s="1"/>
  <c r="CU14" i="10"/>
  <c r="CN14" i="10"/>
  <c r="CM14" i="10"/>
  <c r="CI14" i="10"/>
  <c r="CG14" i="10"/>
  <c r="CD14" i="10"/>
  <c r="CC14" i="10"/>
  <c r="CB14" i="10"/>
  <c r="CA14" i="10"/>
  <c r="B14" i="10"/>
  <c r="CU13" i="10"/>
  <c r="CN13" i="10"/>
  <c r="CM13" i="10"/>
  <c r="CI13" i="10"/>
  <c r="CG13" i="10"/>
  <c r="CF13" i="10"/>
  <c r="CB13" i="10"/>
  <c r="CA13" i="10"/>
  <c r="B13" i="10"/>
  <c r="CU12" i="10"/>
  <c r="CN12" i="10"/>
  <c r="CM12" i="10"/>
  <c r="CI12" i="10"/>
  <c r="CB12" i="10"/>
  <c r="CA12" i="10"/>
  <c r="B12" i="10"/>
  <c r="CG12" i="10" s="1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B11" i="10" s="1"/>
  <c r="A5" i="10"/>
  <c r="A4" i="10"/>
  <c r="A3" i="10"/>
  <c r="A2" i="10"/>
  <c r="R123" i="9"/>
  <c r="Q123" i="9"/>
  <c r="P123" i="9"/>
  <c r="O123" i="9"/>
  <c r="N123" i="9"/>
  <c r="M123" i="9"/>
  <c r="L123" i="9"/>
  <c r="K123" i="9"/>
  <c r="J123" i="9"/>
  <c r="I123" i="9"/>
  <c r="H123" i="9"/>
  <c r="G123" i="9"/>
  <c r="F123" i="9"/>
  <c r="E123" i="9"/>
  <c r="D123" i="9"/>
  <c r="B123" i="9"/>
  <c r="CS122" i="9"/>
  <c r="CR122" i="9"/>
  <c r="CP122" i="9"/>
  <c r="CO122" i="9"/>
  <c r="CN122" i="9"/>
  <c r="CM122" i="9"/>
  <c r="CB122" i="9"/>
  <c r="CA122" i="9"/>
  <c r="C122" i="9"/>
  <c r="CQ122" i="9" s="1"/>
  <c r="CN121" i="9"/>
  <c r="CM121" i="9"/>
  <c r="CB121" i="9"/>
  <c r="CA121" i="9"/>
  <c r="C121" i="9"/>
  <c r="CS121" i="9" s="1"/>
  <c r="CQ120" i="9"/>
  <c r="CP120" i="9"/>
  <c r="CN120" i="9"/>
  <c r="CM120" i="9"/>
  <c r="CB120" i="9"/>
  <c r="CA120" i="9"/>
  <c r="C120" i="9"/>
  <c r="CR120" i="9" s="1"/>
  <c r="CN119" i="9"/>
  <c r="CM119" i="9"/>
  <c r="CB119" i="9"/>
  <c r="CA119" i="9"/>
  <c r="C119" i="9"/>
  <c r="CQ119" i="9" s="1"/>
  <c r="CS118" i="9"/>
  <c r="CR118" i="9"/>
  <c r="CP118" i="9"/>
  <c r="CN118" i="9"/>
  <c r="CM118" i="9"/>
  <c r="CB118" i="9"/>
  <c r="CA118" i="9"/>
  <c r="C118" i="9"/>
  <c r="CQ118" i="9" s="1"/>
  <c r="CN117" i="9"/>
  <c r="CM117" i="9"/>
  <c r="CB117" i="9"/>
  <c r="CA117" i="9"/>
  <c r="C117" i="9"/>
  <c r="CO117" i="9" s="1"/>
  <c r="CR116" i="9"/>
  <c r="CN116" i="9"/>
  <c r="CM116" i="9"/>
  <c r="CB116" i="9"/>
  <c r="CA116" i="9"/>
  <c r="C116" i="9"/>
  <c r="CC116" i="9" s="1"/>
  <c r="CN115" i="9"/>
  <c r="CM115" i="9"/>
  <c r="CB115" i="9"/>
  <c r="CA115" i="9"/>
  <c r="C115" i="9"/>
  <c r="CF115" i="9" s="1"/>
  <c r="CS114" i="9"/>
  <c r="CR114" i="9"/>
  <c r="CP114" i="9"/>
  <c r="CO114" i="9"/>
  <c r="CN114" i="9"/>
  <c r="CM114" i="9"/>
  <c r="CG114" i="9"/>
  <c r="CF114" i="9"/>
  <c r="CE114" i="9"/>
  <c r="CB114" i="9"/>
  <c r="CA114" i="9"/>
  <c r="C114" i="9"/>
  <c r="CQ114" i="9" s="1"/>
  <c r="CQ113" i="9"/>
  <c r="CN113" i="9"/>
  <c r="CM113" i="9"/>
  <c r="CF113" i="9"/>
  <c r="CB113" i="9"/>
  <c r="CA113" i="9"/>
  <c r="C113" i="9"/>
  <c r="CS113" i="9" s="1"/>
  <c r="T109" i="9"/>
  <c r="S109" i="9"/>
  <c r="R109" i="9"/>
  <c r="Q109" i="9"/>
  <c r="P109" i="9"/>
  <c r="O109" i="9"/>
  <c r="N109" i="9"/>
  <c r="M109" i="9"/>
  <c r="L109" i="9"/>
  <c r="J109" i="9"/>
  <c r="I109" i="9"/>
  <c r="H109" i="9"/>
  <c r="G109" i="9"/>
  <c r="F109" i="9"/>
  <c r="E109" i="9"/>
  <c r="D109" i="9"/>
  <c r="C109" i="9"/>
  <c r="CN108" i="9"/>
  <c r="CM108" i="9"/>
  <c r="CB108" i="9"/>
  <c r="CA108" i="9"/>
  <c r="K108" i="9"/>
  <c r="CP108" i="9" s="1"/>
  <c r="B108" i="9"/>
  <c r="CN107" i="9"/>
  <c r="CM107" i="9"/>
  <c r="CB107" i="9"/>
  <c r="CA107" i="9"/>
  <c r="K107" i="9"/>
  <c r="CD107" i="9" s="1"/>
  <c r="B107" i="9"/>
  <c r="CN106" i="9"/>
  <c r="CM106" i="9"/>
  <c r="CB106" i="9"/>
  <c r="CA106" i="9"/>
  <c r="K106" i="9"/>
  <c r="CP106" i="9" s="1"/>
  <c r="B106" i="9"/>
  <c r="CN105" i="9"/>
  <c r="CM105" i="9"/>
  <c r="CB105" i="9"/>
  <c r="CA105" i="9"/>
  <c r="K105" i="9"/>
  <c r="CF105" i="9" s="1"/>
  <c r="B105" i="9"/>
  <c r="CN104" i="9"/>
  <c r="CM104" i="9"/>
  <c r="CB104" i="9"/>
  <c r="CA104" i="9"/>
  <c r="K104" i="9"/>
  <c r="CG104" i="9" s="1"/>
  <c r="B104" i="9"/>
  <c r="CP103" i="9"/>
  <c r="CN103" i="9"/>
  <c r="CM103" i="9"/>
  <c r="CE103" i="9"/>
  <c r="CD103" i="9"/>
  <c r="CB103" i="9"/>
  <c r="CA103" i="9"/>
  <c r="K103" i="9"/>
  <c r="CQ103" i="9" s="1"/>
  <c r="B103" i="9"/>
  <c r="CN102" i="9"/>
  <c r="CM102" i="9"/>
  <c r="CD102" i="9"/>
  <c r="CB102" i="9"/>
  <c r="CA102" i="9"/>
  <c r="K102" i="9"/>
  <c r="CP102" i="9" s="1"/>
  <c r="B102" i="9"/>
  <c r="CP101" i="9"/>
  <c r="CO101" i="9"/>
  <c r="CN101" i="9"/>
  <c r="CM101" i="9"/>
  <c r="CG101" i="9"/>
  <c r="CB101" i="9"/>
  <c r="CA101" i="9"/>
  <c r="K101" i="9"/>
  <c r="CR101" i="9" s="1"/>
  <c r="B101" i="9"/>
  <c r="CN100" i="9"/>
  <c r="CM100" i="9"/>
  <c r="CB100" i="9"/>
  <c r="CA100" i="9"/>
  <c r="K100" i="9"/>
  <c r="CC100" i="9" s="1"/>
  <c r="B100" i="9"/>
  <c r="CQ99" i="9"/>
  <c r="CP99" i="9"/>
  <c r="CN99" i="9"/>
  <c r="CM99" i="9"/>
  <c r="CG99" i="9"/>
  <c r="CE99" i="9"/>
  <c r="CD99" i="9"/>
  <c r="CB99" i="9"/>
  <c r="CA99" i="9"/>
  <c r="K99" i="9"/>
  <c r="B99" i="9"/>
  <c r="CN98" i="9"/>
  <c r="CM98" i="9"/>
  <c r="CD98" i="9"/>
  <c r="CB98" i="9"/>
  <c r="CA98" i="9"/>
  <c r="K98" i="9"/>
  <c r="CP98" i="9" s="1"/>
  <c r="B98" i="9"/>
  <c r="CR97" i="9"/>
  <c r="CP97" i="9"/>
  <c r="CO97" i="9"/>
  <c r="CN97" i="9"/>
  <c r="CM97" i="9"/>
  <c r="CB97" i="9"/>
  <c r="CA97" i="9"/>
  <c r="K97" i="9"/>
  <c r="CG97" i="9" s="1"/>
  <c r="B97" i="9"/>
  <c r="R92" i="9"/>
  <c r="Q92" i="9"/>
  <c r="P92" i="9"/>
  <c r="O92" i="9"/>
  <c r="N92" i="9"/>
  <c r="M92" i="9"/>
  <c r="L92" i="9"/>
  <c r="K92" i="9"/>
  <c r="J92" i="9"/>
  <c r="I92" i="9"/>
  <c r="H92" i="9"/>
  <c r="G92" i="9"/>
  <c r="F92" i="9"/>
  <c r="E92" i="9"/>
  <c r="D92" i="9"/>
  <c r="B92" i="9"/>
  <c r="CN91" i="9"/>
  <c r="CM91" i="9"/>
  <c r="CB91" i="9"/>
  <c r="CA91" i="9"/>
  <c r="C91" i="9"/>
  <c r="CQ91" i="9" s="1"/>
  <c r="CQ90" i="9"/>
  <c r="CP90" i="9"/>
  <c r="CN90" i="9"/>
  <c r="CM90" i="9"/>
  <c r="CG90" i="9"/>
  <c r="CE90" i="9"/>
  <c r="CD90" i="9"/>
  <c r="CB90" i="9"/>
  <c r="CA90" i="9"/>
  <c r="C90" i="9"/>
  <c r="CN89" i="9"/>
  <c r="CM89" i="9"/>
  <c r="CB89" i="9"/>
  <c r="CA89" i="9"/>
  <c r="C89" i="9"/>
  <c r="CQ89" i="9" s="1"/>
  <c r="CN88" i="9"/>
  <c r="CM88" i="9"/>
  <c r="CC88" i="9"/>
  <c r="CB88" i="9"/>
  <c r="CA88" i="9"/>
  <c r="C88" i="9"/>
  <c r="CR88" i="9" s="1"/>
  <c r="CP87" i="9"/>
  <c r="CN87" i="9"/>
  <c r="CM87" i="9"/>
  <c r="CE87" i="9"/>
  <c r="CD87" i="9"/>
  <c r="CB87" i="9"/>
  <c r="CA87" i="9"/>
  <c r="C87" i="9"/>
  <c r="CQ87" i="9" s="1"/>
  <c r="CN86" i="9"/>
  <c r="CM86" i="9"/>
  <c r="CG86" i="9"/>
  <c r="CE86" i="9"/>
  <c r="CD86" i="9"/>
  <c r="CB86" i="9"/>
  <c r="CA86" i="9"/>
  <c r="C86" i="9"/>
  <c r="CQ86" i="9" s="1"/>
  <c r="CN85" i="9"/>
  <c r="CM85" i="9"/>
  <c r="CB85" i="9"/>
  <c r="CA85" i="9"/>
  <c r="C85" i="9"/>
  <c r="CR85" i="9" s="1"/>
  <c r="CN84" i="9"/>
  <c r="CM84" i="9"/>
  <c r="CD84" i="9"/>
  <c r="CB84" i="9"/>
  <c r="CA84" i="9"/>
  <c r="C84" i="9"/>
  <c r="CN83" i="9"/>
  <c r="CM83" i="9"/>
  <c r="CG83" i="9"/>
  <c r="CC83" i="9"/>
  <c r="CB83" i="9"/>
  <c r="CA83" i="9"/>
  <c r="C83" i="9"/>
  <c r="CP83" i="9" s="1"/>
  <c r="CN82" i="9"/>
  <c r="CM82" i="9"/>
  <c r="CB82" i="9"/>
  <c r="CA82" i="9"/>
  <c r="C82" i="9"/>
  <c r="CS82" i="9" s="1"/>
  <c r="CP81" i="9"/>
  <c r="CN81" i="9"/>
  <c r="CM81" i="9"/>
  <c r="CB81" i="9"/>
  <c r="CA81" i="9"/>
  <c r="C81" i="9"/>
  <c r="CG81" i="9" s="1"/>
  <c r="CN80" i="9"/>
  <c r="CM80" i="9"/>
  <c r="CB80" i="9"/>
  <c r="CA80" i="9"/>
  <c r="C80" i="9"/>
  <c r="CS80" i="9" s="1"/>
  <c r="CN79" i="9"/>
  <c r="CM79" i="9"/>
  <c r="CB79" i="9"/>
  <c r="CA79" i="9"/>
  <c r="C79" i="9"/>
  <c r="CG79" i="9" s="1"/>
  <c r="CN78" i="9"/>
  <c r="CM78" i="9"/>
  <c r="CB78" i="9"/>
  <c r="CA78" i="9"/>
  <c r="C78" i="9"/>
  <c r="CS78" i="9" s="1"/>
  <c r="W74" i="9"/>
  <c r="V74" i="9"/>
  <c r="U74" i="9"/>
  <c r="T74" i="9"/>
  <c r="S74" i="9"/>
  <c r="R74" i="9"/>
  <c r="Q74" i="9"/>
  <c r="P74" i="9"/>
  <c r="O74" i="9"/>
  <c r="M74" i="9"/>
  <c r="L74" i="9"/>
  <c r="K74" i="9"/>
  <c r="J74" i="9"/>
  <c r="I74" i="9"/>
  <c r="H74" i="9"/>
  <c r="G74" i="9"/>
  <c r="F74" i="9"/>
  <c r="E74" i="9"/>
  <c r="D74" i="9"/>
  <c r="C74" i="9"/>
  <c r="CN73" i="9"/>
  <c r="CM73" i="9"/>
  <c r="CB73" i="9"/>
  <c r="CA73" i="9"/>
  <c r="N73" i="9"/>
  <c r="CP73" i="9" s="1"/>
  <c r="B73" i="9"/>
  <c r="CS72" i="9"/>
  <c r="CR72" i="9"/>
  <c r="CN72" i="9"/>
  <c r="CM72" i="9"/>
  <c r="CB72" i="9"/>
  <c r="CA72" i="9"/>
  <c r="N72" i="9"/>
  <c r="CP72" i="9" s="1"/>
  <c r="B72" i="9"/>
  <c r="CN71" i="9"/>
  <c r="CM71" i="9"/>
  <c r="CB71" i="9"/>
  <c r="CA71" i="9"/>
  <c r="N71" i="9"/>
  <c r="CC71" i="9" s="1"/>
  <c r="B71" i="9"/>
  <c r="CN70" i="9"/>
  <c r="CM70" i="9"/>
  <c r="CB70" i="9"/>
  <c r="CA70" i="9"/>
  <c r="N70" i="9"/>
  <c r="CP70" i="9" s="1"/>
  <c r="B70" i="9"/>
  <c r="CN69" i="9"/>
  <c r="CM69" i="9"/>
  <c r="CB69" i="9"/>
  <c r="CA69" i="9"/>
  <c r="N69" i="9"/>
  <c r="CP69" i="9" s="1"/>
  <c r="B69" i="9"/>
  <c r="CS68" i="9"/>
  <c r="CR68" i="9"/>
  <c r="CN68" i="9"/>
  <c r="CM68" i="9"/>
  <c r="CB68" i="9"/>
  <c r="CA68" i="9"/>
  <c r="N68" i="9"/>
  <c r="CP68" i="9" s="1"/>
  <c r="B68" i="9"/>
  <c r="CN67" i="9"/>
  <c r="CM67" i="9"/>
  <c r="CB67" i="9"/>
  <c r="CA67" i="9"/>
  <c r="N67" i="9"/>
  <c r="CC67" i="9" s="1"/>
  <c r="B67" i="9"/>
  <c r="CN66" i="9"/>
  <c r="CM66" i="9"/>
  <c r="CB66" i="9"/>
  <c r="CA66" i="9"/>
  <c r="N66" i="9"/>
  <c r="CP66" i="9" s="1"/>
  <c r="B66" i="9"/>
  <c r="CN65" i="9"/>
  <c r="CM65" i="9"/>
  <c r="CB65" i="9"/>
  <c r="CA65" i="9"/>
  <c r="N65" i="9"/>
  <c r="CP65" i="9" s="1"/>
  <c r="B65" i="9"/>
  <c r="CS64" i="9"/>
  <c r="CR64" i="9"/>
  <c r="CN64" i="9"/>
  <c r="CM64" i="9"/>
  <c r="CB64" i="9"/>
  <c r="CA64" i="9"/>
  <c r="N64" i="9"/>
  <c r="CP64" i="9" s="1"/>
  <c r="B64" i="9"/>
  <c r="CN63" i="9"/>
  <c r="CM63" i="9"/>
  <c r="CB63" i="9"/>
  <c r="CA63" i="9"/>
  <c r="N63" i="9"/>
  <c r="CG63" i="9" s="1"/>
  <c r="B63" i="9"/>
  <c r="CN62" i="9"/>
  <c r="CM62" i="9"/>
  <c r="CB62" i="9"/>
  <c r="CA62" i="9"/>
  <c r="N62" i="9"/>
  <c r="CP62" i="9" s="1"/>
  <c r="B62" i="9"/>
  <c r="CU57" i="9"/>
  <c r="CN57" i="9"/>
  <c r="CM57" i="9"/>
  <c r="CI57" i="9"/>
  <c r="CB57" i="9"/>
  <c r="CA57" i="9"/>
  <c r="B57" i="9"/>
  <c r="CT57" i="9" s="1"/>
  <c r="CU56" i="9"/>
  <c r="CN56" i="9"/>
  <c r="CM56" i="9"/>
  <c r="CI56" i="9"/>
  <c r="CB56" i="9"/>
  <c r="CA56" i="9"/>
  <c r="B56" i="9"/>
  <c r="CT56" i="9" s="1"/>
  <c r="CU55" i="9"/>
  <c r="CN55" i="9"/>
  <c r="CM55" i="9"/>
  <c r="CI55" i="9"/>
  <c r="CB55" i="9"/>
  <c r="CA55" i="9"/>
  <c r="B55" i="9"/>
  <c r="CR55" i="9" s="1"/>
  <c r="CU54" i="9"/>
  <c r="CR54" i="9"/>
  <c r="CN54" i="9"/>
  <c r="CM54" i="9"/>
  <c r="CI54" i="9"/>
  <c r="CB54" i="9"/>
  <c r="CA54" i="9"/>
  <c r="B54" i="9"/>
  <c r="CU53" i="9"/>
  <c r="CN53" i="9"/>
  <c r="CM53" i="9"/>
  <c r="CI53" i="9"/>
  <c r="CB53" i="9"/>
  <c r="CA53" i="9"/>
  <c r="B53" i="9"/>
  <c r="CR53" i="9" s="1"/>
  <c r="R52" i="9"/>
  <c r="Q52" i="9"/>
  <c r="P52" i="9"/>
  <c r="O52" i="9"/>
  <c r="N52" i="9"/>
  <c r="M52" i="9"/>
  <c r="L52" i="9"/>
  <c r="K52" i="9"/>
  <c r="J52" i="9"/>
  <c r="D52" i="9"/>
  <c r="C52" i="9"/>
  <c r="CU51" i="9"/>
  <c r="CN51" i="9"/>
  <c r="CM51" i="9"/>
  <c r="CI51" i="9"/>
  <c r="CB51" i="9"/>
  <c r="CA51" i="9"/>
  <c r="B51" i="9"/>
  <c r="CT51" i="9" s="1"/>
  <c r="CU50" i="9"/>
  <c r="CT50" i="9"/>
  <c r="CR50" i="9"/>
  <c r="CO50" i="9"/>
  <c r="CN50" i="9"/>
  <c r="CM50" i="9"/>
  <c r="CI50" i="9"/>
  <c r="CB50" i="9"/>
  <c r="CA50" i="9"/>
  <c r="B50" i="9"/>
  <c r="CH50" i="9" s="1"/>
  <c r="CU49" i="9"/>
  <c r="CN49" i="9"/>
  <c r="CM49" i="9"/>
  <c r="CI49" i="9"/>
  <c r="CB49" i="9"/>
  <c r="CA49" i="9"/>
  <c r="B49" i="9"/>
  <c r="CR49" i="9" s="1"/>
  <c r="CU48" i="9"/>
  <c r="CT48" i="9"/>
  <c r="CO48" i="9"/>
  <c r="CN48" i="9"/>
  <c r="CM48" i="9"/>
  <c r="CI48" i="9"/>
  <c r="CH48" i="9"/>
  <c r="CB48" i="9"/>
  <c r="CA48" i="9"/>
  <c r="B48" i="9"/>
  <c r="CR48" i="9" s="1"/>
  <c r="CU47" i="9"/>
  <c r="CN47" i="9"/>
  <c r="CM47" i="9"/>
  <c r="CI47" i="9"/>
  <c r="CB47" i="9"/>
  <c r="CA47" i="9"/>
  <c r="B47" i="9"/>
  <c r="CT47" i="9" s="1"/>
  <c r="CU46" i="9"/>
  <c r="CT46" i="9"/>
  <c r="CR46" i="9"/>
  <c r="CO46" i="9"/>
  <c r="CN46" i="9"/>
  <c r="CM46" i="9"/>
  <c r="CI46" i="9"/>
  <c r="CH46" i="9"/>
  <c r="CC46" i="9"/>
  <c r="CB46" i="9"/>
  <c r="CA46" i="9"/>
  <c r="B46" i="9"/>
  <c r="CU45" i="9"/>
  <c r="CN45" i="9"/>
  <c r="CM45" i="9"/>
  <c r="CI45" i="9"/>
  <c r="CB45" i="9"/>
  <c r="CA45" i="9"/>
  <c r="B45" i="9"/>
  <c r="CR45" i="9" s="1"/>
  <c r="CU44" i="9"/>
  <c r="CT44" i="9"/>
  <c r="CO44" i="9"/>
  <c r="CN44" i="9"/>
  <c r="CM44" i="9"/>
  <c r="CI44" i="9"/>
  <c r="CH44" i="9"/>
  <c r="CC44" i="9"/>
  <c r="CB44" i="9"/>
  <c r="CA44" i="9"/>
  <c r="B44" i="9"/>
  <c r="CR44" i="9" s="1"/>
  <c r="CU43" i="9"/>
  <c r="CN43" i="9"/>
  <c r="CM43" i="9"/>
  <c r="CI43" i="9"/>
  <c r="CB43" i="9"/>
  <c r="CA43" i="9"/>
  <c r="B43" i="9"/>
  <c r="CT43" i="9" s="1"/>
  <c r="CU42" i="9"/>
  <c r="CT42" i="9"/>
  <c r="CR42" i="9"/>
  <c r="CP42" i="9"/>
  <c r="CN42" i="9"/>
  <c r="CM42" i="9"/>
  <c r="CI42" i="9"/>
  <c r="CG42" i="9"/>
  <c r="CC42" i="9"/>
  <c r="CB42" i="9"/>
  <c r="CA42" i="9"/>
  <c r="B42" i="9"/>
  <c r="CU41" i="9"/>
  <c r="CN41" i="9"/>
  <c r="CM41" i="9"/>
  <c r="CI41" i="9"/>
  <c r="CB41" i="9"/>
  <c r="CA41" i="9"/>
  <c r="B41" i="9"/>
  <c r="CR41" i="9" s="1"/>
  <c r="CU40" i="9"/>
  <c r="CT40" i="9"/>
  <c r="CP40" i="9"/>
  <c r="CN40" i="9"/>
  <c r="CM40" i="9"/>
  <c r="CI40" i="9"/>
  <c r="CG40" i="9"/>
  <c r="CE40" i="9"/>
  <c r="CD40" i="9"/>
  <c r="CB40" i="9"/>
  <c r="CA40" i="9"/>
  <c r="B40" i="9"/>
  <c r="CU39" i="9"/>
  <c r="CN39" i="9"/>
  <c r="CM39" i="9"/>
  <c r="CI39" i="9"/>
  <c r="CB39" i="9"/>
  <c r="CA39" i="9"/>
  <c r="B39" i="9"/>
  <c r="CR39" i="9" s="1"/>
  <c r="CU38" i="9"/>
  <c r="CT38" i="9"/>
  <c r="CS38" i="9"/>
  <c r="CN38" i="9"/>
  <c r="CM38" i="9"/>
  <c r="CI38" i="9"/>
  <c r="CE38" i="9"/>
  <c r="CD38" i="9"/>
  <c r="CB38" i="9"/>
  <c r="CA38" i="9"/>
  <c r="B38" i="9"/>
  <c r="CR38" i="9" s="1"/>
  <c r="CU37" i="9"/>
  <c r="CT37" i="9"/>
  <c r="CS37" i="9"/>
  <c r="CQ37" i="9"/>
  <c r="CP37" i="9"/>
  <c r="CO37" i="9"/>
  <c r="CN37" i="9"/>
  <c r="CM37" i="9"/>
  <c r="CI37" i="9"/>
  <c r="CB37" i="9"/>
  <c r="CA37" i="9"/>
  <c r="B37" i="9"/>
  <c r="CR37" i="9" s="1"/>
  <c r="CU36" i="9"/>
  <c r="CT36" i="9"/>
  <c r="CS36" i="9"/>
  <c r="CQ36" i="9"/>
  <c r="CP36" i="9"/>
  <c r="CO36" i="9"/>
  <c r="CN36" i="9"/>
  <c r="CM36" i="9"/>
  <c r="CI36" i="9"/>
  <c r="CH36" i="9"/>
  <c r="CF36" i="9"/>
  <c r="CD36" i="9"/>
  <c r="CB36" i="9"/>
  <c r="CA36" i="9"/>
  <c r="B36" i="9"/>
  <c r="CR36" i="9" s="1"/>
  <c r="CU35" i="9"/>
  <c r="CT35" i="9"/>
  <c r="CS35" i="9"/>
  <c r="CQ35" i="9"/>
  <c r="CP35" i="9"/>
  <c r="CO35" i="9"/>
  <c r="CN35" i="9"/>
  <c r="CM35" i="9"/>
  <c r="CI35" i="9"/>
  <c r="CH35" i="9"/>
  <c r="CF35" i="9"/>
  <c r="CE35" i="9"/>
  <c r="CD35" i="9"/>
  <c r="CB35" i="9"/>
  <c r="CA35" i="9"/>
  <c r="B35" i="9"/>
  <c r="CR35" i="9" s="1"/>
  <c r="CU34" i="9"/>
  <c r="CN34" i="9"/>
  <c r="CM34" i="9"/>
  <c r="CI34" i="9"/>
  <c r="CB34" i="9"/>
  <c r="CA34" i="9"/>
  <c r="B34" i="9"/>
  <c r="CR34" i="9" s="1"/>
  <c r="CU33" i="9"/>
  <c r="CT33" i="9"/>
  <c r="CS33" i="9"/>
  <c r="CN33" i="9"/>
  <c r="CM33" i="9"/>
  <c r="CI33" i="9"/>
  <c r="CE33" i="9"/>
  <c r="CD33" i="9"/>
  <c r="CB33" i="9"/>
  <c r="CA33" i="9"/>
  <c r="B33" i="9"/>
  <c r="CR33" i="9" s="1"/>
  <c r="CU32" i="9"/>
  <c r="CT32" i="9"/>
  <c r="CS32" i="9"/>
  <c r="CQ32" i="9"/>
  <c r="CP32" i="9"/>
  <c r="CO32" i="9"/>
  <c r="CN32" i="9"/>
  <c r="CM32" i="9"/>
  <c r="CI32" i="9"/>
  <c r="CB32" i="9"/>
  <c r="CA32" i="9"/>
  <c r="B32" i="9"/>
  <c r="CR32" i="9" s="1"/>
  <c r="CU31" i="9"/>
  <c r="CT31" i="9"/>
  <c r="CS31" i="9"/>
  <c r="CQ31" i="9"/>
  <c r="CP31" i="9"/>
  <c r="CO31" i="9"/>
  <c r="CN31" i="9"/>
  <c r="CM31" i="9"/>
  <c r="CI31" i="9"/>
  <c r="CH31" i="9"/>
  <c r="CF31" i="9"/>
  <c r="CE31" i="9"/>
  <c r="CD31" i="9"/>
  <c r="CB31" i="9"/>
  <c r="CA31" i="9"/>
  <c r="B31" i="9"/>
  <c r="CR31" i="9" s="1"/>
  <c r="CU30" i="9"/>
  <c r="CT30" i="9"/>
  <c r="CS30" i="9"/>
  <c r="CQ30" i="9"/>
  <c r="CP30" i="9"/>
  <c r="CO30" i="9"/>
  <c r="CN30" i="9"/>
  <c r="CM30" i="9"/>
  <c r="CI30" i="9"/>
  <c r="CH30" i="9"/>
  <c r="CF30" i="9"/>
  <c r="CE30" i="9"/>
  <c r="CD30" i="9"/>
  <c r="CB30" i="9"/>
  <c r="CA30" i="9"/>
  <c r="B30" i="9"/>
  <c r="CR30" i="9" s="1"/>
  <c r="CU29" i="9"/>
  <c r="CN29" i="9"/>
  <c r="CM29" i="9"/>
  <c r="CI29" i="9"/>
  <c r="CB29" i="9"/>
  <c r="CA29" i="9"/>
  <c r="B29" i="9"/>
  <c r="CR29" i="9" s="1"/>
  <c r="CU28" i="9"/>
  <c r="CT28" i="9"/>
  <c r="CS28" i="9"/>
  <c r="CN28" i="9"/>
  <c r="CM28" i="9"/>
  <c r="CI28" i="9"/>
  <c r="CE28" i="9"/>
  <c r="CD28" i="9"/>
  <c r="CB28" i="9"/>
  <c r="CA28" i="9"/>
  <c r="B28" i="9"/>
  <c r="CR28" i="9" s="1"/>
  <c r="CU27" i="9"/>
  <c r="CT27" i="9"/>
  <c r="CS27" i="9"/>
  <c r="CQ27" i="9"/>
  <c r="CP27" i="9"/>
  <c r="CO27" i="9"/>
  <c r="CN27" i="9"/>
  <c r="CM27" i="9"/>
  <c r="CI27" i="9"/>
  <c r="CB27" i="9"/>
  <c r="CA27" i="9"/>
  <c r="B27" i="9"/>
  <c r="CR27" i="9" s="1"/>
  <c r="CU26" i="9"/>
  <c r="CT26" i="9"/>
  <c r="CS26" i="9"/>
  <c r="CQ26" i="9"/>
  <c r="CP26" i="9"/>
  <c r="CO26" i="9"/>
  <c r="CN26" i="9"/>
  <c r="CM26" i="9"/>
  <c r="CI26" i="9"/>
  <c r="CH26" i="9"/>
  <c r="CF26" i="9"/>
  <c r="CE26" i="9"/>
  <c r="CD26" i="9"/>
  <c r="CB26" i="9"/>
  <c r="CA26" i="9"/>
  <c r="B26" i="9"/>
  <c r="CR26" i="9" s="1"/>
  <c r="CU25" i="9"/>
  <c r="CT25" i="9"/>
  <c r="CS25" i="9"/>
  <c r="CQ25" i="9"/>
  <c r="CP25" i="9"/>
  <c r="CO25" i="9"/>
  <c r="CN25" i="9"/>
  <c r="CM25" i="9"/>
  <c r="CI25" i="9"/>
  <c r="CH25" i="9"/>
  <c r="CF25" i="9"/>
  <c r="CE25" i="9"/>
  <c r="CD25" i="9"/>
  <c r="CB25" i="9"/>
  <c r="CA25" i="9"/>
  <c r="B25" i="9"/>
  <c r="CR25" i="9" s="1"/>
  <c r="CU24" i="9"/>
  <c r="CN24" i="9"/>
  <c r="CM24" i="9"/>
  <c r="CI24" i="9"/>
  <c r="CB24" i="9"/>
  <c r="CA24" i="9"/>
  <c r="B24" i="9"/>
  <c r="CR24" i="9" s="1"/>
  <c r="CU23" i="9"/>
  <c r="CT23" i="9"/>
  <c r="CS23" i="9"/>
  <c r="CN23" i="9"/>
  <c r="CM23" i="9"/>
  <c r="CI23" i="9"/>
  <c r="CE23" i="9"/>
  <c r="CD23" i="9"/>
  <c r="CB23" i="9"/>
  <c r="CA23" i="9"/>
  <c r="B23" i="9"/>
  <c r="CR23" i="9" s="1"/>
  <c r="CU22" i="9"/>
  <c r="CT22" i="9"/>
  <c r="CS22" i="9"/>
  <c r="CQ22" i="9"/>
  <c r="CP22" i="9"/>
  <c r="CO22" i="9"/>
  <c r="CN22" i="9"/>
  <c r="CM22" i="9"/>
  <c r="CI22" i="9"/>
  <c r="CB22" i="9"/>
  <c r="CA22" i="9"/>
  <c r="B22" i="9"/>
  <c r="CR22" i="9" s="1"/>
  <c r="CU21" i="9"/>
  <c r="CT21" i="9"/>
  <c r="CS21" i="9"/>
  <c r="CQ21" i="9"/>
  <c r="CP21" i="9"/>
  <c r="CO21" i="9"/>
  <c r="CN21" i="9"/>
  <c r="CM21" i="9"/>
  <c r="CI21" i="9"/>
  <c r="CH21" i="9"/>
  <c r="CF21" i="9"/>
  <c r="CB21" i="9"/>
  <c r="CA21" i="9"/>
  <c r="B21" i="9"/>
  <c r="CR21" i="9" s="1"/>
  <c r="CU20" i="9"/>
  <c r="CT20" i="9"/>
  <c r="CS20" i="9"/>
  <c r="CQ20" i="9"/>
  <c r="CP20" i="9"/>
  <c r="CO20" i="9"/>
  <c r="CN20" i="9"/>
  <c r="CM20" i="9"/>
  <c r="CI20" i="9"/>
  <c r="CH20" i="9"/>
  <c r="CF20" i="9"/>
  <c r="CE20" i="9"/>
  <c r="CD20" i="9"/>
  <c r="CB20" i="9"/>
  <c r="CA20" i="9"/>
  <c r="B20" i="9"/>
  <c r="CR20" i="9" s="1"/>
  <c r="CU19" i="9"/>
  <c r="CN19" i="9"/>
  <c r="CM19" i="9"/>
  <c r="CI19" i="9"/>
  <c r="CB19" i="9"/>
  <c r="CA19" i="9"/>
  <c r="B19" i="9"/>
  <c r="CR19" i="9" s="1"/>
  <c r="CU18" i="9"/>
  <c r="CT18" i="9"/>
  <c r="CS18" i="9"/>
  <c r="CN18" i="9"/>
  <c r="CM18" i="9"/>
  <c r="CI18" i="9"/>
  <c r="CD18" i="9"/>
  <c r="CB18" i="9"/>
  <c r="CA18" i="9"/>
  <c r="B18" i="9"/>
  <c r="CR18" i="9" s="1"/>
  <c r="CU17" i="9"/>
  <c r="CT17" i="9"/>
  <c r="CS17" i="9"/>
  <c r="CQ17" i="9"/>
  <c r="CP17" i="9"/>
  <c r="CO17" i="9"/>
  <c r="CN17" i="9"/>
  <c r="CM17" i="9"/>
  <c r="CI17" i="9"/>
  <c r="CB17" i="9"/>
  <c r="CA17" i="9"/>
  <c r="B17" i="9"/>
  <c r="CR17" i="9" s="1"/>
  <c r="CU16" i="9"/>
  <c r="CT16" i="9"/>
  <c r="CS16" i="9"/>
  <c r="CQ16" i="9"/>
  <c r="CP16" i="9"/>
  <c r="CO16" i="9"/>
  <c r="CN16" i="9"/>
  <c r="CM16" i="9"/>
  <c r="CI16" i="9"/>
  <c r="CH16" i="9"/>
  <c r="CF16" i="9"/>
  <c r="CB16" i="9"/>
  <c r="CA16" i="9"/>
  <c r="B16" i="9"/>
  <c r="CR16" i="9" s="1"/>
  <c r="CU15" i="9"/>
  <c r="CT15" i="9"/>
  <c r="CS15" i="9"/>
  <c r="CQ15" i="9"/>
  <c r="CP15" i="9"/>
  <c r="CO15" i="9"/>
  <c r="CN15" i="9"/>
  <c r="CM15" i="9"/>
  <c r="CI15" i="9"/>
  <c r="CH15" i="9"/>
  <c r="CF15" i="9"/>
  <c r="CE15" i="9"/>
  <c r="CD15" i="9"/>
  <c r="CB15" i="9"/>
  <c r="CA15" i="9"/>
  <c r="B15" i="9"/>
  <c r="CR15" i="9" s="1"/>
  <c r="CU14" i="9"/>
  <c r="CN14" i="9"/>
  <c r="CM14" i="9"/>
  <c r="CI14" i="9"/>
  <c r="CB14" i="9"/>
  <c r="CA14" i="9"/>
  <c r="B14" i="9"/>
  <c r="CR14" i="9" s="1"/>
  <c r="CU13" i="9"/>
  <c r="CT13" i="9"/>
  <c r="CS13" i="9"/>
  <c r="CN13" i="9"/>
  <c r="CM13" i="9"/>
  <c r="CI13" i="9"/>
  <c r="CD13" i="9"/>
  <c r="CB13" i="9"/>
  <c r="CA13" i="9"/>
  <c r="B13" i="9"/>
  <c r="CR13" i="9" s="1"/>
  <c r="CU12" i="9"/>
  <c r="CT12" i="9"/>
  <c r="CS12" i="9"/>
  <c r="CQ12" i="9"/>
  <c r="CP12" i="9"/>
  <c r="CO12" i="9"/>
  <c r="CN12" i="9"/>
  <c r="CM12" i="9"/>
  <c r="CI12" i="9"/>
  <c r="CB12" i="9"/>
  <c r="CA12" i="9"/>
  <c r="B12" i="9"/>
  <c r="CD12" i="9" s="1"/>
  <c r="R11" i="9"/>
  <c r="Q11" i="9"/>
  <c r="P11" i="9"/>
  <c r="O11" i="9"/>
  <c r="N11" i="9"/>
  <c r="M11" i="9"/>
  <c r="L11" i="9"/>
  <c r="K11" i="9"/>
  <c r="J11" i="9"/>
  <c r="I11" i="9"/>
  <c r="H11" i="9"/>
  <c r="G11" i="9"/>
  <c r="F11" i="9"/>
  <c r="E11" i="9"/>
  <c r="D11" i="9"/>
  <c r="B11" i="9" s="1"/>
  <c r="C11" i="9"/>
  <c r="A5" i="9"/>
  <c r="A4" i="9"/>
  <c r="A3" i="9"/>
  <c r="A2" i="9"/>
  <c r="CH23" i="13" l="1"/>
  <c r="CG23" i="13"/>
  <c r="CF23" i="13"/>
  <c r="CD23" i="13"/>
  <c r="CC23" i="13"/>
  <c r="CT23" i="13"/>
  <c r="CS23" i="13"/>
  <c r="CR23" i="13"/>
  <c r="CQ23" i="13"/>
  <c r="CP23" i="13"/>
  <c r="CO23" i="13"/>
  <c r="CE23" i="13"/>
  <c r="CH40" i="13"/>
  <c r="CF40" i="13"/>
  <c r="CG40" i="13"/>
  <c r="CD40" i="13"/>
  <c r="CC40" i="13"/>
  <c r="CT40" i="13"/>
  <c r="CS40" i="13"/>
  <c r="CQ40" i="13"/>
  <c r="CP40" i="13"/>
  <c r="CO40" i="13"/>
  <c r="CR40" i="13"/>
  <c r="CF16" i="13"/>
  <c r="CH16" i="13"/>
  <c r="CG16" i="13"/>
  <c r="CD16" i="13"/>
  <c r="CC16" i="13"/>
  <c r="CT16" i="13"/>
  <c r="CS16" i="13"/>
  <c r="CQ16" i="13"/>
  <c r="CP16" i="13"/>
  <c r="CO16" i="13"/>
  <c r="CR16" i="13"/>
  <c r="CH44" i="13"/>
  <c r="CG44" i="13"/>
  <c r="CF44" i="13"/>
  <c r="CD44" i="13"/>
  <c r="CC44" i="13"/>
  <c r="CT44" i="13"/>
  <c r="CS44" i="13"/>
  <c r="CQ44" i="13"/>
  <c r="CP44" i="13"/>
  <c r="CO44" i="13"/>
  <c r="CR44" i="13"/>
  <c r="CS69" i="13"/>
  <c r="CQ69" i="13"/>
  <c r="CP69" i="13"/>
  <c r="CO69" i="13"/>
  <c r="CG69" i="13"/>
  <c r="CR69" i="13"/>
  <c r="CE69" i="13"/>
  <c r="CH27" i="13"/>
  <c r="CF27" i="13"/>
  <c r="CG27" i="13"/>
  <c r="CD27" i="13"/>
  <c r="CC27" i="13"/>
  <c r="CT27" i="13"/>
  <c r="CS27" i="13"/>
  <c r="CR27" i="13"/>
  <c r="CQ27" i="13"/>
  <c r="CP27" i="13"/>
  <c r="CO27" i="13"/>
  <c r="CE27" i="13"/>
  <c r="CH24" i="13"/>
  <c r="CF24" i="13"/>
  <c r="CG24" i="13"/>
  <c r="CD24" i="13"/>
  <c r="CC24" i="13"/>
  <c r="S24" i="13" s="1"/>
  <c r="CT24" i="13"/>
  <c r="CS24" i="13"/>
  <c r="CQ24" i="13"/>
  <c r="CP24" i="13"/>
  <c r="CO24" i="13"/>
  <c r="CR24" i="13"/>
  <c r="CH35" i="13"/>
  <c r="CF35" i="13"/>
  <c r="CG35" i="13"/>
  <c r="CD35" i="13"/>
  <c r="CC35" i="13"/>
  <c r="CT35" i="13"/>
  <c r="CS35" i="13"/>
  <c r="CR35" i="13"/>
  <c r="CQ35" i="13"/>
  <c r="CP35" i="13"/>
  <c r="CO35" i="13"/>
  <c r="CE35" i="13"/>
  <c r="S88" i="13"/>
  <c r="CR114" i="13"/>
  <c r="CQ114" i="13"/>
  <c r="CP114" i="13"/>
  <c r="CO114" i="13"/>
  <c r="CG114" i="13"/>
  <c r="CF114" i="13"/>
  <c r="CE114" i="13"/>
  <c r="CD114" i="13"/>
  <c r="CC114" i="13"/>
  <c r="CS114" i="13"/>
  <c r="CR105" i="13"/>
  <c r="CQ105" i="13"/>
  <c r="CP105" i="13"/>
  <c r="CO105" i="13"/>
  <c r="CG105" i="13"/>
  <c r="CF105" i="13"/>
  <c r="CE105" i="13"/>
  <c r="CD105" i="13"/>
  <c r="CS105" i="13"/>
  <c r="CC105" i="13"/>
  <c r="U105" i="13" s="1"/>
  <c r="CH28" i="13"/>
  <c r="CF28" i="13"/>
  <c r="CG28" i="13"/>
  <c r="CD28" i="13"/>
  <c r="CC28" i="13"/>
  <c r="CT28" i="13"/>
  <c r="CS28" i="13"/>
  <c r="CQ28" i="13"/>
  <c r="CP28" i="13"/>
  <c r="CO28" i="13"/>
  <c r="CR28" i="13"/>
  <c r="CT54" i="13"/>
  <c r="CS54" i="13"/>
  <c r="CQ54" i="13"/>
  <c r="CR54" i="13"/>
  <c r="CO54" i="13"/>
  <c r="CH54" i="13"/>
  <c r="CG54" i="13"/>
  <c r="CF54" i="13"/>
  <c r="CE54" i="13"/>
  <c r="CD54" i="13"/>
  <c r="CC54" i="13"/>
  <c r="CC69" i="13"/>
  <c r="X69" i="13" s="1"/>
  <c r="S85" i="13"/>
  <c r="CH39" i="13"/>
  <c r="CF39" i="13"/>
  <c r="CG39" i="13"/>
  <c r="CD39" i="13"/>
  <c r="CC39" i="13"/>
  <c r="CT39" i="13"/>
  <c r="CS39" i="13"/>
  <c r="CR39" i="13"/>
  <c r="CQ39" i="13"/>
  <c r="CP39" i="13"/>
  <c r="CO39" i="13"/>
  <c r="CE39" i="13"/>
  <c r="CD69" i="13"/>
  <c r="U98" i="13"/>
  <c r="CF69" i="13"/>
  <c r="CG97" i="13"/>
  <c r="CF97" i="13"/>
  <c r="CE97" i="13"/>
  <c r="CD97" i="13"/>
  <c r="CC97" i="13"/>
  <c r="CO97" i="13"/>
  <c r="CS97" i="13"/>
  <c r="CQ97" i="13"/>
  <c r="CP97" i="13"/>
  <c r="CR97" i="13"/>
  <c r="CS84" i="13"/>
  <c r="CR84" i="13"/>
  <c r="CQ84" i="13"/>
  <c r="CO84" i="13"/>
  <c r="CG84" i="13"/>
  <c r="CF84" i="13"/>
  <c r="CP84" i="13"/>
  <c r="CD84" i="13"/>
  <c r="CC84" i="13"/>
  <c r="S84" i="13" s="1"/>
  <c r="CE84" i="13"/>
  <c r="CH15" i="13"/>
  <c r="CF15" i="13"/>
  <c r="CG15" i="13"/>
  <c r="CD15" i="13"/>
  <c r="CC15" i="13"/>
  <c r="CT15" i="13"/>
  <c r="CS15" i="13"/>
  <c r="CR15" i="13"/>
  <c r="CQ15" i="13"/>
  <c r="CP15" i="13"/>
  <c r="CO15" i="13"/>
  <c r="CE15" i="13"/>
  <c r="CH32" i="13"/>
  <c r="CF32" i="13"/>
  <c r="CG32" i="13"/>
  <c r="CD32" i="13"/>
  <c r="CC32" i="13"/>
  <c r="S32" i="13" s="1"/>
  <c r="CT32" i="13"/>
  <c r="CS32" i="13"/>
  <c r="CQ32" i="13"/>
  <c r="CP32" i="13"/>
  <c r="CO32" i="13"/>
  <c r="CR32" i="13"/>
  <c r="CS79" i="13"/>
  <c r="CR79" i="13"/>
  <c r="CQ79" i="13"/>
  <c r="CO79" i="13"/>
  <c r="CG79" i="13"/>
  <c r="CP79" i="13"/>
  <c r="CE79" i="13"/>
  <c r="CE28" i="13"/>
  <c r="CH43" i="13"/>
  <c r="CG43" i="13"/>
  <c r="CF43" i="13"/>
  <c r="CD43" i="13"/>
  <c r="CC43" i="13"/>
  <c r="S43" i="13" s="1"/>
  <c r="CT43" i="13"/>
  <c r="CS43" i="13"/>
  <c r="CR43" i="13"/>
  <c r="CQ43" i="13"/>
  <c r="CP43" i="13"/>
  <c r="CO43" i="13"/>
  <c r="CE43" i="13"/>
  <c r="CH19" i="13"/>
  <c r="CF19" i="13"/>
  <c r="CG19" i="13"/>
  <c r="CD19" i="13"/>
  <c r="CC19" i="13"/>
  <c r="CT19" i="13"/>
  <c r="CS19" i="13"/>
  <c r="CR19" i="13"/>
  <c r="CQ19" i="13"/>
  <c r="CP19" i="13"/>
  <c r="CO19" i="13"/>
  <c r="CE19" i="13"/>
  <c r="CF36" i="13"/>
  <c r="CH36" i="13"/>
  <c r="CG36" i="13"/>
  <c r="CD36" i="13"/>
  <c r="CC36" i="13"/>
  <c r="CT36" i="13"/>
  <c r="CS36" i="13"/>
  <c r="CQ36" i="13"/>
  <c r="CP36" i="13"/>
  <c r="CO36" i="13"/>
  <c r="CR36" i="13"/>
  <c r="CF47" i="13"/>
  <c r="CH47" i="13"/>
  <c r="CG47" i="13"/>
  <c r="CD47" i="13"/>
  <c r="CC47" i="13"/>
  <c r="CT47" i="13"/>
  <c r="CS47" i="13"/>
  <c r="CR47" i="13"/>
  <c r="CQ47" i="13"/>
  <c r="CP47" i="13"/>
  <c r="CO47" i="13"/>
  <c r="CE47" i="13"/>
  <c r="CP54" i="13"/>
  <c r="CE32" i="13"/>
  <c r="CC79" i="13"/>
  <c r="S79" i="13" s="1"/>
  <c r="CS99" i="13"/>
  <c r="CR99" i="13"/>
  <c r="CQ99" i="13"/>
  <c r="CP99" i="13"/>
  <c r="CO99" i="13"/>
  <c r="CG99" i="13"/>
  <c r="CF99" i="13"/>
  <c r="CE99" i="13"/>
  <c r="CD99" i="13"/>
  <c r="CC99" i="13"/>
  <c r="U99" i="13" s="1"/>
  <c r="U106" i="13"/>
  <c r="CH48" i="13"/>
  <c r="CG48" i="13"/>
  <c r="CF48" i="13"/>
  <c r="CD48" i="13"/>
  <c r="CC48" i="13"/>
  <c r="CT48" i="13"/>
  <c r="CS48" i="13"/>
  <c r="CR48" i="13"/>
  <c r="CQ48" i="13"/>
  <c r="CP48" i="13"/>
  <c r="CO48" i="13"/>
  <c r="K109" i="13"/>
  <c r="CF20" i="13"/>
  <c r="CH20" i="13"/>
  <c r="CG20" i="13"/>
  <c r="CD20" i="13"/>
  <c r="CC20" i="13"/>
  <c r="CT20" i="13"/>
  <c r="CS20" i="13"/>
  <c r="CQ20" i="13"/>
  <c r="CP20" i="13"/>
  <c r="CO20" i="13"/>
  <c r="CR20" i="13"/>
  <c r="CH31" i="13"/>
  <c r="CF31" i="13"/>
  <c r="CG31" i="13"/>
  <c r="CD31" i="13"/>
  <c r="CC31" i="13"/>
  <c r="CT31" i="13"/>
  <c r="CS31" i="13"/>
  <c r="CR31" i="13"/>
  <c r="CQ31" i="13"/>
  <c r="CP31" i="13"/>
  <c r="CO31" i="13"/>
  <c r="CE31" i="13"/>
  <c r="CH51" i="13"/>
  <c r="CG51" i="13"/>
  <c r="CF51" i="13"/>
  <c r="CD51" i="13"/>
  <c r="CC51" i="13"/>
  <c r="S51" i="13" s="1"/>
  <c r="CT51" i="13"/>
  <c r="CS51" i="13"/>
  <c r="CR51" i="13"/>
  <c r="CQ51" i="13"/>
  <c r="CP51" i="13"/>
  <c r="CO51" i="13"/>
  <c r="CE51" i="13"/>
  <c r="CT55" i="13"/>
  <c r="CS55" i="13"/>
  <c r="CR55" i="13"/>
  <c r="CQ55" i="13"/>
  <c r="CO55" i="13"/>
  <c r="CP55" i="13"/>
  <c r="CG55" i="13"/>
  <c r="CF55" i="13"/>
  <c r="CE55" i="13"/>
  <c r="CH55" i="13"/>
  <c r="CC55" i="13"/>
  <c r="S55" i="13" s="1"/>
  <c r="X64" i="13"/>
  <c r="CG66" i="13"/>
  <c r="CF66" i="13"/>
  <c r="CE66" i="13"/>
  <c r="CC66" i="13"/>
  <c r="X66" i="13" s="1"/>
  <c r="CD71" i="13"/>
  <c r="CF81" i="13"/>
  <c r="CS106" i="13"/>
  <c r="CR106" i="13"/>
  <c r="CQ106" i="13"/>
  <c r="CP106" i="13"/>
  <c r="CO106" i="13"/>
  <c r="CG106" i="13"/>
  <c r="CR118" i="13"/>
  <c r="CQ118" i="13"/>
  <c r="CP118" i="13"/>
  <c r="CO118" i="13"/>
  <c r="CG118" i="13"/>
  <c r="CF118" i="13"/>
  <c r="CE118" i="13"/>
  <c r="CD118" i="13"/>
  <c r="CS62" i="13"/>
  <c r="CR62" i="13"/>
  <c r="CP62" i="13"/>
  <c r="CO62" i="13"/>
  <c r="CS89" i="13"/>
  <c r="CR89" i="13"/>
  <c r="CQ89" i="13"/>
  <c r="CO89" i="13"/>
  <c r="CG89" i="13"/>
  <c r="CF89" i="13"/>
  <c r="CD66" i="13"/>
  <c r="CS68" i="13"/>
  <c r="CR68" i="13"/>
  <c r="CQ68" i="13"/>
  <c r="CP68" i="13"/>
  <c r="CG68" i="13"/>
  <c r="CF68" i="13"/>
  <c r="CD81" i="13"/>
  <c r="S81" i="13" s="1"/>
  <c r="CF14" i="13"/>
  <c r="CH14" i="13"/>
  <c r="CG14" i="13"/>
  <c r="CD14" i="13"/>
  <c r="CC14" i="13"/>
  <c r="CF18" i="13"/>
  <c r="CH18" i="13"/>
  <c r="CG18" i="13"/>
  <c r="CD18" i="13"/>
  <c r="CC18" i="13"/>
  <c r="CF22" i="13"/>
  <c r="CH22" i="13"/>
  <c r="CG22" i="13"/>
  <c r="CD22" i="13"/>
  <c r="CC22" i="13"/>
  <c r="CF26" i="13"/>
  <c r="CH26" i="13"/>
  <c r="CG26" i="13"/>
  <c r="CD26" i="13"/>
  <c r="CC26" i="13"/>
  <c r="S26" i="13" s="1"/>
  <c r="CF30" i="13"/>
  <c r="CH30" i="13"/>
  <c r="CG30" i="13"/>
  <c r="CD30" i="13"/>
  <c r="CC30" i="13"/>
  <c r="CH34" i="13"/>
  <c r="CF34" i="13"/>
  <c r="CG34" i="13"/>
  <c r="CD34" i="13"/>
  <c r="CC34" i="13"/>
  <c r="CH38" i="13"/>
  <c r="CF38" i="13"/>
  <c r="CG38" i="13"/>
  <c r="CD38" i="13"/>
  <c r="CC38" i="13"/>
  <c r="CH42" i="13"/>
  <c r="CF42" i="13"/>
  <c r="CG42" i="13"/>
  <c r="CD42" i="13"/>
  <c r="CC42" i="13"/>
  <c r="S42" i="13" s="1"/>
  <c r="CH46" i="13"/>
  <c r="CF46" i="13"/>
  <c r="CG46" i="13"/>
  <c r="CD46" i="13"/>
  <c r="CC46" i="13"/>
  <c r="CH50" i="13"/>
  <c r="CG50" i="13"/>
  <c r="CF50" i="13"/>
  <c r="CD50" i="13"/>
  <c r="CC50" i="13"/>
  <c r="CP78" i="13"/>
  <c r="CO78" i="13"/>
  <c r="CF78" i="13"/>
  <c r="CE78" i="13"/>
  <c r="C92" i="13"/>
  <c r="CD78" i="13"/>
  <c r="CC78" i="13"/>
  <c r="CE81" i="13"/>
  <c r="CC86" i="13"/>
  <c r="CS86" i="13"/>
  <c r="CO104" i="13"/>
  <c r="CF104" i="13"/>
  <c r="CE104" i="13"/>
  <c r="CD104" i="13"/>
  <c r="CC104" i="13"/>
  <c r="CS12" i="13"/>
  <c r="B200" i="13" s="1"/>
  <c r="CT53" i="13"/>
  <c r="CS53" i="13"/>
  <c r="CR53" i="13"/>
  <c r="CQ53" i="13"/>
  <c r="CO53" i="13"/>
  <c r="CT57" i="13"/>
  <c r="CS57" i="13"/>
  <c r="CR57" i="13"/>
  <c r="CQ57" i="13"/>
  <c r="CO57" i="13"/>
  <c r="CC62" i="13"/>
  <c r="CO66" i="13"/>
  <c r="CE71" i="13"/>
  <c r="X71" i="13" s="1"/>
  <c r="CG81" i="13"/>
  <c r="CC89" i="13"/>
  <c r="S89" i="13" s="1"/>
  <c r="CS115" i="13"/>
  <c r="CR115" i="13"/>
  <c r="CQ115" i="13"/>
  <c r="CP115" i="13"/>
  <c r="CO115" i="13"/>
  <c r="CD62" i="13"/>
  <c r="CP66" i="13"/>
  <c r="CC68" i="13"/>
  <c r="CF71" i="13"/>
  <c r="CD86" i="13"/>
  <c r="CD89" i="13"/>
  <c r="CC91" i="13"/>
  <c r="CS91" i="13"/>
  <c r="CS100" i="13"/>
  <c r="CR100" i="13"/>
  <c r="CQ100" i="13"/>
  <c r="CP100" i="13"/>
  <c r="CO100" i="13"/>
  <c r="CE62" i="13"/>
  <c r="CQ66" i="13"/>
  <c r="CD68" i="13"/>
  <c r="X70" i="13"/>
  <c r="CG71" i="13"/>
  <c r="CE89" i="13"/>
  <c r="CQ98" i="13"/>
  <c r="CP98" i="13"/>
  <c r="CO98" i="13"/>
  <c r="CG98" i="13"/>
  <c r="CF98" i="13"/>
  <c r="CE98" i="13"/>
  <c r="CD98" i="13"/>
  <c r="CC98" i="13"/>
  <c r="CH13" i="13"/>
  <c r="CF13" i="13"/>
  <c r="CG13" i="13"/>
  <c r="CD13" i="13"/>
  <c r="CC13" i="13"/>
  <c r="S13" i="13" s="1"/>
  <c r="CH17" i="13"/>
  <c r="CF17" i="13"/>
  <c r="CG17" i="13"/>
  <c r="CD17" i="13"/>
  <c r="CC17" i="13"/>
  <c r="S17" i="13" s="1"/>
  <c r="CH21" i="13"/>
  <c r="CF21" i="13"/>
  <c r="CG21" i="13"/>
  <c r="CD21" i="13"/>
  <c r="CC21" i="13"/>
  <c r="CH25" i="13"/>
  <c r="CF25" i="13"/>
  <c r="CG25" i="13"/>
  <c r="CD25" i="13"/>
  <c r="CC25" i="13"/>
  <c r="CH29" i="13"/>
  <c r="CF29" i="13"/>
  <c r="CG29" i="13"/>
  <c r="CD29" i="13"/>
  <c r="CC29" i="13"/>
  <c r="S29" i="13" s="1"/>
  <c r="CH33" i="13"/>
  <c r="CG33" i="13"/>
  <c r="CF33" i="13"/>
  <c r="CD33" i="13"/>
  <c r="CC33" i="13"/>
  <c r="S33" i="13" s="1"/>
  <c r="CH37" i="13"/>
  <c r="CG37" i="13"/>
  <c r="CF37" i="13"/>
  <c r="CD37" i="13"/>
  <c r="CC37" i="13"/>
  <c r="CH41" i="13"/>
  <c r="CG41" i="13"/>
  <c r="CF41" i="13"/>
  <c r="CD41" i="13"/>
  <c r="CC41" i="13"/>
  <c r="CH45" i="13"/>
  <c r="CG45" i="13"/>
  <c r="CF45" i="13"/>
  <c r="CD45" i="13"/>
  <c r="CC45" i="13"/>
  <c r="S45" i="13" s="1"/>
  <c r="CH49" i="13"/>
  <c r="CG49" i="13"/>
  <c r="CF49" i="13"/>
  <c r="CD49" i="13"/>
  <c r="CC49" i="13"/>
  <c r="S49" i="13" s="1"/>
  <c r="CF62" i="13"/>
  <c r="CR66" i="13"/>
  <c r="CE68" i="13"/>
  <c r="CO81" i="13"/>
  <c r="CP83" i="13"/>
  <c r="CO83" i="13"/>
  <c r="CF83" i="13"/>
  <c r="CE83" i="13"/>
  <c r="CD83" i="13"/>
  <c r="CC83" i="13"/>
  <c r="S83" i="13" s="1"/>
  <c r="CF86" i="13"/>
  <c r="CC57" i="13"/>
  <c r="CG62" i="13"/>
  <c r="CS66" i="13"/>
  <c r="CG73" i="13"/>
  <c r="CF73" i="13"/>
  <c r="CD73" i="13"/>
  <c r="CC73" i="13"/>
  <c r="CP81" i="13"/>
  <c r="CG86" i="13"/>
  <c r="CD91" i="13"/>
  <c r="CD106" i="13"/>
  <c r="CD115" i="13"/>
  <c r="CO71" i="13"/>
  <c r="CQ81" i="13"/>
  <c r="CP89" i="13"/>
  <c r="CT56" i="13"/>
  <c r="CS56" i="13"/>
  <c r="CR56" i="13"/>
  <c r="CQ56" i="13"/>
  <c r="CO56" i="13"/>
  <c r="CP67" i="13"/>
  <c r="CO67" i="13"/>
  <c r="CF67" i="13"/>
  <c r="CE67" i="13"/>
  <c r="CD67" i="13"/>
  <c r="CC67" i="13"/>
  <c r="X67" i="13" s="1"/>
  <c r="CO68" i="13"/>
  <c r="CP71" i="13"/>
  <c r="CR81" i="13"/>
  <c r="CP88" i="13"/>
  <c r="CO88" i="13"/>
  <c r="CF88" i="13"/>
  <c r="CE88" i="13"/>
  <c r="CD88" i="13"/>
  <c r="CC88" i="13"/>
  <c r="CS119" i="13"/>
  <c r="CR119" i="13"/>
  <c r="CQ119" i="13"/>
  <c r="CP119" i="13"/>
  <c r="CO119" i="13"/>
  <c r="CE119" i="13"/>
  <c r="A200" i="13"/>
  <c r="CH12" i="13"/>
  <c r="CG12" i="13"/>
  <c r="CD12" i="13"/>
  <c r="CC12" i="13"/>
  <c r="CE13" i="13"/>
  <c r="CP14" i="13"/>
  <c r="CE17" i="13"/>
  <c r="CP18" i="13"/>
  <c r="CE21" i="13"/>
  <c r="CP22" i="13"/>
  <c r="CE25" i="13"/>
  <c r="CP26" i="13"/>
  <c r="CE29" i="13"/>
  <c r="CP30" i="13"/>
  <c r="CE33" i="13"/>
  <c r="CP34" i="13"/>
  <c r="CE37" i="13"/>
  <c r="CP38" i="13"/>
  <c r="CE41" i="13"/>
  <c r="CP42" i="13"/>
  <c r="CE45" i="13"/>
  <c r="CP46" i="13"/>
  <c r="CE49" i="13"/>
  <c r="CP50" i="13"/>
  <c r="CF53" i="13"/>
  <c r="S53" i="13" s="1"/>
  <c r="CF57" i="13"/>
  <c r="S57" i="13" s="1"/>
  <c r="CQ62" i="13"/>
  <c r="CQ71" i="13"/>
  <c r="CS78" i="13"/>
  <c r="CS81" i="13"/>
  <c r="CG83" i="13"/>
  <c r="CO86" i="13"/>
  <c r="CG91" i="13"/>
  <c r="CE100" i="13"/>
  <c r="U100" i="13" s="1"/>
  <c r="CR104" i="13"/>
  <c r="CG115" i="13"/>
  <c r="CD122" i="13"/>
  <c r="CE122" i="13"/>
  <c r="CF122" i="13"/>
  <c r="CG122" i="13"/>
  <c r="CO122" i="13"/>
  <c r="CD72" i="13"/>
  <c r="X72" i="13" s="1"/>
  <c r="CP122" i="13"/>
  <c r="CD65" i="13"/>
  <c r="X65" i="13" s="1"/>
  <c r="CE72" i="13"/>
  <c r="CC102" i="13"/>
  <c r="U102" i="13" s="1"/>
  <c r="CQ122" i="13"/>
  <c r="S54" i="12"/>
  <c r="X67" i="12"/>
  <c r="CT54" i="12"/>
  <c r="CS54" i="12"/>
  <c r="CR54" i="12"/>
  <c r="CG54" i="12"/>
  <c r="CP67" i="12"/>
  <c r="CO67" i="12"/>
  <c r="CD67" i="12"/>
  <c r="CS89" i="12"/>
  <c r="CR89" i="12"/>
  <c r="CQ89" i="12"/>
  <c r="CG89" i="12"/>
  <c r="CE89" i="12"/>
  <c r="CD89" i="12"/>
  <c r="CP78" i="12"/>
  <c r="CO78" i="12"/>
  <c r="C92" i="12"/>
  <c r="CD78" i="12"/>
  <c r="CC78" i="12"/>
  <c r="CC81" i="12"/>
  <c r="CR81" i="12"/>
  <c r="CR105" i="12"/>
  <c r="CQ105" i="12"/>
  <c r="CP105" i="12"/>
  <c r="CO105" i="12"/>
  <c r="CF105" i="12"/>
  <c r="CE105" i="12"/>
  <c r="CC105" i="12"/>
  <c r="CR114" i="12"/>
  <c r="CQ114" i="12"/>
  <c r="CP114" i="12"/>
  <c r="CO114" i="12"/>
  <c r="CF114" i="12"/>
  <c r="CE114" i="12"/>
  <c r="CC114" i="12"/>
  <c r="CE54" i="12"/>
  <c r="CQ56" i="12"/>
  <c r="CG66" i="12"/>
  <c r="X66" i="12" s="1"/>
  <c r="CF66" i="12"/>
  <c r="CE67" i="12"/>
  <c r="CE78" i="12"/>
  <c r="CD81" i="12"/>
  <c r="CC86" i="12"/>
  <c r="S86" i="12" s="1"/>
  <c r="CR86" i="12"/>
  <c r="CQ86" i="12"/>
  <c r="CF89" i="12"/>
  <c r="CD105" i="12"/>
  <c r="CS62" i="12"/>
  <c r="CF62" i="12"/>
  <c r="CF54" i="12"/>
  <c r="CF67" i="12"/>
  <c r="CO69" i="12"/>
  <c r="CG69" i="12"/>
  <c r="CE81" i="12"/>
  <c r="CC91" i="12"/>
  <c r="S91" i="12" s="1"/>
  <c r="CR91" i="12"/>
  <c r="CQ91" i="12"/>
  <c r="CG105" i="12"/>
  <c r="CD54" i="12"/>
  <c r="CC67" i="12"/>
  <c r="CC89" i="12"/>
  <c r="S89" i="12" s="1"/>
  <c r="CF78" i="12"/>
  <c r="CC53" i="12"/>
  <c r="CH54" i="12"/>
  <c r="CT57" i="12"/>
  <c r="CS57" i="12"/>
  <c r="CR57" i="12"/>
  <c r="CG57" i="12"/>
  <c r="S57" i="12" s="1"/>
  <c r="CG67" i="12"/>
  <c r="CG78" i="12"/>
  <c r="CF81" i="12"/>
  <c r="CP83" i="12"/>
  <c r="CO83" i="12"/>
  <c r="CD83" i="12"/>
  <c r="S83" i="12" s="1"/>
  <c r="CC83" i="12"/>
  <c r="CC99" i="12"/>
  <c r="CE102" i="12"/>
  <c r="CD114" i="12"/>
  <c r="CD53" i="12"/>
  <c r="CC62" i="12"/>
  <c r="CG81" i="12"/>
  <c r="CD86" i="12"/>
  <c r="CO89" i="12"/>
  <c r="CF99" i="12"/>
  <c r="CG114" i="12"/>
  <c r="CD102" i="12"/>
  <c r="CC102" i="12"/>
  <c r="CS102" i="12"/>
  <c r="CR102" i="12"/>
  <c r="CE62" i="12"/>
  <c r="CQ67" i="12"/>
  <c r="CQ78" i="12"/>
  <c r="CP88" i="12"/>
  <c r="CO88" i="12"/>
  <c r="CD88" i="12"/>
  <c r="CC88" i="12"/>
  <c r="CG102" i="12"/>
  <c r="CD118" i="12"/>
  <c r="CG62" i="12"/>
  <c r="CQ81" i="12"/>
  <c r="CF88" i="12"/>
  <c r="S88" i="12" s="1"/>
  <c r="CO66" i="12"/>
  <c r="CS81" i="12"/>
  <c r="CC56" i="12"/>
  <c r="CQ83" i="12"/>
  <c r="CP86" i="12"/>
  <c r="CO91" i="12"/>
  <c r="CC115" i="12"/>
  <c r="CD56" i="12"/>
  <c r="CQ62" i="12"/>
  <c r="CQ66" i="12"/>
  <c r="CP69" i="12"/>
  <c r="S82" i="12"/>
  <c r="CR83" i="12"/>
  <c r="CS86" i="12"/>
  <c r="CP91" i="12"/>
  <c r="CF98" i="12"/>
  <c r="CD106" i="12"/>
  <c r="CD115" i="12"/>
  <c r="CS118" i="12"/>
  <c r="CT53" i="12"/>
  <c r="CS53" i="12"/>
  <c r="A200" i="12"/>
  <c r="CR53" i="12"/>
  <c r="CG53" i="12"/>
  <c r="B52" i="12"/>
  <c r="CF53" i="12"/>
  <c r="CO54" i="12"/>
  <c r="CS114" i="12"/>
  <c r="CP54" i="12"/>
  <c r="CS67" i="12"/>
  <c r="CP81" i="12"/>
  <c r="CE88" i="12"/>
  <c r="CQ54" i="12"/>
  <c r="CS79" i="12"/>
  <c r="CR79" i="12"/>
  <c r="CG79" i="12"/>
  <c r="CE79" i="12"/>
  <c r="CP102" i="12"/>
  <c r="CO62" i="12"/>
  <c r="CS68" i="12"/>
  <c r="CR68" i="12"/>
  <c r="CQ68" i="12"/>
  <c r="CG68" i="12"/>
  <c r="CD68" i="12"/>
  <c r="B109" i="12"/>
  <c r="CP100" i="12"/>
  <c r="CO100" i="12"/>
  <c r="CG100" i="12"/>
  <c r="CQ102" i="12"/>
  <c r="CT55" i="12"/>
  <c r="CS55" i="12"/>
  <c r="CR55" i="12"/>
  <c r="CG55" i="12"/>
  <c r="S55" i="12" s="1"/>
  <c r="CP62" i="12"/>
  <c r="CP66" i="12"/>
  <c r="CC71" i="12"/>
  <c r="X71" i="12" s="1"/>
  <c r="CR71" i="12"/>
  <c r="CC98" i="12"/>
  <c r="CC106" i="12"/>
  <c r="CQ53" i="12"/>
  <c r="CR62" i="12"/>
  <c r="X64" i="12"/>
  <c r="CR66" i="12"/>
  <c r="CQ69" i="12"/>
  <c r="CC79" i="12"/>
  <c r="S79" i="12" s="1"/>
  <c r="CS83" i="12"/>
  <c r="CQ88" i="12"/>
  <c r="CS91" i="12"/>
  <c r="CP119" i="12"/>
  <c r="CO119" i="12"/>
  <c r="CG119" i="12"/>
  <c r="CS99" i="12"/>
  <c r="CR99" i="12"/>
  <c r="CQ99" i="12"/>
  <c r="CG99" i="12"/>
  <c r="CE99" i="12"/>
  <c r="CD99" i="12"/>
  <c r="CE53" i="12"/>
  <c r="CD62" i="12"/>
  <c r="CP89" i="12"/>
  <c r="CR118" i="12"/>
  <c r="CQ118" i="12"/>
  <c r="CP118" i="12"/>
  <c r="CO118" i="12"/>
  <c r="CF118" i="12"/>
  <c r="CE118" i="12"/>
  <c r="CC118" i="12"/>
  <c r="CH53" i="12"/>
  <c r="CT56" i="12"/>
  <c r="CS56" i="12"/>
  <c r="CR56" i="12"/>
  <c r="CG56" i="12"/>
  <c r="CE65" i="12"/>
  <c r="CD65" i="12"/>
  <c r="CC65" i="12"/>
  <c r="CR67" i="12"/>
  <c r="CR78" i="12"/>
  <c r="CO81" i="12"/>
  <c r="CQ98" i="12"/>
  <c r="CP98" i="12"/>
  <c r="CO98" i="12"/>
  <c r="CE98" i="12"/>
  <c r="CD98" i="12"/>
  <c r="CS106" i="12"/>
  <c r="CR106" i="12"/>
  <c r="CF106" i="12"/>
  <c r="CE106" i="12"/>
  <c r="CS78" i="12"/>
  <c r="CP99" i="12"/>
  <c r="CO102" i="12"/>
  <c r="CP115" i="12"/>
  <c r="CO115" i="12"/>
  <c r="CG115" i="12"/>
  <c r="CF69" i="12"/>
  <c r="X69" i="12" s="1"/>
  <c r="CF57" i="12"/>
  <c r="CO86" i="12"/>
  <c r="CG88" i="12"/>
  <c r="CR122" i="12"/>
  <c r="CQ122" i="12"/>
  <c r="CP122" i="12"/>
  <c r="CO122" i="12"/>
  <c r="CF122" i="12"/>
  <c r="CE122" i="12"/>
  <c r="CC122" i="12"/>
  <c r="CO53" i="12"/>
  <c r="B200" i="12" s="1"/>
  <c r="CH57" i="12"/>
  <c r="CF65" i="12"/>
  <c r="CF56" i="12"/>
  <c r="CS66" i="12"/>
  <c r="CC68" i="12"/>
  <c r="CR69" i="12"/>
  <c r="CD79" i="12"/>
  <c r="CS84" i="12"/>
  <c r="CR84" i="12"/>
  <c r="CG84" i="12"/>
  <c r="CE84" i="12"/>
  <c r="CD84" i="12"/>
  <c r="S84" i="12" s="1"/>
  <c r="S87" i="12"/>
  <c r="CR88" i="12"/>
  <c r="CC100" i="12"/>
  <c r="CF115" i="12"/>
  <c r="CG122" i="12"/>
  <c r="CO70" i="12"/>
  <c r="CQ108" i="12"/>
  <c r="CR116" i="12"/>
  <c r="CR120" i="12"/>
  <c r="CC104" i="12"/>
  <c r="U104" i="12" s="1"/>
  <c r="CD103" i="12"/>
  <c r="U103" i="12" s="1"/>
  <c r="CG104" i="12"/>
  <c r="CE113" i="12"/>
  <c r="CE117" i="12"/>
  <c r="CE121" i="12"/>
  <c r="CD72" i="12"/>
  <c r="X72" i="12" s="1"/>
  <c r="CE82" i="12"/>
  <c r="CE87" i="12"/>
  <c r="CE103" i="12"/>
  <c r="CF113" i="12"/>
  <c r="CF117" i="12"/>
  <c r="CF121" i="12"/>
  <c r="CF82" i="12"/>
  <c r="CF103" i="12"/>
  <c r="CF87" i="12"/>
  <c r="X67" i="11"/>
  <c r="B74" i="11"/>
  <c r="U106" i="11"/>
  <c r="CP78" i="11"/>
  <c r="CO78" i="11"/>
  <c r="CR78" i="11"/>
  <c r="C92" i="11"/>
  <c r="CC78" i="11"/>
  <c r="CS78" i="11"/>
  <c r="CQ78" i="11"/>
  <c r="CG78" i="11"/>
  <c r="S78" i="11" s="1"/>
  <c r="CF78" i="11"/>
  <c r="CE78" i="11"/>
  <c r="CD78" i="11"/>
  <c r="S12" i="11"/>
  <c r="S33" i="11"/>
  <c r="CF102" i="11"/>
  <c r="CC115" i="11"/>
  <c r="CE118" i="11"/>
  <c r="CC84" i="11"/>
  <c r="CE102" i="11"/>
  <c r="CD118" i="11"/>
  <c r="CD81" i="11"/>
  <c r="CF84" i="11"/>
  <c r="CC87" i="11"/>
  <c r="CC66" i="11"/>
  <c r="CE81" i="11"/>
  <c r="CG84" i="11"/>
  <c r="CG102" i="11"/>
  <c r="CD105" i="11"/>
  <c r="CQ108" i="11"/>
  <c r="CP108" i="11"/>
  <c r="CD115" i="11"/>
  <c r="CF118" i="11"/>
  <c r="CC120" i="11"/>
  <c r="CR120" i="11"/>
  <c r="CQ120" i="11"/>
  <c r="CC54" i="11"/>
  <c r="CD66" i="11"/>
  <c r="CC69" i="11"/>
  <c r="CF81" i="11"/>
  <c r="CP83" i="11"/>
  <c r="CO83" i="11"/>
  <c r="CS89" i="11"/>
  <c r="CR89" i="11"/>
  <c r="CE89" i="11"/>
  <c r="CD89" i="11"/>
  <c r="S89" i="11" s="1"/>
  <c r="CC98" i="11"/>
  <c r="CE105" i="11"/>
  <c r="CE115" i="11"/>
  <c r="CT53" i="11"/>
  <c r="CS53" i="11"/>
  <c r="CR53" i="11"/>
  <c r="CG53" i="11"/>
  <c r="B52" i="11"/>
  <c r="CF53" i="11"/>
  <c r="CD54" i="11"/>
  <c r="CT57" i="11"/>
  <c r="CS57" i="11"/>
  <c r="CR57" i="11"/>
  <c r="CG57" i="11"/>
  <c r="CF57" i="11"/>
  <c r="CC62" i="11"/>
  <c r="CE66" i="11"/>
  <c r="CD69" i="11"/>
  <c r="CF72" i="11"/>
  <c r="CE72" i="11"/>
  <c r="CD72" i="11"/>
  <c r="CG81" i="11"/>
  <c r="CC86" i="11"/>
  <c r="S86" i="11" s="1"/>
  <c r="CR86" i="11"/>
  <c r="CQ86" i="11"/>
  <c r="CD98" i="11"/>
  <c r="U101" i="11"/>
  <c r="U104" i="11"/>
  <c r="K109" i="11"/>
  <c r="CF115" i="11"/>
  <c r="CF117" i="11"/>
  <c r="CG117" i="11"/>
  <c r="CR118" i="11"/>
  <c r="CQ118" i="11"/>
  <c r="CP118" i="11"/>
  <c r="CC118" i="11"/>
  <c r="CS118" i="11"/>
  <c r="CH53" i="11"/>
  <c r="CP54" i="11"/>
  <c r="CH57" i="11"/>
  <c r="CQ62" i="11"/>
  <c r="CQ64" i="11"/>
  <c r="CP64" i="11"/>
  <c r="CS66" i="11"/>
  <c r="CG86" i="11"/>
  <c r="CC91" i="11"/>
  <c r="S91" i="11" s="1"/>
  <c r="CR91" i="11"/>
  <c r="CQ91" i="11"/>
  <c r="CD100" i="11"/>
  <c r="CS106" i="11"/>
  <c r="CF106" i="11"/>
  <c r="CE106" i="11"/>
  <c r="CS115" i="11"/>
  <c r="CC119" i="11"/>
  <c r="CO120" i="11"/>
  <c r="CE122" i="11"/>
  <c r="CG87" i="11"/>
  <c r="CE87" i="11"/>
  <c r="CF87" i="11"/>
  <c r="CR105" i="11"/>
  <c r="CP105" i="11"/>
  <c r="CQ105" i="11"/>
  <c r="CC105" i="11"/>
  <c r="U105" i="11" s="1"/>
  <c r="CT54" i="11"/>
  <c r="CS54" i="11"/>
  <c r="CR54" i="11"/>
  <c r="CG54" i="11"/>
  <c r="CF54" i="11"/>
  <c r="CG69" i="11"/>
  <c r="CF69" i="11"/>
  <c r="CQ98" i="11"/>
  <c r="CO98" i="11"/>
  <c r="CP98" i="11"/>
  <c r="CE65" i="11"/>
  <c r="CD65" i="11"/>
  <c r="CC65" i="11"/>
  <c r="CS65" i="11"/>
  <c r="CE69" i="11"/>
  <c r="CO87" i="11"/>
  <c r="CG105" i="11"/>
  <c r="CP87" i="11"/>
  <c r="CF98" i="11"/>
  <c r="CP102" i="11"/>
  <c r="CO118" i="11"/>
  <c r="CS68" i="11"/>
  <c r="CQ68" i="11"/>
  <c r="CR68" i="11"/>
  <c r="CD68" i="11"/>
  <c r="CC68" i="11"/>
  <c r="X68" i="11" s="1"/>
  <c r="CR114" i="11"/>
  <c r="CP114" i="11"/>
  <c r="CQ114" i="11"/>
  <c r="CC114" i="11"/>
  <c r="CO105" i="11"/>
  <c r="CF108" i="11"/>
  <c r="U108" i="11" s="1"/>
  <c r="CP115" i="11"/>
  <c r="CG120" i="11"/>
  <c r="CT56" i="11"/>
  <c r="CS56" i="11"/>
  <c r="CR56" i="11"/>
  <c r="CG56" i="11"/>
  <c r="CF56" i="11"/>
  <c r="CF65" i="11"/>
  <c r="CQ66" i="11"/>
  <c r="CP69" i="11"/>
  <c r="CR79" i="11"/>
  <c r="CS79" i="11"/>
  <c r="CE79" i="11"/>
  <c r="CD79" i="11"/>
  <c r="CS87" i="11"/>
  <c r="CG103" i="11"/>
  <c r="CE103" i="11"/>
  <c r="CF103" i="11"/>
  <c r="CG108" i="11"/>
  <c r="CQ69" i="11"/>
  <c r="CC71" i="11"/>
  <c r="CR71" i="11"/>
  <c r="CQ71" i="11"/>
  <c r="CG83" i="11"/>
  <c r="S83" i="11" s="1"/>
  <c r="CR98" i="11"/>
  <c r="CS69" i="11"/>
  <c r="CO72" i="11"/>
  <c r="CC116" i="11"/>
  <c r="CR116" i="11"/>
  <c r="CQ116" i="11"/>
  <c r="CO117" i="11"/>
  <c r="CP120" i="11"/>
  <c r="CF122" i="11"/>
  <c r="CO65" i="11"/>
  <c r="CP67" i="11"/>
  <c r="CO67" i="11"/>
  <c r="CG68" i="11"/>
  <c r="CP72" i="11"/>
  <c r="CC79" i="11"/>
  <c r="CQ83" i="11"/>
  <c r="CP89" i="11"/>
  <c r="CS99" i="11"/>
  <c r="CR99" i="11"/>
  <c r="CE99" i="11"/>
  <c r="CD99" i="11"/>
  <c r="U99" i="11" s="1"/>
  <c r="CF100" i="11"/>
  <c r="CC103" i="11"/>
  <c r="U103" i="11" s="1"/>
  <c r="CR108" i="11"/>
  <c r="CG114" i="11"/>
  <c r="CP117" i="11"/>
  <c r="CE119" i="11"/>
  <c r="CS120" i="11"/>
  <c r="CR84" i="11"/>
  <c r="CS84" i="11"/>
  <c r="CE84" i="11"/>
  <c r="CD84" i="11"/>
  <c r="CD102" i="11"/>
  <c r="CC102" i="11"/>
  <c r="CS102" i="11"/>
  <c r="CR102" i="11"/>
  <c r="CC81" i="11"/>
  <c r="CR81" i="11"/>
  <c r="CQ81" i="11"/>
  <c r="CF66" i="11"/>
  <c r="CG66" i="11"/>
  <c r="C123" i="11"/>
  <c r="CS62" i="11"/>
  <c r="CF62" i="11"/>
  <c r="CE62" i="11"/>
  <c r="CE54" i="11"/>
  <c r="CO84" i="11"/>
  <c r="CE98" i="11"/>
  <c r="CO102" i="11"/>
  <c r="CG62" i="11"/>
  <c r="CO66" i="11"/>
  <c r="CQ84" i="11"/>
  <c r="CQ87" i="11"/>
  <c r="CG98" i="11"/>
  <c r="CO115" i="11"/>
  <c r="CR122" i="11"/>
  <c r="CQ122" i="11"/>
  <c r="CP122" i="11"/>
  <c r="CC122" i="11"/>
  <c r="CP66" i="11"/>
  <c r="CO69" i="11"/>
  <c r="CP81" i="11"/>
  <c r="CR87" i="11"/>
  <c r="CO62" i="11"/>
  <c r="CS81" i="11"/>
  <c r="CS105" i="11"/>
  <c r="CQ115" i="11"/>
  <c r="CO54" i="11"/>
  <c r="B200" i="11" s="1"/>
  <c r="CP62" i="11"/>
  <c r="CG65" i="11"/>
  <c r="CG82" i="11"/>
  <c r="CE82" i="11"/>
  <c r="CF82" i="11"/>
  <c r="CP88" i="11"/>
  <c r="CO88" i="11"/>
  <c r="CC100" i="11"/>
  <c r="CD114" i="11"/>
  <c r="CR115" i="11"/>
  <c r="CD122" i="11"/>
  <c r="CQ54" i="11"/>
  <c r="CR62" i="11"/>
  <c r="CF68" i="11"/>
  <c r="CO89" i="11"/>
  <c r="CE100" i="11"/>
  <c r="CO108" i="11"/>
  <c r="CF114" i="11"/>
  <c r="CD119" i="11"/>
  <c r="A200" i="11"/>
  <c r="CC56" i="11"/>
  <c r="CT55" i="11"/>
  <c r="CR55" i="11"/>
  <c r="CS55" i="11"/>
  <c r="CG55" i="11"/>
  <c r="CF55" i="11"/>
  <c r="S55" i="11" s="1"/>
  <c r="CD56" i="11"/>
  <c r="CC64" i="11"/>
  <c r="X64" i="11" s="1"/>
  <c r="CP65" i="11"/>
  <c r="CD71" i="11"/>
  <c r="CQ72" i="11"/>
  <c r="CF79" i="11"/>
  <c r="CC82" i="11"/>
  <c r="S82" i="11" s="1"/>
  <c r="CR83" i="11"/>
  <c r="CO86" i="11"/>
  <c r="CD88" i="11"/>
  <c r="S88" i="11" s="1"/>
  <c r="CQ89" i="11"/>
  <c r="CD103" i="11"/>
  <c r="CS108" i="11"/>
  <c r="CG113" i="11"/>
  <c r="CF113" i="11"/>
  <c r="CQ117" i="11"/>
  <c r="CF119" i="11"/>
  <c r="CG121" i="11"/>
  <c r="CF121" i="11"/>
  <c r="CO101" i="11"/>
  <c r="CH12" i="11"/>
  <c r="S56" i="10"/>
  <c r="X62" i="10"/>
  <c r="S15" i="10"/>
  <c r="S87" i="10"/>
  <c r="S35" i="10"/>
  <c r="S43" i="10"/>
  <c r="S82" i="10"/>
  <c r="CG113" i="10"/>
  <c r="CF113" i="10"/>
  <c r="C123" i="10"/>
  <c r="CE113" i="10"/>
  <c r="CT55" i="10"/>
  <c r="CS55" i="10"/>
  <c r="CE55" i="10"/>
  <c r="CH55" i="10"/>
  <c r="CG55" i="10"/>
  <c r="CF55" i="10"/>
  <c r="CD55" i="10"/>
  <c r="CC55" i="10"/>
  <c r="S55" i="10" s="1"/>
  <c r="CC121" i="10"/>
  <c r="CH39" i="10"/>
  <c r="CT39" i="10"/>
  <c r="CG39" i="10"/>
  <c r="CF39" i="10"/>
  <c r="CE39" i="10"/>
  <c r="CD39" i="10"/>
  <c r="CC39" i="10"/>
  <c r="CS39" i="10"/>
  <c r="CH49" i="10"/>
  <c r="CT49" i="10"/>
  <c r="CG49" i="10"/>
  <c r="CF49" i="10"/>
  <c r="CE49" i="10"/>
  <c r="CD49" i="10"/>
  <c r="CC49" i="10"/>
  <c r="CS49" i="10"/>
  <c r="CC12" i="10"/>
  <c r="B52" i="10"/>
  <c r="CD113" i="10"/>
  <c r="CD12" i="10"/>
  <c r="S21" i="10"/>
  <c r="CC22" i="10"/>
  <c r="S22" i="10" s="1"/>
  <c r="CE65" i="10"/>
  <c r="CD65" i="10"/>
  <c r="CR65" i="10"/>
  <c r="CG65" i="10"/>
  <c r="CF65" i="10"/>
  <c r="CC65" i="10"/>
  <c r="S88" i="10"/>
  <c r="CD121" i="10"/>
  <c r="CE12" i="10"/>
  <c r="CH14" i="10"/>
  <c r="CT14" i="10"/>
  <c r="CQ14" i="10"/>
  <c r="CS14" i="10"/>
  <c r="CR14" i="10"/>
  <c r="CP14" i="10"/>
  <c r="CF14" i="10"/>
  <c r="CE14" i="10"/>
  <c r="S14" i="10" s="1"/>
  <c r="CH18" i="10"/>
  <c r="CT18" i="10"/>
  <c r="CE18" i="10"/>
  <c r="CD18" i="10"/>
  <c r="CC18" i="10"/>
  <c r="CR18" i="10"/>
  <c r="CQ18" i="10"/>
  <c r="CD22" i="10"/>
  <c r="CC32" i="10"/>
  <c r="S32" i="10" s="1"/>
  <c r="CE121" i="10"/>
  <c r="CF12" i="10"/>
  <c r="CE22" i="10"/>
  <c r="CH24" i="10"/>
  <c r="CT24" i="10"/>
  <c r="CS24" i="10"/>
  <c r="CR24" i="10"/>
  <c r="CQ24" i="10"/>
  <c r="CP24" i="10"/>
  <c r="CF24" i="10"/>
  <c r="CE24" i="10"/>
  <c r="S24" i="10" s="1"/>
  <c r="CH28" i="10"/>
  <c r="CT28" i="10"/>
  <c r="CE28" i="10"/>
  <c r="CD28" i="10"/>
  <c r="CC28" i="10"/>
  <c r="CR28" i="10"/>
  <c r="CQ28" i="10"/>
  <c r="CD32" i="10"/>
  <c r="CO39" i="10"/>
  <c r="CC42" i="10"/>
  <c r="CD62" i="10"/>
  <c r="CS62" i="10"/>
  <c r="CR62" i="10"/>
  <c r="CQ62" i="10"/>
  <c r="CP62" i="10"/>
  <c r="CE62" i="10"/>
  <c r="CC62" i="10"/>
  <c r="CE71" i="10"/>
  <c r="CE73" i="10"/>
  <c r="CD73" i="10"/>
  <c r="CC73" i="10"/>
  <c r="X73" i="10" s="1"/>
  <c r="CS73" i="10"/>
  <c r="CR73" i="10"/>
  <c r="CQ73" i="10"/>
  <c r="CG82" i="10"/>
  <c r="CF82" i="10"/>
  <c r="CP82" i="10"/>
  <c r="CO82" i="10"/>
  <c r="CE82" i="10"/>
  <c r="CD82" i="10"/>
  <c r="CO113" i="10"/>
  <c r="CF22" i="10"/>
  <c r="CE32" i="10"/>
  <c r="CH34" i="10"/>
  <c r="CT34" i="10"/>
  <c r="CS34" i="10"/>
  <c r="CR34" i="10"/>
  <c r="CQ34" i="10"/>
  <c r="CP34" i="10"/>
  <c r="CF34" i="10"/>
  <c r="CE34" i="10"/>
  <c r="S34" i="10" s="1"/>
  <c r="CH38" i="10"/>
  <c r="CT38" i="10"/>
  <c r="CE38" i="10"/>
  <c r="CD38" i="10"/>
  <c r="CC38" i="10"/>
  <c r="CR38" i="10"/>
  <c r="CQ38" i="10"/>
  <c r="CP39" i="10"/>
  <c r="CO49" i="10"/>
  <c r="X70" i="10"/>
  <c r="CF100" i="10"/>
  <c r="CE100" i="10"/>
  <c r="CG100" i="10"/>
  <c r="CD100" i="10"/>
  <c r="CC100" i="10"/>
  <c r="U100" i="10" s="1"/>
  <c r="CP113" i="10"/>
  <c r="CP117" i="10"/>
  <c r="A200" i="10"/>
  <c r="CH12" i="10"/>
  <c r="CT12" i="10"/>
  <c r="CQ12" i="10"/>
  <c r="CP12" i="10"/>
  <c r="CO12" i="10"/>
  <c r="CG32" i="10"/>
  <c r="CR113" i="10"/>
  <c r="CR117" i="10"/>
  <c r="CP55" i="10"/>
  <c r="CT57" i="10"/>
  <c r="CS57" i="10"/>
  <c r="CE57" i="10"/>
  <c r="CQ57" i="10"/>
  <c r="CP57" i="10"/>
  <c r="CO57" i="10"/>
  <c r="CP65" i="10"/>
  <c r="CD105" i="10"/>
  <c r="CG121" i="10"/>
  <c r="CF121" i="10"/>
  <c r="CP121" i="10"/>
  <c r="CO121" i="10"/>
  <c r="CH42" i="10"/>
  <c r="CT42" i="10"/>
  <c r="CQ42" i="10"/>
  <c r="CP42" i="10"/>
  <c r="CO42" i="10"/>
  <c r="CH48" i="10"/>
  <c r="CT48" i="10"/>
  <c r="CE48" i="10"/>
  <c r="CD48" i="10"/>
  <c r="CC48" i="10"/>
  <c r="CR48" i="10"/>
  <c r="CQ48" i="10"/>
  <c r="CC113" i="10"/>
  <c r="CF32" i="10"/>
  <c r="CQ121" i="10"/>
  <c r="CG97" i="10"/>
  <c r="CO97" i="10"/>
  <c r="CF97" i="10"/>
  <c r="CE97" i="10"/>
  <c r="CD97" i="10"/>
  <c r="CH22" i="10"/>
  <c r="CT22" i="10"/>
  <c r="CQ22" i="10"/>
  <c r="CP22" i="10"/>
  <c r="CO22" i="10"/>
  <c r="CC71" i="10"/>
  <c r="CP71" i="10"/>
  <c r="CS71" i="10"/>
  <c r="CR71" i="10"/>
  <c r="CQ71" i="10"/>
  <c r="CO71" i="10"/>
  <c r="CD71" i="10"/>
  <c r="CG117" i="10"/>
  <c r="CF117" i="10"/>
  <c r="CO117" i="10"/>
  <c r="CE117" i="10"/>
  <c r="CD117" i="10"/>
  <c r="CC117" i="10"/>
  <c r="CE42" i="10"/>
  <c r="CH44" i="10"/>
  <c r="CT44" i="10"/>
  <c r="CS44" i="10"/>
  <c r="CR44" i="10"/>
  <c r="CQ44" i="10"/>
  <c r="CP44" i="10"/>
  <c r="CF44" i="10"/>
  <c r="CE44" i="10"/>
  <c r="CP49" i="10"/>
  <c r="CG71" i="10"/>
  <c r="CR105" i="10"/>
  <c r="CQ105" i="10"/>
  <c r="CP105" i="10"/>
  <c r="CS105" i="10"/>
  <c r="CO105" i="10"/>
  <c r="CC105" i="10"/>
  <c r="U105" i="10" s="1"/>
  <c r="CQ113" i="10"/>
  <c r="CR39" i="10"/>
  <c r="CF42" i="10"/>
  <c r="CH30" i="10"/>
  <c r="CT30" i="10"/>
  <c r="CG30" i="10"/>
  <c r="CF30" i="10"/>
  <c r="CE30" i="10"/>
  <c r="CD30" i="10"/>
  <c r="CO55" i="10"/>
  <c r="CG87" i="10"/>
  <c r="CF87" i="10"/>
  <c r="CS87" i="10"/>
  <c r="CE87" i="10"/>
  <c r="CD87" i="10"/>
  <c r="CS113" i="10"/>
  <c r="CS117" i="10"/>
  <c r="CH40" i="10"/>
  <c r="CT40" i="10"/>
  <c r="CG40" i="10"/>
  <c r="CF40" i="10"/>
  <c r="CE40" i="10"/>
  <c r="CD40" i="10"/>
  <c r="CS12" i="10"/>
  <c r="B200" i="10" s="1"/>
  <c r="CR22" i="10"/>
  <c r="CC44" i="10"/>
  <c r="CH50" i="10"/>
  <c r="CT50" i="10"/>
  <c r="CG50" i="10"/>
  <c r="CF50" i="10"/>
  <c r="CE50" i="10"/>
  <c r="CD50" i="10"/>
  <c r="CQ55" i="10"/>
  <c r="CO18" i="10"/>
  <c r="CD44" i="10"/>
  <c r="CR55" i="10"/>
  <c r="CS65" i="10"/>
  <c r="CC97" i="10"/>
  <c r="CF105" i="10"/>
  <c r="CH13" i="10"/>
  <c r="CT13" i="10"/>
  <c r="CS13" i="10"/>
  <c r="CR13" i="10"/>
  <c r="CQ13" i="10"/>
  <c r="CP13" i="10"/>
  <c r="CO13" i="10"/>
  <c r="CD13" i="10"/>
  <c r="CC13" i="10"/>
  <c r="CP18" i="10"/>
  <c r="CO28" i="10"/>
  <c r="CC30" i="10"/>
  <c r="CR42" i="10"/>
  <c r="CG44" i="10"/>
  <c r="CO62" i="10"/>
  <c r="CP73" i="10"/>
  <c r="CR82" i="10"/>
  <c r="CC87" i="10"/>
  <c r="CG105" i="10"/>
  <c r="CO14" i="10"/>
  <c r="S16" i="10"/>
  <c r="CS18" i="10"/>
  <c r="CH23" i="10"/>
  <c r="CT23" i="10"/>
  <c r="CS23" i="10"/>
  <c r="CR23" i="10"/>
  <c r="CQ23" i="10"/>
  <c r="CP23" i="10"/>
  <c r="CO23" i="10"/>
  <c r="CD23" i="10"/>
  <c r="CC23" i="10"/>
  <c r="S23" i="10" s="1"/>
  <c r="CP28" i="10"/>
  <c r="CO38" i="10"/>
  <c r="CC40" i="10"/>
  <c r="CS42" i="10"/>
  <c r="CC57" i="10"/>
  <c r="CG66" i="10"/>
  <c r="CS66" i="10"/>
  <c r="CR66" i="10"/>
  <c r="CQ66" i="10"/>
  <c r="CP66" i="10"/>
  <c r="CO66" i="10"/>
  <c r="CE69" i="10"/>
  <c r="CG69" i="10"/>
  <c r="CF69" i="10"/>
  <c r="CD69" i="10"/>
  <c r="CC69" i="10"/>
  <c r="CS69" i="10"/>
  <c r="CS82" i="10"/>
  <c r="CS89" i="10"/>
  <c r="CR89" i="10"/>
  <c r="CC89" i="10"/>
  <c r="S89" i="10" s="1"/>
  <c r="CG89" i="10"/>
  <c r="CF89" i="10"/>
  <c r="CE89" i="10"/>
  <c r="CD89" i="10"/>
  <c r="CD102" i="10"/>
  <c r="CC102" i="10"/>
  <c r="CQ102" i="10"/>
  <c r="CP102" i="10"/>
  <c r="CS102" i="10"/>
  <c r="CF102" i="10"/>
  <c r="CE102" i="10"/>
  <c r="CO24" i="10"/>
  <c r="CS28" i="10"/>
  <c r="CH33" i="10"/>
  <c r="CT33" i="10"/>
  <c r="CS33" i="10"/>
  <c r="CR33" i="10"/>
  <c r="CQ33" i="10"/>
  <c r="CP33" i="10"/>
  <c r="CO33" i="10"/>
  <c r="CD33" i="10"/>
  <c r="CC33" i="10"/>
  <c r="S33" i="10" s="1"/>
  <c r="CP38" i="10"/>
  <c r="CO48" i="10"/>
  <c r="CC50" i="10"/>
  <c r="S50" i="10" s="1"/>
  <c r="S53" i="10"/>
  <c r="CD57" i="10"/>
  <c r="CP97" i="10"/>
  <c r="CR100" i="10"/>
  <c r="CO104" i="10"/>
  <c r="CG104" i="10"/>
  <c r="CF104" i="10"/>
  <c r="CE104" i="10"/>
  <c r="CD104" i="10"/>
  <c r="U104" i="10" s="1"/>
  <c r="CD120" i="10"/>
  <c r="CH19" i="10"/>
  <c r="CT19" i="10"/>
  <c r="CG19" i="10"/>
  <c r="CF19" i="10"/>
  <c r="CE19" i="10"/>
  <c r="S19" i="10" s="1"/>
  <c r="CD19" i="10"/>
  <c r="CC19" i="10"/>
  <c r="CS19" i="10"/>
  <c r="CO34" i="10"/>
  <c r="S36" i="10"/>
  <c r="CS38" i="10"/>
  <c r="CH43" i="10"/>
  <c r="CT43" i="10"/>
  <c r="CS43" i="10"/>
  <c r="CR43" i="10"/>
  <c r="CQ43" i="10"/>
  <c r="CP43" i="10"/>
  <c r="CO43" i="10"/>
  <c r="CD43" i="10"/>
  <c r="CC43" i="10"/>
  <c r="CP48" i="10"/>
  <c r="CF57" i="10"/>
  <c r="CO87" i="10"/>
  <c r="CQ97" i="10"/>
  <c r="CS100" i="10"/>
  <c r="CH32" i="10"/>
  <c r="CT32" i="10"/>
  <c r="CQ32" i="10"/>
  <c r="CP32" i="10"/>
  <c r="CO32" i="10"/>
  <c r="CQ39" i="10"/>
  <c r="CH20" i="10"/>
  <c r="CT20" i="10"/>
  <c r="CG20" i="10"/>
  <c r="CF20" i="10"/>
  <c r="CE20" i="10"/>
  <c r="CD20" i="10"/>
  <c r="CQ49" i="10"/>
  <c r="CG42" i="10"/>
  <c r="CR49" i="10"/>
  <c r="CS121" i="10"/>
  <c r="CR12" i="10"/>
  <c r="CG48" i="10"/>
  <c r="CQ65" i="10"/>
  <c r="CC20" i="10"/>
  <c r="CS22" i="10"/>
  <c r="CR32" i="10"/>
  <c r="S79" i="10"/>
  <c r="CC120" i="10"/>
  <c r="CP120" i="10"/>
  <c r="CO120" i="10"/>
  <c r="CF120" i="10"/>
  <c r="CS120" i="10"/>
  <c r="CR120" i="10"/>
  <c r="CQ120" i="10"/>
  <c r="CG120" i="10"/>
  <c r="CE13" i="10"/>
  <c r="CP20" i="10"/>
  <c r="CH29" i="10"/>
  <c r="CT29" i="10"/>
  <c r="CG29" i="10"/>
  <c r="CF29" i="10"/>
  <c r="CE29" i="10"/>
  <c r="CD29" i="10"/>
  <c r="CC29" i="10"/>
  <c r="CS29" i="10"/>
  <c r="CO30" i="10"/>
  <c r="CO44" i="10"/>
  <c r="CS48" i="10"/>
  <c r="CG57" i="10"/>
  <c r="X66" i="10"/>
  <c r="CP87" i="10"/>
  <c r="CR97" i="10"/>
  <c r="CS79" i="10"/>
  <c r="CC79" i="10"/>
  <c r="U98" i="10"/>
  <c r="CF115" i="10"/>
  <c r="CE115" i="10"/>
  <c r="CO17" i="10"/>
  <c r="CH21" i="10"/>
  <c r="CT21" i="10"/>
  <c r="CO27" i="10"/>
  <c r="CH31" i="10"/>
  <c r="S31" i="10" s="1"/>
  <c r="CT31" i="10"/>
  <c r="CO37" i="10"/>
  <c r="CH41" i="10"/>
  <c r="S41" i="10" s="1"/>
  <c r="CT41" i="10"/>
  <c r="CO47" i="10"/>
  <c r="CH51" i="10"/>
  <c r="S51" i="10" s="1"/>
  <c r="CT51" i="10"/>
  <c r="CP54" i="10"/>
  <c r="CQ64" i="10"/>
  <c r="CR81" i="10"/>
  <c r="CC86" i="10"/>
  <c r="S86" i="10" s="1"/>
  <c r="CP86" i="10"/>
  <c r="CR119" i="10"/>
  <c r="CT56" i="10"/>
  <c r="CS56" i="10"/>
  <c r="CE56" i="10"/>
  <c r="CR64" i="10"/>
  <c r="U101" i="10"/>
  <c r="CT54" i="10"/>
  <c r="CS54" i="10"/>
  <c r="CE54" i="10"/>
  <c r="CO115" i="10"/>
  <c r="CH17" i="10"/>
  <c r="CT17" i="10"/>
  <c r="CH27" i="10"/>
  <c r="CT27" i="10"/>
  <c r="CH47" i="10"/>
  <c r="CT47" i="10"/>
  <c r="CP115" i="10"/>
  <c r="CH56" i="10"/>
  <c r="CO79" i="10"/>
  <c r="CG103" i="10"/>
  <c r="CF103" i="10"/>
  <c r="CE103" i="10"/>
  <c r="U103" i="10" s="1"/>
  <c r="CS103" i="10"/>
  <c r="CQ115" i="10"/>
  <c r="CF119" i="10"/>
  <c r="CE119" i="10"/>
  <c r="CH16" i="10"/>
  <c r="CT16" i="10"/>
  <c r="CH26" i="10"/>
  <c r="S26" i="10" s="1"/>
  <c r="CT26" i="10"/>
  <c r="CH36" i="10"/>
  <c r="CT36" i="10"/>
  <c r="CH46" i="10"/>
  <c r="S46" i="10" s="1"/>
  <c r="CT46" i="10"/>
  <c r="CT53" i="10"/>
  <c r="CS53" i="10"/>
  <c r="CE53" i="10"/>
  <c r="CS68" i="10"/>
  <c r="CR68" i="10"/>
  <c r="CP79" i="10"/>
  <c r="CO86" i="10"/>
  <c r="CR115" i="10"/>
  <c r="CC54" i="10"/>
  <c r="CQ79" i="10"/>
  <c r="CS84" i="10"/>
  <c r="CC84" i="10"/>
  <c r="S84" i="10" s="1"/>
  <c r="CQ86" i="10"/>
  <c r="CC91" i="10"/>
  <c r="S91" i="10" s="1"/>
  <c r="CP91" i="10"/>
  <c r="CO91" i="10"/>
  <c r="CS99" i="10"/>
  <c r="CR99" i="10"/>
  <c r="CC99" i="10"/>
  <c r="U99" i="10" s="1"/>
  <c r="CS106" i="10"/>
  <c r="CD106" i="10"/>
  <c r="CC106" i="10"/>
  <c r="U106" i="10" s="1"/>
  <c r="CP108" i="10"/>
  <c r="CS115" i="10"/>
  <c r="CH37" i="10"/>
  <c r="CT37" i="10"/>
  <c r="CC81" i="10"/>
  <c r="CP81" i="10"/>
  <c r="CH15" i="10"/>
  <c r="CT15" i="10"/>
  <c r="CC17" i="10"/>
  <c r="CH25" i="10"/>
  <c r="S25" i="10" s="1"/>
  <c r="CT25" i="10"/>
  <c r="CC27" i="10"/>
  <c r="CH35" i="10"/>
  <c r="CT35" i="10"/>
  <c r="CC37" i="10"/>
  <c r="S37" i="10" s="1"/>
  <c r="CH45" i="10"/>
  <c r="S45" i="10" s="1"/>
  <c r="CT45" i="10"/>
  <c r="CC47" i="10"/>
  <c r="CD54" i="10"/>
  <c r="CC64" i="10"/>
  <c r="X64" i="10" s="1"/>
  <c r="CF72" i="10"/>
  <c r="CE72" i="10"/>
  <c r="CS72" i="10"/>
  <c r="CR79" i="10"/>
  <c r="CD81" i="10"/>
  <c r="CC116" i="10"/>
  <c r="CP116" i="10"/>
  <c r="CO116" i="10"/>
  <c r="CC119" i="10"/>
  <c r="CO98" i="10"/>
  <c r="CP114" i="10"/>
  <c r="CP118" i="10"/>
  <c r="CP122" i="10"/>
  <c r="CP98" i="10"/>
  <c r="CQ114" i="10"/>
  <c r="CQ118" i="10"/>
  <c r="CQ122" i="10"/>
  <c r="CG85" i="9"/>
  <c r="CG67" i="9"/>
  <c r="CD29" i="9"/>
  <c r="CD34" i="9"/>
  <c r="CD39" i="9"/>
  <c r="CC57" i="9"/>
  <c r="CD65" i="9"/>
  <c r="CD69" i="9"/>
  <c r="CD73" i="9"/>
  <c r="CD117" i="9"/>
  <c r="CC119" i="9"/>
  <c r="CF121" i="9"/>
  <c r="CE14" i="9"/>
  <c r="CE19" i="9"/>
  <c r="CE24" i="9"/>
  <c r="CE29" i="9"/>
  <c r="CE34" i="9"/>
  <c r="CE39" i="9"/>
  <c r="CC55" i="9"/>
  <c r="CE65" i="9"/>
  <c r="CE69" i="9"/>
  <c r="CE73" i="9"/>
  <c r="CP79" i="9"/>
  <c r="CF119" i="9"/>
  <c r="CF14" i="9"/>
  <c r="CF19" i="9"/>
  <c r="CF24" i="9"/>
  <c r="CF29" i="9"/>
  <c r="CF34" i="9"/>
  <c r="CF39" i="9"/>
  <c r="CC53" i="9"/>
  <c r="CH55" i="9"/>
  <c r="CP63" i="9"/>
  <c r="CP67" i="9"/>
  <c r="CP71" i="9"/>
  <c r="CS79" i="9"/>
  <c r="CO106" i="9"/>
  <c r="CO108" i="9"/>
  <c r="CG119" i="9"/>
  <c r="CD108" i="9"/>
  <c r="CF108" i="9"/>
  <c r="CF106" i="9"/>
  <c r="CH29" i="9"/>
  <c r="CH34" i="9"/>
  <c r="CH39" i="9"/>
  <c r="CQ69" i="9"/>
  <c r="CE18" i="9"/>
  <c r="CF28" i="9"/>
  <c r="CF33" i="9"/>
  <c r="CO55" i="9"/>
  <c r="CO24" i="9"/>
  <c r="CH28" i="9"/>
  <c r="CH33" i="9"/>
  <c r="CO39" i="9"/>
  <c r="CP29" i="9"/>
  <c r="CT53" i="9"/>
  <c r="CT55" i="9"/>
  <c r="CE68" i="9"/>
  <c r="CC122" i="9"/>
  <c r="CE12" i="9"/>
  <c r="CQ14" i="9"/>
  <c r="CE17" i="9"/>
  <c r="CQ19" i="9"/>
  <c r="CE22" i="9"/>
  <c r="CQ24" i="9"/>
  <c r="CE27" i="9"/>
  <c r="CQ29" i="9"/>
  <c r="CE32" i="9"/>
  <c r="CQ34" i="9"/>
  <c r="CE37" i="9"/>
  <c r="CQ39" i="9"/>
  <c r="CF64" i="9"/>
  <c r="CF68" i="9"/>
  <c r="CF72" i="9"/>
  <c r="CF78" i="9"/>
  <c r="CC89" i="9"/>
  <c r="CQ98" i="9"/>
  <c r="CQ102" i="9"/>
  <c r="CR113" i="9"/>
  <c r="CS115" i="9"/>
  <c r="CF118" i="9"/>
  <c r="CE122" i="9"/>
  <c r="CC63" i="9"/>
  <c r="CG108" i="9"/>
  <c r="CQ106" i="9"/>
  <c r="CQ65" i="9"/>
  <c r="CE102" i="9"/>
  <c r="CR121" i="9"/>
  <c r="CE13" i="9"/>
  <c r="CD64" i="9"/>
  <c r="CC118" i="9"/>
  <c r="CP24" i="9"/>
  <c r="CP34" i="9"/>
  <c r="CO102" i="9"/>
  <c r="CF12" i="9"/>
  <c r="CS14" i="9"/>
  <c r="CF17" i="9"/>
  <c r="CS19" i="9"/>
  <c r="CF22" i="9"/>
  <c r="CS24" i="9"/>
  <c r="CF27" i="9"/>
  <c r="CS29" i="9"/>
  <c r="CF32" i="9"/>
  <c r="CS34" i="9"/>
  <c r="CF37" i="9"/>
  <c r="CS39" i="9"/>
  <c r="CD62" i="9"/>
  <c r="CD66" i="9"/>
  <c r="CD70" i="9"/>
  <c r="CP86" i="9"/>
  <c r="CP91" i="9"/>
  <c r="CR98" i="9"/>
  <c r="CR102" i="9"/>
  <c r="CG118" i="9"/>
  <c r="CF122" i="9"/>
  <c r="CG71" i="9"/>
  <c r="CD24" i="9"/>
  <c r="CH14" i="9"/>
  <c r="CQ121" i="9"/>
  <c r="CR106" i="9"/>
  <c r="CR69" i="9"/>
  <c r="CR73" i="9"/>
  <c r="CS106" i="9"/>
  <c r="CF13" i="9"/>
  <c r="CF18" i="9"/>
  <c r="CF23" i="9"/>
  <c r="CF38" i="9"/>
  <c r="B74" i="9"/>
  <c r="CD91" i="9"/>
  <c r="CP119" i="9"/>
  <c r="CH23" i="9"/>
  <c r="CO29" i="9"/>
  <c r="CP14" i="9"/>
  <c r="CD32" i="9"/>
  <c r="CE64" i="9"/>
  <c r="CO98" i="9"/>
  <c r="CH12" i="9"/>
  <c r="CO13" i="9"/>
  <c r="CT14" i="9"/>
  <c r="CH17" i="9"/>
  <c r="CO18" i="9"/>
  <c r="CT19" i="9"/>
  <c r="CH22" i="9"/>
  <c r="CO23" i="9"/>
  <c r="CT24" i="9"/>
  <c r="CH27" i="9"/>
  <c r="CO28" i="9"/>
  <c r="CT29" i="9"/>
  <c r="CH32" i="9"/>
  <c r="CO33" i="9"/>
  <c r="CT34" i="9"/>
  <c r="CH37" i="9"/>
  <c r="CO38" i="9"/>
  <c r="CT39" i="9"/>
  <c r="CC81" i="9"/>
  <c r="CC97" i="9"/>
  <c r="U97" i="9" s="1"/>
  <c r="CS98" i="9"/>
  <c r="CS102" i="9"/>
  <c r="CE120" i="9"/>
  <c r="CG122" i="9"/>
  <c r="CE106" i="9"/>
  <c r="CD14" i="9"/>
  <c r="CH24" i="9"/>
  <c r="CH53" i="9"/>
  <c r="CQ73" i="9"/>
  <c r="CE98" i="9"/>
  <c r="CS108" i="9"/>
  <c r="CR65" i="9"/>
  <c r="CF98" i="9"/>
  <c r="CF102" i="9"/>
  <c r="CO119" i="9"/>
  <c r="CH13" i="9"/>
  <c r="CH18" i="9"/>
  <c r="CD17" i="9"/>
  <c r="CD37" i="9"/>
  <c r="CE118" i="9"/>
  <c r="CP13" i="9"/>
  <c r="CD16" i="9"/>
  <c r="CP18" i="9"/>
  <c r="CD21" i="9"/>
  <c r="CP23" i="9"/>
  <c r="CP28" i="9"/>
  <c r="CP33" i="9"/>
  <c r="CP38" i="9"/>
  <c r="CC50" i="9"/>
  <c r="CO64" i="9"/>
  <c r="CO68" i="9"/>
  <c r="CO72" i="9"/>
  <c r="CO78" i="9"/>
  <c r="CF97" i="9"/>
  <c r="CG120" i="9"/>
  <c r="CC79" i="9"/>
  <c r="CD106" i="9"/>
  <c r="CD19" i="9"/>
  <c r="CH19" i="9"/>
  <c r="CO14" i="9"/>
  <c r="CO19" i="9"/>
  <c r="CO34" i="9"/>
  <c r="CH38" i="9"/>
  <c r="CO53" i="9"/>
  <c r="CD68" i="9"/>
  <c r="CD72" i="9"/>
  <c r="CE91" i="9"/>
  <c r="CP19" i="9"/>
  <c r="CD22" i="9"/>
  <c r="CD27" i="9"/>
  <c r="CP39" i="9"/>
  <c r="CE72" i="9"/>
  <c r="CQ13" i="9"/>
  <c r="CE16" i="9"/>
  <c r="CQ18" i="9"/>
  <c r="CE21" i="9"/>
  <c r="CQ23" i="9"/>
  <c r="CQ28" i="9"/>
  <c r="CQ33" i="9"/>
  <c r="CE36" i="9"/>
  <c r="CQ38" i="9"/>
  <c r="CC48" i="9"/>
  <c r="CQ64" i="9"/>
  <c r="CQ68" i="9"/>
  <c r="CQ72" i="9"/>
  <c r="CF101" i="9"/>
  <c r="B109" i="9"/>
  <c r="CC114" i="9"/>
  <c r="CO118" i="9"/>
  <c r="CQ41" i="9"/>
  <c r="CF41" i="9"/>
  <c r="CS41" i="9"/>
  <c r="CO41" i="9"/>
  <c r="CH41" i="9"/>
  <c r="CD41" i="9"/>
  <c r="CE41" i="9"/>
  <c r="CR43" i="9"/>
  <c r="CQ45" i="9"/>
  <c r="CF45" i="9"/>
  <c r="CP45" i="9"/>
  <c r="CD45" i="9"/>
  <c r="CS45" i="9"/>
  <c r="CG45" i="9"/>
  <c r="CE45" i="9"/>
  <c r="CR47" i="9"/>
  <c r="CQ49" i="9"/>
  <c r="CF49" i="9"/>
  <c r="CP49" i="9"/>
  <c r="CD49" i="9"/>
  <c r="CS49" i="9"/>
  <c r="CG49" i="9"/>
  <c r="CE49" i="9"/>
  <c r="CR51" i="9"/>
  <c r="CQ54" i="9"/>
  <c r="CF54" i="9"/>
  <c r="CP54" i="9"/>
  <c r="CD54" i="9"/>
  <c r="CS54" i="9"/>
  <c r="CG54" i="9"/>
  <c r="CE54" i="9"/>
  <c r="CR56" i="9"/>
  <c r="CO80" i="9"/>
  <c r="CO82" i="9"/>
  <c r="C92" i="9"/>
  <c r="CQ100" i="9"/>
  <c r="CQ104" i="9"/>
  <c r="CS105" i="9"/>
  <c r="A200" i="9"/>
  <c r="CC12" i="9"/>
  <c r="CG12" i="9"/>
  <c r="CR12" i="9"/>
  <c r="CC13" i="9"/>
  <c r="CG13" i="9"/>
  <c r="CC14" i="9"/>
  <c r="CG14" i="9"/>
  <c r="CC15" i="9"/>
  <c r="CG15" i="9"/>
  <c r="CC16" i="9"/>
  <c r="CG16" i="9"/>
  <c r="CC17" i="9"/>
  <c r="CG17" i="9"/>
  <c r="CC18" i="9"/>
  <c r="CG18" i="9"/>
  <c r="CC19" i="9"/>
  <c r="CG19" i="9"/>
  <c r="CC20" i="9"/>
  <c r="CG20" i="9"/>
  <c r="CC21" i="9"/>
  <c r="CG21" i="9"/>
  <c r="CC22" i="9"/>
  <c r="CG22" i="9"/>
  <c r="CC23" i="9"/>
  <c r="CG23" i="9"/>
  <c r="CC24" i="9"/>
  <c r="CG24" i="9"/>
  <c r="CC25" i="9"/>
  <c r="CG25" i="9"/>
  <c r="CC26" i="9"/>
  <c r="CG26" i="9"/>
  <c r="CC27" i="9"/>
  <c r="CG27" i="9"/>
  <c r="CC28" i="9"/>
  <c r="CG28" i="9"/>
  <c r="CC29" i="9"/>
  <c r="CG29" i="9"/>
  <c r="CC30" i="9"/>
  <c r="CG30" i="9"/>
  <c r="CC31" i="9"/>
  <c r="CG31" i="9"/>
  <c r="CC32" i="9"/>
  <c r="CG32" i="9"/>
  <c r="CC33" i="9"/>
  <c r="CG33" i="9"/>
  <c r="CC34" i="9"/>
  <c r="CG34" i="9"/>
  <c r="CC35" i="9"/>
  <c r="CG35" i="9"/>
  <c r="CC36" i="9"/>
  <c r="CG36" i="9"/>
  <c r="CC37" i="9"/>
  <c r="CG37" i="9"/>
  <c r="CC38" i="9"/>
  <c r="CG38" i="9"/>
  <c r="CC39" i="9"/>
  <c r="CG39" i="9"/>
  <c r="CQ40" i="9"/>
  <c r="CF40" i="9"/>
  <c r="CS40" i="9"/>
  <c r="CO40" i="9"/>
  <c r="CH40" i="9"/>
  <c r="CC40" i="9"/>
  <c r="CR40" i="9"/>
  <c r="CG41" i="9"/>
  <c r="CP41" i="9"/>
  <c r="CQ42" i="9"/>
  <c r="CF42" i="9"/>
  <c r="CS42" i="9"/>
  <c r="CO42" i="9"/>
  <c r="CH42" i="9"/>
  <c r="CD42" i="9"/>
  <c r="CE42" i="9"/>
  <c r="CC43" i="9"/>
  <c r="S43" i="9" s="1"/>
  <c r="S45" i="9"/>
  <c r="CH45" i="9"/>
  <c r="CO45" i="9"/>
  <c r="CQ46" i="9"/>
  <c r="CF46" i="9"/>
  <c r="CS46" i="9"/>
  <c r="CG46" i="9"/>
  <c r="CP46" i="9"/>
  <c r="CD46" i="9"/>
  <c r="CE46" i="9"/>
  <c r="CC47" i="9"/>
  <c r="CH49" i="9"/>
  <c r="CO49" i="9"/>
  <c r="CQ50" i="9"/>
  <c r="CF50" i="9"/>
  <c r="CS50" i="9"/>
  <c r="CG50" i="9"/>
  <c r="CP50" i="9"/>
  <c r="CD50" i="9"/>
  <c r="CE50" i="9"/>
  <c r="S50" i="9" s="1"/>
  <c r="CC51" i="9"/>
  <c r="S51" i="9" s="1"/>
  <c r="CH54" i="9"/>
  <c r="CO54" i="9"/>
  <c r="CQ55" i="9"/>
  <c r="CF55" i="9"/>
  <c r="CS55" i="9"/>
  <c r="CG55" i="9"/>
  <c r="CP55" i="9"/>
  <c r="CD55" i="9"/>
  <c r="CE55" i="9"/>
  <c r="CC56" i="9"/>
  <c r="CR78" i="9"/>
  <c r="CE78" i="9"/>
  <c r="CQ78" i="9"/>
  <c r="CD78" i="9"/>
  <c r="CC78" i="9"/>
  <c r="CP78" i="9"/>
  <c r="CG78" i="9"/>
  <c r="CF80" i="9"/>
  <c r="CF82" i="9"/>
  <c r="CS85" i="9"/>
  <c r="CO85" i="9"/>
  <c r="CF85" i="9"/>
  <c r="CP85" i="9"/>
  <c r="CE85" i="9"/>
  <c r="CD85" i="9"/>
  <c r="CQ85" i="9"/>
  <c r="CC85" i="9"/>
  <c r="S85" i="9" s="1"/>
  <c r="CR115" i="9"/>
  <c r="CE115" i="9"/>
  <c r="CQ115" i="9"/>
  <c r="CC115" i="9"/>
  <c r="CP115" i="9"/>
  <c r="CG115" i="9"/>
  <c r="CO115" i="9"/>
  <c r="CD115" i="9"/>
  <c r="CQ43" i="9"/>
  <c r="CF43" i="9"/>
  <c r="CS43" i="9"/>
  <c r="CO43" i="9"/>
  <c r="CH43" i="9"/>
  <c r="CD43" i="9"/>
  <c r="CE43" i="9"/>
  <c r="CQ47" i="9"/>
  <c r="CF47" i="9"/>
  <c r="CP47" i="9"/>
  <c r="CD47" i="9"/>
  <c r="CS47" i="9"/>
  <c r="CG47" i="9"/>
  <c r="CE47" i="9"/>
  <c r="CQ51" i="9"/>
  <c r="CF51" i="9"/>
  <c r="CP51" i="9"/>
  <c r="CD51" i="9"/>
  <c r="CS51" i="9"/>
  <c r="CG51" i="9"/>
  <c r="CE51" i="9"/>
  <c r="CQ56" i="9"/>
  <c r="CF56" i="9"/>
  <c r="CP56" i="9"/>
  <c r="CD56" i="9"/>
  <c r="CS56" i="9"/>
  <c r="CG56" i="9"/>
  <c r="CE56" i="9"/>
  <c r="CR80" i="9"/>
  <c r="CE80" i="9"/>
  <c r="CQ80" i="9"/>
  <c r="CD80" i="9"/>
  <c r="CP80" i="9"/>
  <c r="CG80" i="9"/>
  <c r="CC80" i="9"/>
  <c r="CR82" i="9"/>
  <c r="CE82" i="9"/>
  <c r="CQ82" i="9"/>
  <c r="CD82" i="9"/>
  <c r="CC82" i="9"/>
  <c r="CP82" i="9"/>
  <c r="CG82" i="9"/>
  <c r="CR100" i="9"/>
  <c r="CE100" i="9"/>
  <c r="CP100" i="9"/>
  <c r="CG100" i="9"/>
  <c r="CO100" i="9"/>
  <c r="CF100" i="9"/>
  <c r="CS100" i="9"/>
  <c r="CD100" i="9"/>
  <c r="K109" i="9"/>
  <c r="CR104" i="9"/>
  <c r="CE104" i="9"/>
  <c r="CO104" i="9"/>
  <c r="CF104" i="9"/>
  <c r="CS104" i="9"/>
  <c r="CD104" i="9"/>
  <c r="CP104" i="9"/>
  <c r="CC104" i="9"/>
  <c r="CQ105" i="9"/>
  <c r="CD105" i="9"/>
  <c r="CR105" i="9"/>
  <c r="CC105" i="9"/>
  <c r="U105" i="9" s="1"/>
  <c r="CP105" i="9"/>
  <c r="CG105" i="9"/>
  <c r="CO105" i="9"/>
  <c r="CE105" i="9"/>
  <c r="CC41" i="9"/>
  <c r="CT41" i="9"/>
  <c r="CG43" i="9"/>
  <c r="CP43" i="9"/>
  <c r="CQ44" i="9"/>
  <c r="CF44" i="9"/>
  <c r="CS44" i="9"/>
  <c r="CG44" i="9"/>
  <c r="CP44" i="9"/>
  <c r="CD44" i="9"/>
  <c r="S44" i="9" s="1"/>
  <c r="CE44" i="9"/>
  <c r="CC45" i="9"/>
  <c r="CT45" i="9"/>
  <c r="S47" i="9"/>
  <c r="CH47" i="9"/>
  <c r="CO47" i="9"/>
  <c r="CQ48" i="9"/>
  <c r="CF48" i="9"/>
  <c r="CS48" i="9"/>
  <c r="CG48" i="9"/>
  <c r="CP48" i="9"/>
  <c r="CD48" i="9"/>
  <c r="CE48" i="9"/>
  <c r="CC49" i="9"/>
  <c r="CT49" i="9"/>
  <c r="CH51" i="9"/>
  <c r="CO51" i="9"/>
  <c r="B52" i="9"/>
  <c r="CQ53" i="9"/>
  <c r="CF53" i="9"/>
  <c r="CS53" i="9"/>
  <c r="CG53" i="9"/>
  <c r="CP53" i="9"/>
  <c r="CD53" i="9"/>
  <c r="S53" i="9" s="1"/>
  <c r="CE53" i="9"/>
  <c r="CC54" i="9"/>
  <c r="S54" i="9" s="1"/>
  <c r="CT54" i="9"/>
  <c r="CH56" i="9"/>
  <c r="CO56" i="9"/>
  <c r="CR57" i="9"/>
  <c r="CG57" i="9"/>
  <c r="CQ57" i="9"/>
  <c r="CF57" i="9"/>
  <c r="CO57" i="9"/>
  <c r="CH57" i="9"/>
  <c r="CS57" i="9"/>
  <c r="CD57" i="9"/>
  <c r="CE57" i="9"/>
  <c r="S57" i="9" s="1"/>
  <c r="CP57" i="9"/>
  <c r="CS88" i="9"/>
  <c r="CO88" i="9"/>
  <c r="CF88" i="9"/>
  <c r="CQ88" i="9"/>
  <c r="CG88" i="9"/>
  <c r="CP88" i="9"/>
  <c r="CE88" i="9"/>
  <c r="CD88" i="9"/>
  <c r="CS62" i="9"/>
  <c r="CO62" i="9"/>
  <c r="CF62" i="9"/>
  <c r="CR62" i="9"/>
  <c r="CE62" i="9"/>
  <c r="CC62" i="9"/>
  <c r="CR63" i="9"/>
  <c r="CE63" i="9"/>
  <c r="CQ63" i="9"/>
  <c r="CD63" i="9"/>
  <c r="CF63" i="9"/>
  <c r="CO63" i="9"/>
  <c r="CS66" i="9"/>
  <c r="CO66" i="9"/>
  <c r="CF66" i="9"/>
  <c r="CR66" i="9"/>
  <c r="CE66" i="9"/>
  <c r="CC66" i="9"/>
  <c r="CR67" i="9"/>
  <c r="CE67" i="9"/>
  <c r="CQ67" i="9"/>
  <c r="CD67" i="9"/>
  <c r="CF67" i="9"/>
  <c r="CO67" i="9"/>
  <c r="CS70" i="9"/>
  <c r="CO70" i="9"/>
  <c r="CF70" i="9"/>
  <c r="CR70" i="9"/>
  <c r="CE70" i="9"/>
  <c r="CC70" i="9"/>
  <c r="CR71" i="9"/>
  <c r="CE71" i="9"/>
  <c r="CQ71" i="9"/>
  <c r="CD71" i="9"/>
  <c r="CF71" i="9"/>
  <c r="CO71" i="9"/>
  <c r="CR81" i="9"/>
  <c r="CE81" i="9"/>
  <c r="CQ81" i="9"/>
  <c r="CD81" i="9"/>
  <c r="CF81" i="9"/>
  <c r="CO81" i="9"/>
  <c r="CS84" i="9"/>
  <c r="CO84" i="9"/>
  <c r="CF84" i="9"/>
  <c r="CQ84" i="9"/>
  <c r="CG84" i="9"/>
  <c r="CP84" i="9"/>
  <c r="CE84" i="9"/>
  <c r="CC84" i="9"/>
  <c r="S84" i="9" s="1"/>
  <c r="CR84" i="9"/>
  <c r="CS116" i="9"/>
  <c r="CO116" i="9"/>
  <c r="CF116" i="9"/>
  <c r="CQ116" i="9"/>
  <c r="CG116" i="9"/>
  <c r="CP116" i="9"/>
  <c r="CE116" i="9"/>
  <c r="CD116" i="9"/>
  <c r="CP117" i="9"/>
  <c r="CG117" i="9"/>
  <c r="CC117" i="9"/>
  <c r="CR117" i="9"/>
  <c r="CQ117" i="9"/>
  <c r="CF117" i="9"/>
  <c r="CE117" i="9"/>
  <c r="CS117" i="9"/>
  <c r="CG62" i="9"/>
  <c r="CQ62" i="9"/>
  <c r="CS63" i="9"/>
  <c r="CG66" i="9"/>
  <c r="CQ66" i="9"/>
  <c r="CS67" i="9"/>
  <c r="CG70" i="9"/>
  <c r="CQ70" i="9"/>
  <c r="CS71" i="9"/>
  <c r="N74" i="9"/>
  <c r="CR79" i="9"/>
  <c r="CE79" i="9"/>
  <c r="CQ79" i="9"/>
  <c r="CD79" i="9"/>
  <c r="CF79" i="9"/>
  <c r="CO79" i="9"/>
  <c r="CS81" i="9"/>
  <c r="CS83" i="9"/>
  <c r="CR83" i="9"/>
  <c r="CE83" i="9"/>
  <c r="CQ83" i="9"/>
  <c r="CD83" i="9"/>
  <c r="S83" i="9" s="1"/>
  <c r="CF83" i="9"/>
  <c r="CO83" i="9"/>
  <c r="CS89" i="9"/>
  <c r="CO89" i="9"/>
  <c r="CF89" i="9"/>
  <c r="CP89" i="9"/>
  <c r="CE89" i="9"/>
  <c r="CD89" i="9"/>
  <c r="CG89" i="9"/>
  <c r="CR89" i="9"/>
  <c r="CS107" i="9"/>
  <c r="CO107" i="9"/>
  <c r="CF107" i="9"/>
  <c r="CQ107" i="9"/>
  <c r="CG107" i="9"/>
  <c r="CP107" i="9"/>
  <c r="CE107" i="9"/>
  <c r="CC107" i="9"/>
  <c r="CR107" i="9"/>
  <c r="CC64" i="9"/>
  <c r="CG64" i="9"/>
  <c r="CF65" i="9"/>
  <c r="CO65" i="9"/>
  <c r="CS65" i="9"/>
  <c r="CC68" i="9"/>
  <c r="CG68" i="9"/>
  <c r="CF69" i="9"/>
  <c r="CO69" i="9"/>
  <c r="CS69" i="9"/>
  <c r="CC72" i="9"/>
  <c r="CG72" i="9"/>
  <c r="CF73" i="9"/>
  <c r="CO73" i="9"/>
  <c r="CS73" i="9"/>
  <c r="CS86" i="9"/>
  <c r="CO86" i="9"/>
  <c r="CF86" i="9"/>
  <c r="S86" i="9" s="1"/>
  <c r="CC86" i="9"/>
  <c r="CR86" i="9"/>
  <c r="CG87" i="9"/>
  <c r="CS90" i="9"/>
  <c r="CO90" i="9"/>
  <c r="CF90" i="9"/>
  <c r="CC90" i="9"/>
  <c r="CR90" i="9"/>
  <c r="CG91" i="9"/>
  <c r="CQ97" i="9"/>
  <c r="CD97" i="9"/>
  <c r="CE97" i="9"/>
  <c r="CS97" i="9"/>
  <c r="CS99" i="9"/>
  <c r="CO99" i="9"/>
  <c r="CF99" i="9"/>
  <c r="CC99" i="9"/>
  <c r="U99" i="9" s="1"/>
  <c r="CR99" i="9"/>
  <c r="CC101" i="9"/>
  <c r="CG103" i="9"/>
  <c r="CR108" i="9"/>
  <c r="CE108" i="9"/>
  <c r="CC108" i="9"/>
  <c r="CQ108" i="9"/>
  <c r="CD113" i="9"/>
  <c r="CR119" i="9"/>
  <c r="CE119" i="9"/>
  <c r="CD119" i="9"/>
  <c r="CS119" i="9"/>
  <c r="CC120" i="9"/>
  <c r="CD121" i="9"/>
  <c r="CC65" i="9"/>
  <c r="CG65" i="9"/>
  <c r="CC69" i="9"/>
  <c r="CG69" i="9"/>
  <c r="CC73" i="9"/>
  <c r="CG73" i="9"/>
  <c r="CS87" i="9"/>
  <c r="CO87" i="9"/>
  <c r="CF87" i="9"/>
  <c r="CC87" i="9"/>
  <c r="CR87" i="9"/>
  <c r="CS91" i="9"/>
  <c r="CO91" i="9"/>
  <c r="CF91" i="9"/>
  <c r="CC91" i="9"/>
  <c r="CR91" i="9"/>
  <c r="CQ101" i="9"/>
  <c r="CD101" i="9"/>
  <c r="U101" i="9" s="1"/>
  <c r="CE101" i="9"/>
  <c r="CS101" i="9"/>
  <c r="CS103" i="9"/>
  <c r="CO103" i="9"/>
  <c r="CF103" i="9"/>
  <c r="CC103" i="9"/>
  <c r="CR103" i="9"/>
  <c r="C123" i="9"/>
  <c r="CP113" i="9"/>
  <c r="CG113" i="9"/>
  <c r="CC113" i="9"/>
  <c r="CE113" i="9"/>
  <c r="CO113" i="9"/>
  <c r="CS120" i="9"/>
  <c r="CO120" i="9"/>
  <c r="CF120" i="9"/>
  <c r="CD120" i="9"/>
  <c r="CP121" i="9"/>
  <c r="CG121" i="9"/>
  <c r="CC121" i="9"/>
  <c r="CE121" i="9"/>
  <c r="CO121" i="9"/>
  <c r="CC98" i="9"/>
  <c r="CG98" i="9"/>
  <c r="CC102" i="9"/>
  <c r="CG102" i="9"/>
  <c r="CC106" i="9"/>
  <c r="CG106" i="9"/>
  <c r="CD114" i="9"/>
  <c r="CD118" i="9"/>
  <c r="CD122" i="9"/>
  <c r="R123" i="8"/>
  <c r="Q123" i="8"/>
  <c r="P123" i="8"/>
  <c r="O123" i="8"/>
  <c r="N123" i="8"/>
  <c r="M123" i="8"/>
  <c r="L123" i="8"/>
  <c r="K123" i="8"/>
  <c r="J123" i="8"/>
  <c r="I123" i="8"/>
  <c r="H123" i="8"/>
  <c r="G123" i="8"/>
  <c r="F123" i="8"/>
  <c r="E123" i="8"/>
  <c r="D123" i="8"/>
  <c r="B123" i="8"/>
  <c r="CN122" i="8"/>
  <c r="CM122" i="8"/>
  <c r="CF122" i="8"/>
  <c r="CE122" i="8"/>
  <c r="CC122" i="8"/>
  <c r="CB122" i="8"/>
  <c r="CA122" i="8"/>
  <c r="C122" i="8"/>
  <c r="CQ122" i="8" s="1"/>
  <c r="CN121" i="8"/>
  <c r="CM121" i="8"/>
  <c r="CB121" i="8"/>
  <c r="CA121" i="8"/>
  <c r="C121" i="8"/>
  <c r="CS121" i="8" s="1"/>
  <c r="CN120" i="8"/>
  <c r="CM120" i="8"/>
  <c r="CB120" i="8"/>
  <c r="CA120" i="8"/>
  <c r="C120" i="8"/>
  <c r="CQ119" i="8"/>
  <c r="CP119" i="8"/>
  <c r="CO119" i="8"/>
  <c r="CN119" i="8"/>
  <c r="CM119" i="8"/>
  <c r="CB119" i="8"/>
  <c r="CA119" i="8"/>
  <c r="C119" i="8"/>
  <c r="CG119" i="8" s="1"/>
  <c r="CS118" i="8"/>
  <c r="CR118" i="8"/>
  <c r="CP118" i="8"/>
  <c r="CO118" i="8"/>
  <c r="CN118" i="8"/>
  <c r="CM118" i="8"/>
  <c r="CG118" i="8"/>
  <c r="CF118" i="8"/>
  <c r="CE118" i="8"/>
  <c r="CC118" i="8"/>
  <c r="CB118" i="8"/>
  <c r="CA118" i="8"/>
  <c r="C118" i="8"/>
  <c r="CQ118" i="8" s="1"/>
  <c r="CN117" i="8"/>
  <c r="CM117" i="8"/>
  <c r="CB117" i="8"/>
  <c r="CA117" i="8"/>
  <c r="C117" i="8"/>
  <c r="CO117" i="8" s="1"/>
  <c r="CN116" i="8"/>
  <c r="CM116" i="8"/>
  <c r="CB116" i="8"/>
  <c r="CA116" i="8"/>
  <c r="C116" i="8"/>
  <c r="CS115" i="8"/>
  <c r="CN115" i="8"/>
  <c r="CM115" i="8"/>
  <c r="CF115" i="8"/>
  <c r="CB115" i="8"/>
  <c r="CA115" i="8"/>
  <c r="C115" i="8"/>
  <c r="CN114" i="8"/>
  <c r="CM114" i="8"/>
  <c r="CB114" i="8"/>
  <c r="CA114" i="8"/>
  <c r="C114" i="8"/>
  <c r="CR113" i="8"/>
  <c r="CQ113" i="8"/>
  <c r="CN113" i="8"/>
  <c r="CM113" i="8"/>
  <c r="CF113" i="8"/>
  <c r="CB113" i="8"/>
  <c r="CA113" i="8"/>
  <c r="C113" i="8"/>
  <c r="CS113" i="8" s="1"/>
  <c r="T109" i="8"/>
  <c r="S109" i="8"/>
  <c r="R109" i="8"/>
  <c r="Q109" i="8"/>
  <c r="P109" i="8"/>
  <c r="O109" i="8"/>
  <c r="N109" i="8"/>
  <c r="M109" i="8"/>
  <c r="L109" i="8"/>
  <c r="J109" i="8"/>
  <c r="I109" i="8"/>
  <c r="H109" i="8"/>
  <c r="G109" i="8"/>
  <c r="F109" i="8"/>
  <c r="E109" i="8"/>
  <c r="D109" i="8"/>
  <c r="C109" i="8"/>
  <c r="CN108" i="8"/>
  <c r="CM108" i="8"/>
  <c r="CB108" i="8"/>
  <c r="CA108" i="8"/>
  <c r="K108" i="8"/>
  <c r="CS108" i="8" s="1"/>
  <c r="B108" i="8"/>
  <c r="CN107" i="8"/>
  <c r="CM107" i="8"/>
  <c r="CB107" i="8"/>
  <c r="CA107" i="8"/>
  <c r="K107" i="8"/>
  <c r="CD107" i="8" s="1"/>
  <c r="B107" i="8"/>
  <c r="CS106" i="8"/>
  <c r="CN106" i="8"/>
  <c r="CM106" i="8"/>
  <c r="CB106" i="8"/>
  <c r="CA106" i="8"/>
  <c r="K106" i="8"/>
  <c r="CP106" i="8" s="1"/>
  <c r="B106" i="8"/>
  <c r="CN105" i="8"/>
  <c r="CM105" i="8"/>
  <c r="CB105" i="8"/>
  <c r="CA105" i="8"/>
  <c r="K105" i="8"/>
  <c r="CS105" i="8" s="1"/>
  <c r="B105" i="8"/>
  <c r="CN104" i="8"/>
  <c r="CM104" i="8"/>
  <c r="CB104" i="8"/>
  <c r="CA104" i="8"/>
  <c r="K104" i="8"/>
  <c r="CP104" i="8" s="1"/>
  <c r="B104" i="8"/>
  <c r="CN103" i="8"/>
  <c r="CM103" i="8"/>
  <c r="CB103" i="8"/>
  <c r="CA103" i="8"/>
  <c r="K103" i="8"/>
  <c r="B103" i="8"/>
  <c r="CS102" i="8"/>
  <c r="CR102" i="8"/>
  <c r="CQ102" i="8"/>
  <c r="CN102" i="8"/>
  <c r="CM102" i="8"/>
  <c r="CB102" i="8"/>
  <c r="CA102" i="8"/>
  <c r="K102" i="8"/>
  <c r="CP102" i="8" s="1"/>
  <c r="B102" i="8"/>
  <c r="CN101" i="8"/>
  <c r="CM101" i="8"/>
  <c r="CG101" i="8"/>
  <c r="CF101" i="8"/>
  <c r="CB101" i="8"/>
  <c r="CA101" i="8"/>
  <c r="K101" i="8"/>
  <c r="B101" i="8"/>
  <c r="CN100" i="8"/>
  <c r="CM100" i="8"/>
  <c r="CB100" i="8"/>
  <c r="CA100" i="8"/>
  <c r="K100" i="8"/>
  <c r="B100" i="8"/>
  <c r="CN99" i="8"/>
  <c r="CM99" i="8"/>
  <c r="CB99" i="8"/>
  <c r="CA99" i="8"/>
  <c r="K99" i="8"/>
  <c r="B99" i="8"/>
  <c r="CS98" i="8"/>
  <c r="CR98" i="8"/>
  <c r="CQ98" i="8"/>
  <c r="CN98" i="8"/>
  <c r="CM98" i="8"/>
  <c r="CB98" i="8"/>
  <c r="CA98" i="8"/>
  <c r="K98" i="8"/>
  <c r="CP98" i="8" s="1"/>
  <c r="B98" i="8"/>
  <c r="CR97" i="8"/>
  <c r="CP97" i="8"/>
  <c r="CO97" i="8"/>
  <c r="CN97" i="8"/>
  <c r="CM97" i="8"/>
  <c r="CG97" i="8"/>
  <c r="CF97" i="8"/>
  <c r="CC97" i="8"/>
  <c r="CB97" i="8"/>
  <c r="CA97" i="8"/>
  <c r="K97" i="8"/>
  <c r="B97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E92" i="8"/>
  <c r="D92" i="8"/>
  <c r="B92" i="8"/>
  <c r="CP91" i="8"/>
  <c r="CN91" i="8"/>
  <c r="CM91" i="8"/>
  <c r="CB91" i="8"/>
  <c r="CA91" i="8"/>
  <c r="C91" i="8"/>
  <c r="CQ91" i="8" s="1"/>
  <c r="CN90" i="8"/>
  <c r="CM90" i="8"/>
  <c r="CB90" i="8"/>
  <c r="CA90" i="8"/>
  <c r="C90" i="8"/>
  <c r="CN89" i="8"/>
  <c r="CM89" i="8"/>
  <c r="CB89" i="8"/>
  <c r="CA89" i="8"/>
  <c r="C89" i="8"/>
  <c r="CQ89" i="8" s="1"/>
  <c r="CN88" i="8"/>
  <c r="CM88" i="8"/>
  <c r="CB88" i="8"/>
  <c r="CA88" i="8"/>
  <c r="C88" i="8"/>
  <c r="CD88" i="8" s="1"/>
  <c r="CN87" i="8"/>
  <c r="CM87" i="8"/>
  <c r="CB87" i="8"/>
  <c r="CA87" i="8"/>
  <c r="C87" i="8"/>
  <c r="CQ86" i="8"/>
  <c r="CP86" i="8"/>
  <c r="CN86" i="8"/>
  <c r="CM86" i="8"/>
  <c r="CG86" i="8"/>
  <c r="CB86" i="8"/>
  <c r="CA86" i="8"/>
  <c r="C86" i="8"/>
  <c r="CE86" i="8" s="1"/>
  <c r="CN85" i="8"/>
  <c r="CM85" i="8"/>
  <c r="CB85" i="8"/>
  <c r="CA85" i="8"/>
  <c r="C85" i="8"/>
  <c r="CQ85" i="8" s="1"/>
  <c r="CN84" i="8"/>
  <c r="CM84" i="8"/>
  <c r="CB84" i="8"/>
  <c r="CA84" i="8"/>
  <c r="C84" i="8"/>
  <c r="CP83" i="8"/>
  <c r="CN83" i="8"/>
  <c r="CM83" i="8"/>
  <c r="CB83" i="8"/>
  <c r="CA83" i="8"/>
  <c r="C83" i="8"/>
  <c r="CC83" i="8" s="1"/>
  <c r="CN82" i="8"/>
  <c r="CM82" i="8"/>
  <c r="CB82" i="8"/>
  <c r="CA82" i="8"/>
  <c r="C82" i="8"/>
  <c r="CN81" i="8"/>
  <c r="CM81" i="8"/>
  <c r="CB81" i="8"/>
  <c r="CA81" i="8"/>
  <c r="C81" i="8"/>
  <c r="CF81" i="8" s="1"/>
  <c r="CS80" i="8"/>
  <c r="CP80" i="8"/>
  <c r="CN80" i="8"/>
  <c r="CM80" i="8"/>
  <c r="CG80" i="8"/>
  <c r="CC80" i="8"/>
  <c r="CB80" i="8"/>
  <c r="CA80" i="8"/>
  <c r="C80" i="8"/>
  <c r="CN79" i="8"/>
  <c r="CM79" i="8"/>
  <c r="CB79" i="8"/>
  <c r="CA79" i="8"/>
  <c r="C79" i="8"/>
  <c r="CC79" i="8" s="1"/>
  <c r="CN78" i="8"/>
  <c r="CM78" i="8"/>
  <c r="CB78" i="8"/>
  <c r="CA78" i="8"/>
  <c r="C78" i="8"/>
  <c r="CO78" i="8" s="1"/>
  <c r="W74" i="8"/>
  <c r="V74" i="8"/>
  <c r="U74" i="8"/>
  <c r="T74" i="8"/>
  <c r="S74" i="8"/>
  <c r="R74" i="8"/>
  <c r="Q74" i="8"/>
  <c r="P74" i="8"/>
  <c r="O74" i="8"/>
  <c r="M74" i="8"/>
  <c r="L74" i="8"/>
  <c r="K74" i="8"/>
  <c r="J74" i="8"/>
  <c r="I74" i="8"/>
  <c r="H74" i="8"/>
  <c r="G74" i="8"/>
  <c r="F74" i="8"/>
  <c r="E74" i="8"/>
  <c r="D74" i="8"/>
  <c r="C74" i="8"/>
  <c r="B74" i="8" s="1"/>
  <c r="CR73" i="8"/>
  <c r="CQ73" i="8"/>
  <c r="CN73" i="8"/>
  <c r="CM73" i="8"/>
  <c r="CB73" i="8"/>
  <c r="CA73" i="8"/>
  <c r="N73" i="8"/>
  <c r="CP73" i="8" s="1"/>
  <c r="B73" i="8"/>
  <c r="CN72" i="8"/>
  <c r="CM72" i="8"/>
  <c r="CB72" i="8"/>
  <c r="CA72" i="8"/>
  <c r="N72" i="8"/>
  <c r="CD72" i="8" s="1"/>
  <c r="B72" i="8"/>
  <c r="CN71" i="8"/>
  <c r="CM71" i="8"/>
  <c r="CB71" i="8"/>
  <c r="CA71" i="8"/>
  <c r="N71" i="8"/>
  <c r="CO71" i="8" s="1"/>
  <c r="B71" i="8"/>
  <c r="CN70" i="8"/>
  <c r="CM70" i="8"/>
  <c r="CB70" i="8"/>
  <c r="CA70" i="8"/>
  <c r="N70" i="8"/>
  <c r="B70" i="8"/>
  <c r="CR69" i="8"/>
  <c r="CQ69" i="8"/>
  <c r="CN69" i="8"/>
  <c r="CM69" i="8"/>
  <c r="CE69" i="8"/>
  <c r="CB69" i="8"/>
  <c r="CA69" i="8"/>
  <c r="N69" i="8"/>
  <c r="CP69" i="8" s="1"/>
  <c r="B69" i="8"/>
  <c r="CN68" i="8"/>
  <c r="CM68" i="8"/>
  <c r="CB68" i="8"/>
  <c r="CA68" i="8"/>
  <c r="N68" i="8"/>
  <c r="CE68" i="8" s="1"/>
  <c r="B68" i="8"/>
  <c r="CN67" i="8"/>
  <c r="CM67" i="8"/>
  <c r="CB67" i="8"/>
  <c r="CA67" i="8"/>
  <c r="N67" i="8"/>
  <c r="B67" i="8"/>
  <c r="CN66" i="8"/>
  <c r="CM66" i="8"/>
  <c r="CB66" i="8"/>
  <c r="CA66" i="8"/>
  <c r="N66" i="8"/>
  <c r="CC66" i="8" s="1"/>
  <c r="B66" i="8"/>
  <c r="CN65" i="8"/>
  <c r="CM65" i="8"/>
  <c r="CB65" i="8"/>
  <c r="CA65" i="8"/>
  <c r="N65" i="8"/>
  <c r="CE65" i="8" s="1"/>
  <c r="B65" i="8"/>
  <c r="CN64" i="8"/>
  <c r="CM64" i="8"/>
  <c r="CB64" i="8"/>
  <c r="CA64" i="8"/>
  <c r="N64" i="8"/>
  <c r="B64" i="8"/>
  <c r="CO63" i="8"/>
  <c r="CN63" i="8"/>
  <c r="CM63" i="8"/>
  <c r="CC63" i="8"/>
  <c r="CB63" i="8"/>
  <c r="CA63" i="8"/>
  <c r="N63" i="8"/>
  <c r="B63" i="8"/>
  <c r="CN62" i="8"/>
  <c r="CM62" i="8"/>
  <c r="CB62" i="8"/>
  <c r="CA62" i="8"/>
  <c r="N62" i="8"/>
  <c r="CC62" i="8" s="1"/>
  <c r="B62" i="8"/>
  <c r="CU57" i="8"/>
  <c r="CN57" i="8"/>
  <c r="CM57" i="8"/>
  <c r="CI57" i="8"/>
  <c r="CB57" i="8"/>
  <c r="CA57" i="8"/>
  <c r="B57" i="8"/>
  <c r="CU56" i="8"/>
  <c r="CS56" i="8"/>
  <c r="CR56" i="8"/>
  <c r="CN56" i="8"/>
  <c r="CM56" i="8"/>
  <c r="CI56" i="8"/>
  <c r="CB56" i="8"/>
  <c r="CA56" i="8"/>
  <c r="B56" i="8"/>
  <c r="CG56" i="8" s="1"/>
  <c r="CU55" i="8"/>
  <c r="CN55" i="8"/>
  <c r="CM55" i="8"/>
  <c r="CI55" i="8"/>
  <c r="CB55" i="8"/>
  <c r="CA55" i="8"/>
  <c r="B55" i="8"/>
  <c r="CH55" i="8" s="1"/>
  <c r="CU54" i="8"/>
  <c r="CN54" i="8"/>
  <c r="CM54" i="8"/>
  <c r="CI54" i="8"/>
  <c r="CB54" i="8"/>
  <c r="CA54" i="8"/>
  <c r="B54" i="8"/>
  <c r="CS54" i="8" s="1"/>
  <c r="CU53" i="8"/>
  <c r="CN53" i="8"/>
  <c r="CM53" i="8"/>
  <c r="CI53" i="8"/>
  <c r="CB53" i="8"/>
  <c r="CA53" i="8"/>
  <c r="B53" i="8"/>
  <c r="B52" i="8" s="1"/>
  <c r="R52" i="8"/>
  <c r="Q52" i="8"/>
  <c r="P52" i="8"/>
  <c r="O52" i="8"/>
  <c r="N52" i="8"/>
  <c r="M52" i="8"/>
  <c r="L52" i="8"/>
  <c r="K52" i="8"/>
  <c r="J52" i="8"/>
  <c r="D52" i="8"/>
  <c r="C52" i="8"/>
  <c r="CU51" i="8"/>
  <c r="CS51" i="8"/>
  <c r="CR51" i="8"/>
  <c r="CP51" i="8"/>
  <c r="CN51" i="8"/>
  <c r="CM51" i="8"/>
  <c r="CI51" i="8"/>
  <c r="CG51" i="8"/>
  <c r="CE51" i="8"/>
  <c r="CB51" i="8"/>
  <c r="CA51" i="8"/>
  <c r="B51" i="8"/>
  <c r="CD51" i="8" s="1"/>
  <c r="CU50" i="8"/>
  <c r="CN50" i="8"/>
  <c r="CM50" i="8"/>
  <c r="CI50" i="8"/>
  <c r="CB50" i="8"/>
  <c r="CA50" i="8"/>
  <c r="B50" i="8"/>
  <c r="CP50" i="8" s="1"/>
  <c r="CU49" i="8"/>
  <c r="CS49" i="8"/>
  <c r="CR49" i="8"/>
  <c r="CP49" i="8"/>
  <c r="CN49" i="8"/>
  <c r="CM49" i="8"/>
  <c r="CI49" i="8"/>
  <c r="CG49" i="8"/>
  <c r="CB49" i="8"/>
  <c r="CA49" i="8"/>
  <c r="B49" i="8"/>
  <c r="CE49" i="8" s="1"/>
  <c r="CU48" i="8"/>
  <c r="CN48" i="8"/>
  <c r="CM48" i="8"/>
  <c r="CI48" i="8"/>
  <c r="CB48" i="8"/>
  <c r="CA48" i="8"/>
  <c r="B48" i="8"/>
  <c r="CU47" i="8"/>
  <c r="CS47" i="8"/>
  <c r="CR47" i="8"/>
  <c r="CP47" i="8"/>
  <c r="CN47" i="8"/>
  <c r="CM47" i="8"/>
  <c r="CI47" i="8"/>
  <c r="CB47" i="8"/>
  <c r="CA47" i="8"/>
  <c r="B47" i="8"/>
  <c r="CE47" i="8" s="1"/>
  <c r="CU46" i="8"/>
  <c r="CN46" i="8"/>
  <c r="CM46" i="8"/>
  <c r="CI46" i="8"/>
  <c r="CB46" i="8"/>
  <c r="CA46" i="8"/>
  <c r="B46" i="8"/>
  <c r="CH46" i="8" s="1"/>
  <c r="CU45" i="8"/>
  <c r="CN45" i="8"/>
  <c r="CM45" i="8"/>
  <c r="CI45" i="8"/>
  <c r="CB45" i="8"/>
  <c r="CA45" i="8"/>
  <c r="B45" i="8"/>
  <c r="CS45" i="8" s="1"/>
  <c r="CU44" i="8"/>
  <c r="CT44" i="8"/>
  <c r="CS44" i="8"/>
  <c r="CQ44" i="8"/>
  <c r="CP44" i="8"/>
  <c r="CO44" i="8"/>
  <c r="CN44" i="8"/>
  <c r="CM44" i="8"/>
  <c r="CI44" i="8"/>
  <c r="CB44" i="8"/>
  <c r="CA44" i="8"/>
  <c r="B44" i="8"/>
  <c r="CR44" i="8" s="1"/>
  <c r="CU43" i="8"/>
  <c r="CT43" i="8"/>
  <c r="CS43" i="8"/>
  <c r="CQ43" i="8"/>
  <c r="CP43" i="8"/>
  <c r="CO43" i="8"/>
  <c r="CN43" i="8"/>
  <c r="CM43" i="8"/>
  <c r="CI43" i="8"/>
  <c r="CH43" i="8"/>
  <c r="CF43" i="8"/>
  <c r="CE43" i="8"/>
  <c r="CB43" i="8"/>
  <c r="CA43" i="8"/>
  <c r="B43" i="8"/>
  <c r="CR43" i="8" s="1"/>
  <c r="CU42" i="8"/>
  <c r="CN42" i="8"/>
  <c r="CM42" i="8"/>
  <c r="CI42" i="8"/>
  <c r="CB42" i="8"/>
  <c r="CA42" i="8"/>
  <c r="B42" i="8"/>
  <c r="CF42" i="8" s="1"/>
  <c r="CU41" i="8"/>
  <c r="CN41" i="8"/>
  <c r="CM41" i="8"/>
  <c r="CI41" i="8"/>
  <c r="CB41" i="8"/>
  <c r="CA41" i="8"/>
  <c r="B41" i="8"/>
  <c r="CD41" i="8" s="1"/>
  <c r="CU40" i="8"/>
  <c r="CT40" i="8"/>
  <c r="CS40" i="8"/>
  <c r="CQ40" i="8"/>
  <c r="CN40" i="8"/>
  <c r="CM40" i="8"/>
  <c r="CI40" i="8"/>
  <c r="CB40" i="8"/>
  <c r="CA40" i="8"/>
  <c r="B40" i="8"/>
  <c r="CR40" i="8" s="1"/>
  <c r="CU39" i="8"/>
  <c r="CT39" i="8"/>
  <c r="CS39" i="8"/>
  <c r="CQ39" i="8"/>
  <c r="CP39" i="8"/>
  <c r="CO39" i="8"/>
  <c r="CN39" i="8"/>
  <c r="CM39" i="8"/>
  <c r="CI39" i="8"/>
  <c r="CB39" i="8"/>
  <c r="CA39" i="8"/>
  <c r="B39" i="8"/>
  <c r="CR39" i="8" s="1"/>
  <c r="CU38" i="8"/>
  <c r="CT38" i="8"/>
  <c r="CS38" i="8"/>
  <c r="CQ38" i="8"/>
  <c r="CP38" i="8"/>
  <c r="CO38" i="8"/>
  <c r="CN38" i="8"/>
  <c r="CM38" i="8"/>
  <c r="CI38" i="8"/>
  <c r="CH38" i="8"/>
  <c r="CF38" i="8"/>
  <c r="CE38" i="8"/>
  <c r="CB38" i="8"/>
  <c r="CA38" i="8"/>
  <c r="B38" i="8"/>
  <c r="CR38" i="8" s="1"/>
  <c r="CU37" i="8"/>
  <c r="CN37" i="8"/>
  <c r="CM37" i="8"/>
  <c r="CI37" i="8"/>
  <c r="CB37" i="8"/>
  <c r="CA37" i="8"/>
  <c r="B37" i="8"/>
  <c r="CE37" i="8" s="1"/>
  <c r="CU36" i="8"/>
  <c r="CN36" i="8"/>
  <c r="CM36" i="8"/>
  <c r="CI36" i="8"/>
  <c r="CB36" i="8"/>
  <c r="CA36" i="8"/>
  <c r="B36" i="8"/>
  <c r="CU35" i="8"/>
  <c r="CT35" i="8"/>
  <c r="CS35" i="8"/>
  <c r="CQ35" i="8"/>
  <c r="CN35" i="8"/>
  <c r="CM35" i="8"/>
  <c r="CI35" i="8"/>
  <c r="CB35" i="8"/>
  <c r="CA35" i="8"/>
  <c r="B35" i="8"/>
  <c r="CR35" i="8" s="1"/>
  <c r="CU34" i="8"/>
  <c r="CT34" i="8"/>
  <c r="CS34" i="8"/>
  <c r="CQ34" i="8"/>
  <c r="CP34" i="8"/>
  <c r="CO34" i="8"/>
  <c r="CN34" i="8"/>
  <c r="CM34" i="8"/>
  <c r="CI34" i="8"/>
  <c r="CB34" i="8"/>
  <c r="CA34" i="8"/>
  <c r="B34" i="8"/>
  <c r="CR34" i="8" s="1"/>
  <c r="CU33" i="8"/>
  <c r="CT33" i="8"/>
  <c r="CS33" i="8"/>
  <c r="CQ33" i="8"/>
  <c r="CP33" i="8"/>
  <c r="CO33" i="8"/>
  <c r="CN33" i="8"/>
  <c r="CM33" i="8"/>
  <c r="CI33" i="8"/>
  <c r="CH33" i="8"/>
  <c r="CF33" i="8"/>
  <c r="CE33" i="8"/>
  <c r="CB33" i="8"/>
  <c r="CA33" i="8"/>
  <c r="B33" i="8"/>
  <c r="CR33" i="8" s="1"/>
  <c r="CU32" i="8"/>
  <c r="CN32" i="8"/>
  <c r="CM32" i="8"/>
  <c r="CI32" i="8"/>
  <c r="CF32" i="8"/>
  <c r="CE32" i="8"/>
  <c r="CD32" i="8"/>
  <c r="CB32" i="8"/>
  <c r="CA32" i="8"/>
  <c r="B32" i="8"/>
  <c r="CU31" i="8"/>
  <c r="CN31" i="8"/>
  <c r="CM31" i="8"/>
  <c r="CI31" i="8"/>
  <c r="CB31" i="8"/>
  <c r="CA31" i="8"/>
  <c r="B31" i="8"/>
  <c r="CD31" i="8" s="1"/>
  <c r="CU30" i="8"/>
  <c r="CT30" i="8"/>
  <c r="CS30" i="8"/>
  <c r="CQ30" i="8"/>
  <c r="CN30" i="8"/>
  <c r="CM30" i="8"/>
  <c r="CI30" i="8"/>
  <c r="CB30" i="8"/>
  <c r="CA30" i="8"/>
  <c r="B30" i="8"/>
  <c r="CR30" i="8" s="1"/>
  <c r="CU29" i="8"/>
  <c r="CT29" i="8"/>
  <c r="CS29" i="8"/>
  <c r="CQ29" i="8"/>
  <c r="CP29" i="8"/>
  <c r="CO29" i="8"/>
  <c r="CN29" i="8"/>
  <c r="CM29" i="8"/>
  <c r="CI29" i="8"/>
  <c r="CB29" i="8"/>
  <c r="CA29" i="8"/>
  <c r="B29" i="8"/>
  <c r="CR29" i="8" s="1"/>
  <c r="CU28" i="8"/>
  <c r="CT28" i="8"/>
  <c r="CS28" i="8"/>
  <c r="CQ28" i="8"/>
  <c r="CP28" i="8"/>
  <c r="CO28" i="8"/>
  <c r="CN28" i="8"/>
  <c r="CM28" i="8"/>
  <c r="CI28" i="8"/>
  <c r="CH28" i="8"/>
  <c r="CF28" i="8"/>
  <c r="CE28" i="8"/>
  <c r="CB28" i="8"/>
  <c r="CA28" i="8"/>
  <c r="B28" i="8"/>
  <c r="CR28" i="8" s="1"/>
  <c r="CU27" i="8"/>
  <c r="CN27" i="8"/>
  <c r="CM27" i="8"/>
  <c r="CI27" i="8"/>
  <c r="CB27" i="8"/>
  <c r="CA27" i="8"/>
  <c r="B27" i="8"/>
  <c r="CU26" i="8"/>
  <c r="CN26" i="8"/>
  <c r="CM26" i="8"/>
  <c r="CI26" i="8"/>
  <c r="CB26" i="8"/>
  <c r="CA26" i="8"/>
  <c r="B26" i="8"/>
  <c r="CU25" i="8"/>
  <c r="CT25" i="8"/>
  <c r="CS25" i="8"/>
  <c r="CQ25" i="8"/>
  <c r="CN25" i="8"/>
  <c r="CM25" i="8"/>
  <c r="CI25" i="8"/>
  <c r="CB25" i="8"/>
  <c r="CA25" i="8"/>
  <c r="B25" i="8"/>
  <c r="CR25" i="8" s="1"/>
  <c r="CU24" i="8"/>
  <c r="CT24" i="8"/>
  <c r="CS24" i="8"/>
  <c r="CQ24" i="8"/>
  <c r="CP24" i="8"/>
  <c r="CO24" i="8"/>
  <c r="CN24" i="8"/>
  <c r="CM24" i="8"/>
  <c r="CI24" i="8"/>
  <c r="CB24" i="8"/>
  <c r="CA24" i="8"/>
  <c r="B24" i="8"/>
  <c r="CR24" i="8" s="1"/>
  <c r="CU23" i="8"/>
  <c r="CT23" i="8"/>
  <c r="CS23" i="8"/>
  <c r="CQ23" i="8"/>
  <c r="CP23" i="8"/>
  <c r="CO23" i="8"/>
  <c r="CN23" i="8"/>
  <c r="CM23" i="8"/>
  <c r="CI23" i="8"/>
  <c r="CH23" i="8"/>
  <c r="CF23" i="8"/>
  <c r="CE23" i="8"/>
  <c r="CB23" i="8"/>
  <c r="CA23" i="8"/>
  <c r="B23" i="8"/>
  <c r="CR23" i="8" s="1"/>
  <c r="CU22" i="8"/>
  <c r="CN22" i="8"/>
  <c r="CM22" i="8"/>
  <c r="CI22" i="8"/>
  <c r="CB22" i="8"/>
  <c r="CA22" i="8"/>
  <c r="B22" i="8"/>
  <c r="CU21" i="8"/>
  <c r="CN21" i="8"/>
  <c r="CM21" i="8"/>
  <c r="CI21" i="8"/>
  <c r="CB21" i="8"/>
  <c r="CA21" i="8"/>
  <c r="B21" i="8"/>
  <c r="CD21" i="8" s="1"/>
  <c r="CU20" i="8"/>
  <c r="CT20" i="8"/>
  <c r="CS20" i="8"/>
  <c r="CQ20" i="8"/>
  <c r="CN20" i="8"/>
  <c r="CM20" i="8"/>
  <c r="CI20" i="8"/>
  <c r="CB20" i="8"/>
  <c r="CA20" i="8"/>
  <c r="B20" i="8"/>
  <c r="CR20" i="8" s="1"/>
  <c r="CU19" i="8"/>
  <c r="CT19" i="8"/>
  <c r="CS19" i="8"/>
  <c r="CQ19" i="8"/>
  <c r="CP19" i="8"/>
  <c r="CO19" i="8"/>
  <c r="CN19" i="8"/>
  <c r="CM19" i="8"/>
  <c r="CI19" i="8"/>
  <c r="CB19" i="8"/>
  <c r="CA19" i="8"/>
  <c r="B19" i="8"/>
  <c r="CR19" i="8" s="1"/>
  <c r="CU18" i="8"/>
  <c r="CT18" i="8"/>
  <c r="CS18" i="8"/>
  <c r="CQ18" i="8"/>
  <c r="CP18" i="8"/>
  <c r="CO18" i="8"/>
  <c r="CN18" i="8"/>
  <c r="CM18" i="8"/>
  <c r="CI18" i="8"/>
  <c r="CH18" i="8"/>
  <c r="CF18" i="8"/>
  <c r="CE18" i="8"/>
  <c r="CB18" i="8"/>
  <c r="CA18" i="8"/>
  <c r="B18" i="8"/>
  <c r="CR18" i="8" s="1"/>
  <c r="CU17" i="8"/>
  <c r="CN17" i="8"/>
  <c r="CM17" i="8"/>
  <c r="CI17" i="8"/>
  <c r="CB17" i="8"/>
  <c r="CA17" i="8"/>
  <c r="B17" i="8"/>
  <c r="CU16" i="8"/>
  <c r="CN16" i="8"/>
  <c r="CM16" i="8"/>
  <c r="CI16" i="8"/>
  <c r="CB16" i="8"/>
  <c r="CA16" i="8"/>
  <c r="B16" i="8"/>
  <c r="CU15" i="8"/>
  <c r="CT15" i="8"/>
  <c r="CS15" i="8"/>
  <c r="CQ15" i="8"/>
  <c r="CP15" i="8"/>
  <c r="CO15" i="8"/>
  <c r="CN15" i="8"/>
  <c r="CM15" i="8"/>
  <c r="CI15" i="8"/>
  <c r="CB15" i="8"/>
  <c r="CA15" i="8"/>
  <c r="B15" i="8"/>
  <c r="CR15" i="8" s="1"/>
  <c r="CU14" i="8"/>
  <c r="CT14" i="8"/>
  <c r="CS14" i="8"/>
  <c r="CQ14" i="8"/>
  <c r="CP14" i="8"/>
  <c r="CO14" i="8"/>
  <c r="CN14" i="8"/>
  <c r="CM14" i="8"/>
  <c r="CI14" i="8"/>
  <c r="CH14" i="8"/>
  <c r="CF14" i="8"/>
  <c r="CB14" i="8"/>
  <c r="CA14" i="8"/>
  <c r="B14" i="8"/>
  <c r="CR14" i="8" s="1"/>
  <c r="CU13" i="8"/>
  <c r="CT13" i="8"/>
  <c r="CS13" i="8"/>
  <c r="CQ13" i="8"/>
  <c r="CP13" i="8"/>
  <c r="CO13" i="8"/>
  <c r="CN13" i="8"/>
  <c r="CM13" i="8"/>
  <c r="CI13" i="8"/>
  <c r="CH13" i="8"/>
  <c r="CF13" i="8"/>
  <c r="CE13" i="8"/>
  <c r="CD13" i="8"/>
  <c r="CB13" i="8"/>
  <c r="CA13" i="8"/>
  <c r="B13" i="8"/>
  <c r="CR13" i="8" s="1"/>
  <c r="CU12" i="8"/>
  <c r="CN12" i="8"/>
  <c r="CM12" i="8"/>
  <c r="CI12" i="8"/>
  <c r="CE12" i="8"/>
  <c r="CB12" i="8"/>
  <c r="CA12" i="8"/>
  <c r="B12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A5" i="8"/>
  <c r="A4" i="8"/>
  <c r="A3" i="8"/>
  <c r="A2" i="8"/>
  <c r="S31" i="13" l="1"/>
  <c r="S40" i="13"/>
  <c r="S36" i="13"/>
  <c r="S54" i="13"/>
  <c r="U104" i="13"/>
  <c r="S46" i="13"/>
  <c r="S30" i="13"/>
  <c r="S14" i="13"/>
  <c r="S48" i="13"/>
  <c r="X73" i="13"/>
  <c r="S12" i="13"/>
  <c r="S16" i="13"/>
  <c r="S47" i="13"/>
  <c r="X62" i="13"/>
  <c r="S78" i="13"/>
  <c r="S20" i="13"/>
  <c r="S35" i="13"/>
  <c r="S23" i="13"/>
  <c r="S38" i="13"/>
  <c r="S22" i="13"/>
  <c r="S19" i="13"/>
  <c r="S41" i="13"/>
  <c r="S25" i="13"/>
  <c r="S91" i="13"/>
  <c r="S39" i="13"/>
  <c r="S15" i="13"/>
  <c r="S27" i="13"/>
  <c r="X68" i="13"/>
  <c r="S50" i="13"/>
  <c r="S34" i="13"/>
  <c r="S18" i="13"/>
  <c r="S28" i="13"/>
  <c r="S86" i="13"/>
  <c r="S44" i="13"/>
  <c r="U97" i="13"/>
  <c r="S37" i="13"/>
  <c r="S21" i="13"/>
  <c r="U105" i="12"/>
  <c r="U102" i="12"/>
  <c r="U100" i="12"/>
  <c r="S56" i="12"/>
  <c r="S53" i="12"/>
  <c r="U106" i="12"/>
  <c r="U98" i="12"/>
  <c r="X65" i="12"/>
  <c r="X62" i="12"/>
  <c r="S81" i="12"/>
  <c r="S78" i="12"/>
  <c r="U99" i="12"/>
  <c r="X68" i="12"/>
  <c r="S53" i="11"/>
  <c r="X72" i="11"/>
  <c r="U98" i="11"/>
  <c r="U100" i="11"/>
  <c r="X66" i="11"/>
  <c r="S81" i="11"/>
  <c r="S87" i="11"/>
  <c r="S79" i="11"/>
  <c r="S57" i="11"/>
  <c r="S56" i="11"/>
  <c r="S84" i="11"/>
  <c r="X71" i="11"/>
  <c r="X65" i="11"/>
  <c r="X62" i="11"/>
  <c r="U102" i="11"/>
  <c r="X69" i="11"/>
  <c r="S54" i="11"/>
  <c r="S47" i="10"/>
  <c r="S17" i="10"/>
  <c r="S30" i="10"/>
  <c r="X71" i="10"/>
  <c r="S42" i="10"/>
  <c r="S54" i="10"/>
  <c r="S13" i="10"/>
  <c r="S81" i="10"/>
  <c r="X65" i="10"/>
  <c r="X69" i="10"/>
  <c r="S38" i="10"/>
  <c r="S39" i="10"/>
  <c r="S44" i="10"/>
  <c r="X72" i="10"/>
  <c r="S28" i="10"/>
  <c r="S18" i="10"/>
  <c r="U102" i="10"/>
  <c r="U97" i="10"/>
  <c r="S12" i="10"/>
  <c r="S57" i="10"/>
  <c r="S27" i="10"/>
  <c r="S49" i="10"/>
  <c r="S29" i="10"/>
  <c r="S20" i="10"/>
  <c r="S40" i="10"/>
  <c r="S48" i="10"/>
  <c r="CR27" i="8"/>
  <c r="CT27" i="8"/>
  <c r="CO27" i="8"/>
  <c r="CS27" i="8"/>
  <c r="CP27" i="8"/>
  <c r="CQ27" i="8"/>
  <c r="CH27" i="8"/>
  <c r="CP99" i="8"/>
  <c r="CQ99" i="8"/>
  <c r="CE99" i="8"/>
  <c r="CG99" i="8"/>
  <c r="U99" i="8" s="1"/>
  <c r="X66" i="9"/>
  <c r="S37" i="9"/>
  <c r="S27" i="9"/>
  <c r="S17" i="9"/>
  <c r="CR41" i="8"/>
  <c r="CT41" i="8"/>
  <c r="CS41" i="8"/>
  <c r="CQ41" i="8"/>
  <c r="CP41" i="8"/>
  <c r="CO41" i="8"/>
  <c r="CH41" i="8"/>
  <c r="CE41" i="8"/>
  <c r="CF41" i="8"/>
  <c r="CP65" i="8"/>
  <c r="CR65" i="8"/>
  <c r="CP68" i="8"/>
  <c r="CS68" i="8"/>
  <c r="CQ68" i="8"/>
  <c r="CO68" i="8"/>
  <c r="CF68" i="8"/>
  <c r="CR68" i="8"/>
  <c r="CD68" i="8"/>
  <c r="S38" i="9"/>
  <c r="S82" i="9"/>
  <c r="CR21" i="8"/>
  <c r="CP21" i="8"/>
  <c r="CE21" i="8"/>
  <c r="CT21" i="8"/>
  <c r="CQ21" i="8"/>
  <c r="CS21" i="8"/>
  <c r="CH21" i="8"/>
  <c r="CO21" i="8"/>
  <c r="CF21" i="8"/>
  <c r="CD27" i="8"/>
  <c r="S28" i="9"/>
  <c r="CD99" i="8"/>
  <c r="X68" i="9"/>
  <c r="CR116" i="8"/>
  <c r="CC116" i="8"/>
  <c r="S91" i="9"/>
  <c r="CR120" i="8"/>
  <c r="CG120" i="8"/>
  <c r="CP120" i="8"/>
  <c r="CQ120" i="8"/>
  <c r="CE120" i="8"/>
  <c r="CR36" i="8"/>
  <c r="CT36" i="8"/>
  <c r="CE36" i="8"/>
  <c r="CS36" i="8"/>
  <c r="CP36" i="8"/>
  <c r="CO36" i="8"/>
  <c r="CQ36" i="8"/>
  <c r="CH36" i="8"/>
  <c r="CF36" i="8"/>
  <c r="CR22" i="8"/>
  <c r="CO22" i="8"/>
  <c r="CT22" i="8"/>
  <c r="CS22" i="8"/>
  <c r="CQ22" i="8"/>
  <c r="CP22" i="8"/>
  <c r="CH22" i="8"/>
  <c r="CD36" i="8"/>
  <c r="CP72" i="8"/>
  <c r="CO72" i="8"/>
  <c r="CR72" i="8"/>
  <c r="CS72" i="8"/>
  <c r="CQ72" i="8"/>
  <c r="S90" i="9"/>
  <c r="CE22" i="8"/>
  <c r="CE72" i="8"/>
  <c r="CR17" i="8"/>
  <c r="CT17" i="8"/>
  <c r="CQ17" i="8"/>
  <c r="CS17" i="8"/>
  <c r="CP17" i="8"/>
  <c r="CO17" i="8"/>
  <c r="CH17" i="8"/>
  <c r="CQ90" i="8"/>
  <c r="CP90" i="8"/>
  <c r="CG90" i="8"/>
  <c r="CE90" i="8"/>
  <c r="CP12" i="8"/>
  <c r="CS12" i="8"/>
  <c r="CT12" i="8"/>
  <c r="CQ12" i="8"/>
  <c r="CO12" i="8"/>
  <c r="CF12" i="8"/>
  <c r="CH12" i="8"/>
  <c r="CD12" i="8"/>
  <c r="CD17" i="8"/>
  <c r="CD37" i="8"/>
  <c r="CD55" i="8"/>
  <c r="CD90" i="8"/>
  <c r="CR101" i="8"/>
  <c r="CO101" i="8"/>
  <c r="CP101" i="8"/>
  <c r="CD65" i="8"/>
  <c r="CP16" i="8"/>
  <c r="CE16" i="8"/>
  <c r="CS16" i="8"/>
  <c r="CQ16" i="8"/>
  <c r="CD16" i="8"/>
  <c r="CF16" i="8"/>
  <c r="CQ65" i="8"/>
  <c r="CR42" i="8"/>
  <c r="CQ42" i="8"/>
  <c r="CP42" i="8"/>
  <c r="CS42" i="8"/>
  <c r="CO42" i="8"/>
  <c r="CT42" i="8"/>
  <c r="CH42" i="8"/>
  <c r="CF105" i="8"/>
  <c r="CR31" i="8"/>
  <c r="CH31" i="8"/>
  <c r="CT31" i="8"/>
  <c r="CQ31" i="8"/>
  <c r="CP31" i="8"/>
  <c r="CO31" i="8"/>
  <c r="CS31" i="8"/>
  <c r="CE31" i="8"/>
  <c r="CF31" i="8"/>
  <c r="CP46" i="8"/>
  <c r="CO46" i="8"/>
  <c r="CF22" i="8"/>
  <c r="CP64" i="8"/>
  <c r="CS64" i="8"/>
  <c r="CD64" i="8"/>
  <c r="CR64" i="8"/>
  <c r="CQ64" i="8"/>
  <c r="CF64" i="8"/>
  <c r="CE64" i="8"/>
  <c r="CO64" i="8"/>
  <c r="CQ103" i="8"/>
  <c r="CP103" i="8"/>
  <c r="CD103" i="8"/>
  <c r="CE103" i="8"/>
  <c r="CR26" i="8"/>
  <c r="CP26" i="8"/>
  <c r="CO26" i="8"/>
  <c r="CH26" i="8"/>
  <c r="CT26" i="8"/>
  <c r="CS26" i="8"/>
  <c r="CQ26" i="8"/>
  <c r="CE26" i="8"/>
  <c r="CF26" i="8"/>
  <c r="CE17" i="8"/>
  <c r="CQ114" i="8"/>
  <c r="CP114" i="8"/>
  <c r="CO114" i="8"/>
  <c r="CG114" i="8"/>
  <c r="CC114" i="8"/>
  <c r="CF114" i="8"/>
  <c r="CS114" i="8"/>
  <c r="CR114" i="8"/>
  <c r="CE114" i="8"/>
  <c r="S18" i="9"/>
  <c r="CE27" i="8"/>
  <c r="CF78" i="8"/>
  <c r="CF27" i="8"/>
  <c r="S80" i="9"/>
  <c r="CD22" i="8"/>
  <c r="CD42" i="8"/>
  <c r="CO48" i="8"/>
  <c r="CP48" i="8"/>
  <c r="CH48" i="8"/>
  <c r="CE42" i="8"/>
  <c r="S42" i="8" s="1"/>
  <c r="CR37" i="8"/>
  <c r="CS37" i="8"/>
  <c r="CP37" i="8"/>
  <c r="CT37" i="8"/>
  <c r="CQ37" i="8"/>
  <c r="CO37" i="8"/>
  <c r="CH37" i="8"/>
  <c r="CP55" i="8"/>
  <c r="CO55" i="8"/>
  <c r="CF72" i="8"/>
  <c r="CD46" i="8"/>
  <c r="CF17" i="8"/>
  <c r="CD26" i="8"/>
  <c r="CR32" i="8"/>
  <c r="CQ32" i="8"/>
  <c r="CO32" i="8"/>
  <c r="CT32" i="8"/>
  <c r="CS32" i="8"/>
  <c r="CP32" i="8"/>
  <c r="CH32" i="8"/>
  <c r="CF37" i="8"/>
  <c r="CQ87" i="8"/>
  <c r="CD87" i="8"/>
  <c r="CP87" i="8"/>
  <c r="CE87" i="8"/>
  <c r="S39" i="9"/>
  <c r="S29" i="9"/>
  <c r="S19" i="9"/>
  <c r="S78" i="9"/>
  <c r="S42" i="9"/>
  <c r="CG122" i="8"/>
  <c r="X64" i="9"/>
  <c r="U104" i="9"/>
  <c r="S36" i="9"/>
  <c r="S26" i="9"/>
  <c r="S16" i="9"/>
  <c r="S15" i="9"/>
  <c r="CO122" i="8"/>
  <c r="U107" i="9"/>
  <c r="X63" i="9"/>
  <c r="S35" i="9"/>
  <c r="S34" i="9"/>
  <c r="CD30" i="8"/>
  <c r="CD45" i="8"/>
  <c r="CE40" i="8"/>
  <c r="CS122" i="8"/>
  <c r="S33" i="9"/>
  <c r="CF35" i="8"/>
  <c r="CF40" i="8"/>
  <c r="CF108" i="8"/>
  <c r="CH25" i="8"/>
  <c r="CH30" i="8"/>
  <c r="X73" i="9"/>
  <c r="CD44" i="8"/>
  <c r="CC71" i="8"/>
  <c r="CE102" i="8"/>
  <c r="CC119" i="8"/>
  <c r="S79" i="9"/>
  <c r="S48" i="9"/>
  <c r="CE19" i="8"/>
  <c r="CE24" i="8"/>
  <c r="CE56" i="8"/>
  <c r="CF102" i="8"/>
  <c r="CF119" i="8"/>
  <c r="X69" i="9"/>
  <c r="S31" i="9"/>
  <c r="S21" i="9"/>
  <c r="B11" i="8"/>
  <c r="U108" i="9"/>
  <c r="CD25" i="8"/>
  <c r="CD40" i="8"/>
  <c r="CE20" i="8"/>
  <c r="CE25" i="8"/>
  <c r="CE45" i="8"/>
  <c r="S13" i="9"/>
  <c r="CG54" i="8"/>
  <c r="S49" i="9"/>
  <c r="CH35" i="8"/>
  <c r="CD102" i="8"/>
  <c r="CG108" i="8"/>
  <c r="CE15" i="8"/>
  <c r="CD39" i="8"/>
  <c r="CD56" i="8"/>
  <c r="CD117" i="8"/>
  <c r="U100" i="9"/>
  <c r="CF15" i="8"/>
  <c r="CE44" i="8"/>
  <c r="CD73" i="8"/>
  <c r="CF98" i="8"/>
  <c r="X72" i="9"/>
  <c r="CH15" i="8"/>
  <c r="CF19" i="8"/>
  <c r="CF24" i="8"/>
  <c r="CF29" i="8"/>
  <c r="CF34" i="8"/>
  <c r="CF39" i="8"/>
  <c r="CF44" i="8"/>
  <c r="CP45" i="8"/>
  <c r="CG47" i="8"/>
  <c r="CP54" i="8"/>
  <c r="CE73" i="8"/>
  <c r="CD91" i="8"/>
  <c r="CO106" i="8"/>
  <c r="CO108" i="8"/>
  <c r="X67" i="9"/>
  <c r="S41" i="9"/>
  <c r="S25" i="9"/>
  <c r="CP122" i="8"/>
  <c r="S56" i="9"/>
  <c r="S24" i="9"/>
  <c r="CD35" i="8"/>
  <c r="CC85" i="8"/>
  <c r="CE30" i="8"/>
  <c r="CE35" i="8"/>
  <c r="CE54" i="8"/>
  <c r="CG79" i="8"/>
  <c r="CD108" i="8"/>
  <c r="B200" i="9"/>
  <c r="CF25" i="8"/>
  <c r="CF30" i="8"/>
  <c r="CE106" i="8"/>
  <c r="S46" i="9"/>
  <c r="S55" i="9"/>
  <c r="S32" i="9"/>
  <c r="CD47" i="8"/>
  <c r="CE98" i="8"/>
  <c r="U102" i="9"/>
  <c r="CS79" i="8"/>
  <c r="CD14" i="8"/>
  <c r="CH19" i="8"/>
  <c r="CO20" i="8"/>
  <c r="CH24" i="8"/>
  <c r="CO25" i="8"/>
  <c r="CH29" i="8"/>
  <c r="CO30" i="8"/>
  <c r="CH34" i="8"/>
  <c r="CO35" i="8"/>
  <c r="CH39" i="8"/>
  <c r="CO40" i="8"/>
  <c r="CH44" i="8"/>
  <c r="CR45" i="8"/>
  <c r="CD49" i="8"/>
  <c r="CR54" i="8"/>
  <c r="CD86" i="8"/>
  <c r="CE91" i="8"/>
  <c r="B109" i="8"/>
  <c r="CQ106" i="8"/>
  <c r="CP108" i="8"/>
  <c r="CQ121" i="8"/>
  <c r="X65" i="9"/>
  <c r="S30" i="9"/>
  <c r="S20" i="9"/>
  <c r="X71" i="9"/>
  <c r="S14" i="9"/>
  <c r="CD20" i="8"/>
  <c r="CD54" i="8"/>
  <c r="CR122" i="8"/>
  <c r="CD106" i="8"/>
  <c r="U106" i="9"/>
  <c r="S23" i="9"/>
  <c r="CF20" i="8"/>
  <c r="CG45" i="8"/>
  <c r="CD15" i="8"/>
  <c r="CH20" i="8"/>
  <c r="CH40" i="8"/>
  <c r="CD98" i="8"/>
  <c r="CF106" i="8"/>
  <c r="U103" i="9"/>
  <c r="S22" i="9"/>
  <c r="CD19" i="8"/>
  <c r="CD24" i="8"/>
  <c r="CD29" i="8"/>
  <c r="CD34" i="8"/>
  <c r="CP79" i="8"/>
  <c r="CF121" i="8"/>
  <c r="CE29" i="8"/>
  <c r="CE34" i="8"/>
  <c r="CE39" i="8"/>
  <c r="CC104" i="8"/>
  <c r="CE14" i="8"/>
  <c r="CD18" i="8"/>
  <c r="CP20" i="8"/>
  <c r="CD23" i="8"/>
  <c r="CP25" i="8"/>
  <c r="CD28" i="8"/>
  <c r="CP30" i="8"/>
  <c r="CD33" i="8"/>
  <c r="CP35" i="8"/>
  <c r="CD38" i="8"/>
  <c r="CP40" i="8"/>
  <c r="CD43" i="8"/>
  <c r="CD69" i="8"/>
  <c r="CG83" i="8"/>
  <c r="CO98" i="8"/>
  <c r="CO102" i="8"/>
  <c r="CR106" i="8"/>
  <c r="CR121" i="8"/>
  <c r="S89" i="9"/>
  <c r="S81" i="9"/>
  <c r="S88" i="9"/>
  <c r="X70" i="9"/>
  <c r="X62" i="9"/>
  <c r="S12" i="9"/>
  <c r="U98" i="9"/>
  <c r="S87" i="9"/>
  <c r="S40" i="9"/>
  <c r="CQ53" i="8"/>
  <c r="CF53" i="8"/>
  <c r="CS53" i="8"/>
  <c r="CG53" i="8"/>
  <c r="CR53" i="8"/>
  <c r="CE53" i="8"/>
  <c r="CC53" i="8"/>
  <c r="CR67" i="8"/>
  <c r="CE67" i="8"/>
  <c r="CQ67" i="8"/>
  <c r="CD67" i="8"/>
  <c r="CS67" i="8"/>
  <c r="CP67" i="8"/>
  <c r="CG67" i="8"/>
  <c r="CS70" i="8"/>
  <c r="CO70" i="8"/>
  <c r="CF70" i="8"/>
  <c r="CR70" i="8"/>
  <c r="CE70" i="8"/>
  <c r="CQ70" i="8"/>
  <c r="CG70" i="8"/>
  <c r="CP70" i="8"/>
  <c r="CD70" i="8"/>
  <c r="CR82" i="8"/>
  <c r="CE82" i="8"/>
  <c r="CQ82" i="8"/>
  <c r="CD82" i="8"/>
  <c r="CC82" i="8"/>
  <c r="CS82" i="8"/>
  <c r="CG82" i="8"/>
  <c r="CP82" i="8"/>
  <c r="CS84" i="8"/>
  <c r="CO84" i="8"/>
  <c r="CF84" i="8"/>
  <c r="CQ84" i="8"/>
  <c r="CG84" i="8"/>
  <c r="CP84" i="8"/>
  <c r="CE84" i="8"/>
  <c r="CD84" i="8"/>
  <c r="CQ50" i="8"/>
  <c r="CF50" i="8"/>
  <c r="CS50" i="8"/>
  <c r="CG50" i="8"/>
  <c r="CR50" i="8"/>
  <c r="CE50" i="8"/>
  <c r="CT50" i="8"/>
  <c r="CD53" i="8"/>
  <c r="CR57" i="8"/>
  <c r="CG57" i="8"/>
  <c r="CQ57" i="8"/>
  <c r="CF57" i="8"/>
  <c r="CO57" i="8"/>
  <c r="CH57" i="8"/>
  <c r="CT57" i="8"/>
  <c r="CE57" i="8"/>
  <c r="CC57" i="8"/>
  <c r="CR63" i="8"/>
  <c r="CE63" i="8"/>
  <c r="CQ63" i="8"/>
  <c r="CD63" i="8"/>
  <c r="CS63" i="8"/>
  <c r="CP63" i="8"/>
  <c r="CG63" i="8"/>
  <c r="CS116" i="8"/>
  <c r="CO116" i="8"/>
  <c r="CF116" i="8"/>
  <c r="CQ116" i="8"/>
  <c r="CG116" i="8"/>
  <c r="CP116" i="8"/>
  <c r="CE116" i="8"/>
  <c r="CD116" i="8"/>
  <c r="CP117" i="8"/>
  <c r="CG117" i="8"/>
  <c r="CC117" i="8"/>
  <c r="CR117" i="8"/>
  <c r="CQ117" i="8"/>
  <c r="CF117" i="8"/>
  <c r="CE117" i="8"/>
  <c r="CS117" i="8"/>
  <c r="CQ48" i="8"/>
  <c r="CF48" i="8"/>
  <c r="CS48" i="8"/>
  <c r="CG48" i="8"/>
  <c r="CR48" i="8"/>
  <c r="CE48" i="8"/>
  <c r="CC48" i="8"/>
  <c r="CT48" i="8"/>
  <c r="CD50" i="8"/>
  <c r="CH53" i="8"/>
  <c r="CO53" i="8"/>
  <c r="CD57" i="8"/>
  <c r="CP57" i="8"/>
  <c r="CS62" i="8"/>
  <c r="CO62" i="8"/>
  <c r="CF62" i="8"/>
  <c r="CR62" i="8"/>
  <c r="CE62" i="8"/>
  <c r="CQ62" i="8"/>
  <c r="CG62" i="8"/>
  <c r="CP62" i="8"/>
  <c r="CD62" i="8"/>
  <c r="X62" i="8" s="1"/>
  <c r="CR78" i="8"/>
  <c r="CE78" i="8"/>
  <c r="CQ78" i="8"/>
  <c r="CD78" i="8"/>
  <c r="CC78" i="8"/>
  <c r="CS78" i="8"/>
  <c r="CG78" i="8"/>
  <c r="CP78" i="8"/>
  <c r="CR84" i="8"/>
  <c r="C92" i="8"/>
  <c r="CQ105" i="8"/>
  <c r="CD105" i="8"/>
  <c r="U105" i="8" s="1"/>
  <c r="CR105" i="8"/>
  <c r="CC105" i="8"/>
  <c r="CP105" i="8"/>
  <c r="CG105" i="8"/>
  <c r="CO105" i="8"/>
  <c r="CE105" i="8"/>
  <c r="CR115" i="8"/>
  <c r="CE115" i="8"/>
  <c r="CQ115" i="8"/>
  <c r="CC115" i="8"/>
  <c r="CP115" i="8"/>
  <c r="CG115" i="8"/>
  <c r="CO115" i="8"/>
  <c r="CD115" i="8"/>
  <c r="CT53" i="8"/>
  <c r="X66" i="8"/>
  <c r="CF67" i="8"/>
  <c r="CR81" i="8"/>
  <c r="CE81" i="8"/>
  <c r="CQ81" i="8"/>
  <c r="CD81" i="8"/>
  <c r="CS81" i="8"/>
  <c r="CP81" i="8"/>
  <c r="CG81" i="8"/>
  <c r="CC50" i="8"/>
  <c r="CF63" i="8"/>
  <c r="CS66" i="8"/>
  <c r="CO66" i="8"/>
  <c r="CF66" i="8"/>
  <c r="CR66" i="8"/>
  <c r="CE66" i="8"/>
  <c r="CQ66" i="8"/>
  <c r="CG66" i="8"/>
  <c r="CP66" i="8"/>
  <c r="CD66" i="8"/>
  <c r="A200" i="8"/>
  <c r="CC12" i="8"/>
  <c r="CG12" i="8"/>
  <c r="CR12" i="8"/>
  <c r="CC13" i="8"/>
  <c r="CG13" i="8"/>
  <c r="CC14" i="8"/>
  <c r="CG14" i="8"/>
  <c r="CC15" i="8"/>
  <c r="CG15" i="8"/>
  <c r="CR16" i="8"/>
  <c r="CG16" i="8"/>
  <c r="CC16" i="8"/>
  <c r="CH16" i="8"/>
  <c r="CO16" i="8"/>
  <c r="CT16" i="8"/>
  <c r="S34" i="8"/>
  <c r="CQ46" i="8"/>
  <c r="CF46" i="8"/>
  <c r="CS46" i="8"/>
  <c r="CG46" i="8"/>
  <c r="CR46" i="8"/>
  <c r="CE46" i="8"/>
  <c r="CC46" i="8"/>
  <c r="CT46" i="8"/>
  <c r="CD48" i="8"/>
  <c r="CH50" i="8"/>
  <c r="CO50" i="8"/>
  <c r="CP53" i="8"/>
  <c r="CQ55" i="8"/>
  <c r="CF55" i="8"/>
  <c r="CS55" i="8"/>
  <c r="CG55" i="8"/>
  <c r="CR55" i="8"/>
  <c r="CE55" i="8"/>
  <c r="CC55" i="8"/>
  <c r="CT55" i="8"/>
  <c r="CS57" i="8"/>
  <c r="CC67" i="8"/>
  <c r="CO67" i="8"/>
  <c r="CC70" i="8"/>
  <c r="X70" i="8" s="1"/>
  <c r="CR71" i="8"/>
  <c r="CE71" i="8"/>
  <c r="CQ71" i="8"/>
  <c r="CD71" i="8"/>
  <c r="CS71" i="8"/>
  <c r="CP71" i="8"/>
  <c r="CG71" i="8"/>
  <c r="CF71" i="8"/>
  <c r="CC81" i="8"/>
  <c r="CO81" i="8"/>
  <c r="CF82" i="8"/>
  <c r="CO82" i="8"/>
  <c r="CC84" i="8"/>
  <c r="K109" i="8"/>
  <c r="CC17" i="8"/>
  <c r="CG17" i="8"/>
  <c r="CC18" i="8"/>
  <c r="CG18" i="8"/>
  <c r="CC19" i="8"/>
  <c r="CG19" i="8"/>
  <c r="CC20" i="8"/>
  <c r="CG20" i="8"/>
  <c r="CC21" i="8"/>
  <c r="CG21" i="8"/>
  <c r="CC22" i="8"/>
  <c r="CG22" i="8"/>
  <c r="CC23" i="8"/>
  <c r="CG23" i="8"/>
  <c r="CC24" i="8"/>
  <c r="CG24" i="8"/>
  <c r="CC25" i="8"/>
  <c r="CG25" i="8"/>
  <c r="CC26" i="8"/>
  <c r="S26" i="8" s="1"/>
  <c r="CG26" i="8"/>
  <c r="CC27" i="8"/>
  <c r="CG27" i="8"/>
  <c r="CC28" i="8"/>
  <c r="CG28" i="8"/>
  <c r="CC29" i="8"/>
  <c r="CG29" i="8"/>
  <c r="S29" i="8" s="1"/>
  <c r="CC30" i="8"/>
  <c r="S30" i="8" s="1"/>
  <c r="CG30" i="8"/>
  <c r="CC31" i="8"/>
  <c r="CG31" i="8"/>
  <c r="CC32" i="8"/>
  <c r="CG32" i="8"/>
  <c r="CC33" i="8"/>
  <c r="CG33" i="8"/>
  <c r="CC34" i="8"/>
  <c r="CG34" i="8"/>
  <c r="CC35" i="8"/>
  <c r="CG35" i="8"/>
  <c r="CC36" i="8"/>
  <c r="CG36" i="8"/>
  <c r="CC37" i="8"/>
  <c r="CG37" i="8"/>
  <c r="CC38" i="8"/>
  <c r="S38" i="8" s="1"/>
  <c r="CG38" i="8"/>
  <c r="CC39" i="8"/>
  <c r="CG39" i="8"/>
  <c r="CC40" i="8"/>
  <c r="CG40" i="8"/>
  <c r="CC41" i="8"/>
  <c r="S41" i="8" s="1"/>
  <c r="CG41" i="8"/>
  <c r="CC42" i="8"/>
  <c r="CG42" i="8"/>
  <c r="CC43" i="8"/>
  <c r="CG43" i="8"/>
  <c r="CC44" i="8"/>
  <c r="CG44" i="8"/>
  <c r="CQ45" i="8"/>
  <c r="CF45" i="8"/>
  <c r="CC45" i="8"/>
  <c r="CH45" i="8"/>
  <c r="CO45" i="8"/>
  <c r="CT45" i="8"/>
  <c r="CQ47" i="8"/>
  <c r="CF47" i="8"/>
  <c r="CC47" i="8"/>
  <c r="CH47" i="8"/>
  <c r="CO47" i="8"/>
  <c r="CT47" i="8"/>
  <c r="CQ49" i="8"/>
  <c r="CF49" i="8"/>
  <c r="CC49" i="8"/>
  <c r="CH49" i="8"/>
  <c r="CO49" i="8"/>
  <c r="CT49" i="8"/>
  <c r="CQ51" i="8"/>
  <c r="CF51" i="8"/>
  <c r="CC51" i="8"/>
  <c r="CH51" i="8"/>
  <c r="CO51" i="8"/>
  <c r="CT51" i="8"/>
  <c r="CQ54" i="8"/>
  <c r="CF54" i="8"/>
  <c r="CC54" i="8"/>
  <c r="CH54" i="8"/>
  <c r="CO54" i="8"/>
  <c r="CT54" i="8"/>
  <c r="CQ56" i="8"/>
  <c r="CF56" i="8"/>
  <c r="CC56" i="8"/>
  <c r="CH56" i="8"/>
  <c r="CO56" i="8"/>
  <c r="CT56" i="8"/>
  <c r="CR80" i="8"/>
  <c r="CE80" i="8"/>
  <c r="CQ80" i="8"/>
  <c r="CD80" i="8"/>
  <c r="CF80" i="8"/>
  <c r="CO80" i="8"/>
  <c r="CS85" i="8"/>
  <c r="CO85" i="8"/>
  <c r="CF85" i="8"/>
  <c r="CP85" i="8"/>
  <c r="CE85" i="8"/>
  <c r="CD85" i="8"/>
  <c r="CG85" i="8"/>
  <c r="CR85" i="8"/>
  <c r="CS88" i="8"/>
  <c r="CO88" i="8"/>
  <c r="CF88" i="8"/>
  <c r="CQ88" i="8"/>
  <c r="CG88" i="8"/>
  <c r="CP88" i="8"/>
  <c r="CE88" i="8"/>
  <c r="CC88" i="8"/>
  <c r="CR88" i="8"/>
  <c r="CC89" i="8"/>
  <c r="CR100" i="8"/>
  <c r="CE100" i="8"/>
  <c r="CP100" i="8"/>
  <c r="CG100" i="8"/>
  <c r="CO100" i="8"/>
  <c r="CF100" i="8"/>
  <c r="CC100" i="8"/>
  <c r="CQ100" i="8"/>
  <c r="CR104" i="8"/>
  <c r="CE104" i="8"/>
  <c r="CO104" i="8"/>
  <c r="CF104" i="8"/>
  <c r="CS104" i="8"/>
  <c r="CD104" i="8"/>
  <c r="CG104" i="8"/>
  <c r="CQ104" i="8"/>
  <c r="CP56" i="8"/>
  <c r="N74" i="8"/>
  <c r="CR79" i="8"/>
  <c r="CE79" i="8"/>
  <c r="CQ79" i="8"/>
  <c r="CD79" i="8"/>
  <c r="CF79" i="8"/>
  <c r="CO79" i="8"/>
  <c r="CS83" i="8"/>
  <c r="CR83" i="8"/>
  <c r="CE83" i="8"/>
  <c r="CQ83" i="8"/>
  <c r="CD83" i="8"/>
  <c r="CF83" i="8"/>
  <c r="CO83" i="8"/>
  <c r="CS89" i="8"/>
  <c r="CO89" i="8"/>
  <c r="CF89" i="8"/>
  <c r="CP89" i="8"/>
  <c r="CE89" i="8"/>
  <c r="CD89" i="8"/>
  <c r="CG89" i="8"/>
  <c r="CR89" i="8"/>
  <c r="CD100" i="8"/>
  <c r="CS100" i="8"/>
  <c r="CS107" i="8"/>
  <c r="CO107" i="8"/>
  <c r="CF107" i="8"/>
  <c r="CQ107" i="8"/>
  <c r="CG107" i="8"/>
  <c r="CP107" i="8"/>
  <c r="CE107" i="8"/>
  <c r="CC107" i="8"/>
  <c r="CR107" i="8"/>
  <c r="CC64" i="8"/>
  <c r="X64" i="8" s="1"/>
  <c r="CG64" i="8"/>
  <c r="CF65" i="8"/>
  <c r="CO65" i="8"/>
  <c r="CS65" i="8"/>
  <c r="CC68" i="8"/>
  <c r="CG68" i="8"/>
  <c r="CF69" i="8"/>
  <c r="CO69" i="8"/>
  <c r="CS69" i="8"/>
  <c r="CC72" i="8"/>
  <c r="CG72" i="8"/>
  <c r="CF73" i="8"/>
  <c r="CO73" i="8"/>
  <c r="CS73" i="8"/>
  <c r="CS86" i="8"/>
  <c r="CO86" i="8"/>
  <c r="CF86" i="8"/>
  <c r="CC86" i="8"/>
  <c r="S86" i="8" s="1"/>
  <c r="CR86" i="8"/>
  <c r="CG87" i="8"/>
  <c r="CS90" i="8"/>
  <c r="CO90" i="8"/>
  <c r="CF90" i="8"/>
  <c r="CC90" i="8"/>
  <c r="CR90" i="8"/>
  <c r="CG91" i="8"/>
  <c r="CQ97" i="8"/>
  <c r="CD97" i="8"/>
  <c r="U97" i="8" s="1"/>
  <c r="CE97" i="8"/>
  <c r="CS97" i="8"/>
  <c r="CS99" i="8"/>
  <c r="CO99" i="8"/>
  <c r="CF99" i="8"/>
  <c r="CC99" i="8"/>
  <c r="CR99" i="8"/>
  <c r="CC101" i="8"/>
  <c r="CG103" i="8"/>
  <c r="CR108" i="8"/>
  <c r="CE108" i="8"/>
  <c r="CC108" i="8"/>
  <c r="CQ108" i="8"/>
  <c r="CD113" i="8"/>
  <c r="CR119" i="8"/>
  <c r="CE119" i="8"/>
  <c r="CD119" i="8"/>
  <c r="CS119" i="8"/>
  <c r="CC120" i="8"/>
  <c r="CD121" i="8"/>
  <c r="CC65" i="8"/>
  <c r="CG65" i="8"/>
  <c r="CC69" i="8"/>
  <c r="CG69" i="8"/>
  <c r="CC73" i="8"/>
  <c r="CG73" i="8"/>
  <c r="CS87" i="8"/>
  <c r="CO87" i="8"/>
  <c r="CF87" i="8"/>
  <c r="CC87" i="8"/>
  <c r="CR87" i="8"/>
  <c r="CS91" i="8"/>
  <c r="CO91" i="8"/>
  <c r="CF91" i="8"/>
  <c r="CC91" i="8"/>
  <c r="CR91" i="8"/>
  <c r="CQ101" i="8"/>
  <c r="CD101" i="8"/>
  <c r="CE101" i="8"/>
  <c r="CS101" i="8"/>
  <c r="CS103" i="8"/>
  <c r="CO103" i="8"/>
  <c r="CF103" i="8"/>
  <c r="CC103" i="8"/>
  <c r="CR103" i="8"/>
  <c r="C123" i="8"/>
  <c r="CP113" i="8"/>
  <c r="CG113" i="8"/>
  <c r="CC113" i="8"/>
  <c r="CE113" i="8"/>
  <c r="CO113" i="8"/>
  <c r="CS120" i="8"/>
  <c r="CO120" i="8"/>
  <c r="CF120" i="8"/>
  <c r="CD120" i="8"/>
  <c r="CP121" i="8"/>
  <c r="CG121" i="8"/>
  <c r="CC121" i="8"/>
  <c r="CE121" i="8"/>
  <c r="CO121" i="8"/>
  <c r="CC98" i="8"/>
  <c r="CG98" i="8"/>
  <c r="CC102" i="8"/>
  <c r="U102" i="8" s="1"/>
  <c r="CG102" i="8"/>
  <c r="CC106" i="8"/>
  <c r="CG106" i="8"/>
  <c r="CD114" i="8"/>
  <c r="CD118" i="8"/>
  <c r="CD122" i="8"/>
  <c r="R123" i="7"/>
  <c r="Q123" i="7"/>
  <c r="P123" i="7"/>
  <c r="O123" i="7"/>
  <c r="N123" i="7"/>
  <c r="M123" i="7"/>
  <c r="L123" i="7"/>
  <c r="K123" i="7"/>
  <c r="J123" i="7"/>
  <c r="I123" i="7"/>
  <c r="H123" i="7"/>
  <c r="G123" i="7"/>
  <c r="F123" i="7"/>
  <c r="E123" i="7"/>
  <c r="D123" i="7"/>
  <c r="B123" i="7"/>
  <c r="CN122" i="7"/>
  <c r="CM122" i="7"/>
  <c r="CB122" i="7"/>
  <c r="CA122" i="7"/>
  <c r="C122" i="7"/>
  <c r="CF122" i="7" s="1"/>
  <c r="CR121" i="7"/>
  <c r="CN121" i="7"/>
  <c r="CM121" i="7"/>
  <c r="CB121" i="7"/>
  <c r="CA121" i="7"/>
  <c r="C121" i="7"/>
  <c r="CQ121" i="7" s="1"/>
  <c r="CN120" i="7"/>
  <c r="CM120" i="7"/>
  <c r="CB120" i="7"/>
  <c r="CA120" i="7"/>
  <c r="C120" i="7"/>
  <c r="CS119" i="7"/>
  <c r="CR119" i="7"/>
  <c r="CP119" i="7"/>
  <c r="CO119" i="7"/>
  <c r="CN119" i="7"/>
  <c r="CM119" i="7"/>
  <c r="CB119" i="7"/>
  <c r="CA119" i="7"/>
  <c r="C119" i="7"/>
  <c r="CQ119" i="7" s="1"/>
  <c r="CN118" i="7"/>
  <c r="CM118" i="7"/>
  <c r="CB118" i="7"/>
  <c r="CA118" i="7"/>
  <c r="C118" i="7"/>
  <c r="CR118" i="7" s="1"/>
  <c r="CR117" i="7"/>
  <c r="CP117" i="7"/>
  <c r="CN117" i="7"/>
  <c r="CM117" i="7"/>
  <c r="CB117" i="7"/>
  <c r="CA117" i="7"/>
  <c r="C117" i="7"/>
  <c r="CQ117" i="7" s="1"/>
  <c r="CN116" i="7"/>
  <c r="CM116" i="7"/>
  <c r="CB116" i="7"/>
  <c r="CA116" i="7"/>
  <c r="C116" i="7"/>
  <c r="CS116" i="7" s="1"/>
  <c r="CR115" i="7"/>
  <c r="CP115" i="7"/>
  <c r="CO115" i="7"/>
  <c r="CN115" i="7"/>
  <c r="CM115" i="7"/>
  <c r="CG115" i="7"/>
  <c r="CF115" i="7"/>
  <c r="CE115" i="7"/>
  <c r="CB115" i="7"/>
  <c r="CA115" i="7"/>
  <c r="C115" i="7"/>
  <c r="CQ115" i="7" s="1"/>
  <c r="CQ114" i="7"/>
  <c r="CN114" i="7"/>
  <c r="CM114" i="7"/>
  <c r="CF114" i="7"/>
  <c r="CD114" i="7"/>
  <c r="CB114" i="7"/>
  <c r="CA114" i="7"/>
  <c r="C114" i="7"/>
  <c r="CS114" i="7" s="1"/>
  <c r="CR113" i="7"/>
  <c r="CQ113" i="7"/>
  <c r="CP113" i="7"/>
  <c r="CN113" i="7"/>
  <c r="CM113" i="7"/>
  <c r="CG113" i="7"/>
  <c r="CB113" i="7"/>
  <c r="CA113" i="7"/>
  <c r="C113" i="7"/>
  <c r="CE113" i="7" s="1"/>
  <c r="T109" i="7"/>
  <c r="S109" i="7"/>
  <c r="R109" i="7"/>
  <c r="Q109" i="7"/>
  <c r="P109" i="7"/>
  <c r="O109" i="7"/>
  <c r="N109" i="7"/>
  <c r="M109" i="7"/>
  <c r="L109" i="7"/>
  <c r="J109" i="7"/>
  <c r="I109" i="7"/>
  <c r="H109" i="7"/>
  <c r="G109" i="7"/>
  <c r="F109" i="7"/>
  <c r="E109" i="7"/>
  <c r="D109" i="7"/>
  <c r="C109" i="7"/>
  <c r="CN108" i="7"/>
  <c r="CM108" i="7"/>
  <c r="CB108" i="7"/>
  <c r="CA108" i="7"/>
  <c r="K108" i="7"/>
  <c r="CS108" i="7" s="1"/>
  <c r="B108" i="7"/>
  <c r="CN107" i="7"/>
  <c r="CM107" i="7"/>
  <c r="CB107" i="7"/>
  <c r="CA107" i="7"/>
  <c r="K107" i="7"/>
  <c r="CO107" i="7" s="1"/>
  <c r="B107" i="7"/>
  <c r="CQ106" i="7"/>
  <c r="CN106" i="7"/>
  <c r="CM106" i="7"/>
  <c r="CB106" i="7"/>
  <c r="CA106" i="7"/>
  <c r="K106" i="7"/>
  <c r="CP106" i="7" s="1"/>
  <c r="B106" i="7"/>
  <c r="CS105" i="7"/>
  <c r="CR105" i="7"/>
  <c r="CQ105" i="7"/>
  <c r="CO105" i="7"/>
  <c r="CN105" i="7"/>
  <c r="CM105" i="7"/>
  <c r="CF105" i="7"/>
  <c r="CE105" i="7"/>
  <c r="CD105" i="7"/>
  <c r="CB105" i="7"/>
  <c r="CA105" i="7"/>
  <c r="K105" i="7"/>
  <c r="CP105" i="7" s="1"/>
  <c r="B105" i="7"/>
  <c r="CN104" i="7"/>
  <c r="CM104" i="7"/>
  <c r="CG104" i="7"/>
  <c r="CF104" i="7"/>
  <c r="CC104" i="7"/>
  <c r="CB104" i="7"/>
  <c r="CA104" i="7"/>
  <c r="K104" i="7"/>
  <c r="CR104" i="7" s="1"/>
  <c r="B104" i="7"/>
  <c r="CO103" i="7"/>
  <c r="CN103" i="7"/>
  <c r="CM103" i="7"/>
  <c r="CC103" i="7"/>
  <c r="CB103" i="7"/>
  <c r="CA103" i="7"/>
  <c r="K103" i="7"/>
  <c r="B103" i="7"/>
  <c r="CN102" i="7"/>
  <c r="CM102" i="7"/>
  <c r="CB102" i="7"/>
  <c r="CA102" i="7"/>
  <c r="K102" i="7"/>
  <c r="CP102" i="7" s="1"/>
  <c r="B102" i="7"/>
  <c r="CS101" i="7"/>
  <c r="CR101" i="7"/>
  <c r="CQ101" i="7"/>
  <c r="CO101" i="7"/>
  <c r="CN101" i="7"/>
  <c r="CM101" i="7"/>
  <c r="CF101" i="7"/>
  <c r="CE101" i="7"/>
  <c r="CD101" i="7"/>
  <c r="CB101" i="7"/>
  <c r="CA101" i="7"/>
  <c r="K101" i="7"/>
  <c r="CP101" i="7" s="1"/>
  <c r="B101" i="7"/>
  <c r="CN100" i="7"/>
  <c r="CM100" i="7"/>
  <c r="CB100" i="7"/>
  <c r="CA100" i="7"/>
  <c r="K100" i="7"/>
  <c r="CS100" i="7" s="1"/>
  <c r="B100" i="7"/>
  <c r="CS99" i="7"/>
  <c r="CP99" i="7"/>
  <c r="CO99" i="7"/>
  <c r="CN99" i="7"/>
  <c r="CM99" i="7"/>
  <c r="CG99" i="7"/>
  <c r="CF99" i="7"/>
  <c r="CD99" i="7"/>
  <c r="CB99" i="7"/>
  <c r="CA99" i="7"/>
  <c r="K99" i="7"/>
  <c r="B99" i="7"/>
  <c r="CN98" i="7"/>
  <c r="CM98" i="7"/>
  <c r="CB98" i="7"/>
  <c r="CA98" i="7"/>
  <c r="K98" i="7"/>
  <c r="CP98" i="7" s="1"/>
  <c r="B98" i="7"/>
  <c r="CS97" i="7"/>
  <c r="CR97" i="7"/>
  <c r="CQ97" i="7"/>
  <c r="CO97" i="7"/>
  <c r="CN97" i="7"/>
  <c r="CM97" i="7"/>
  <c r="CF97" i="7"/>
  <c r="CE97" i="7"/>
  <c r="CB97" i="7"/>
  <c r="CA97" i="7"/>
  <c r="K97" i="7"/>
  <c r="CD97" i="7" s="1"/>
  <c r="B97" i="7"/>
  <c r="R92" i="7"/>
  <c r="Q92" i="7"/>
  <c r="P92" i="7"/>
  <c r="O92" i="7"/>
  <c r="N92" i="7"/>
  <c r="M92" i="7"/>
  <c r="L92" i="7"/>
  <c r="K92" i="7"/>
  <c r="J92" i="7"/>
  <c r="I92" i="7"/>
  <c r="H92" i="7"/>
  <c r="G92" i="7"/>
  <c r="F92" i="7"/>
  <c r="E92" i="7"/>
  <c r="D92" i="7"/>
  <c r="B92" i="7"/>
  <c r="CO91" i="7"/>
  <c r="CN91" i="7"/>
  <c r="CM91" i="7"/>
  <c r="CG91" i="7"/>
  <c r="CF91" i="7"/>
  <c r="CD91" i="7"/>
  <c r="CB91" i="7"/>
  <c r="CA91" i="7"/>
  <c r="C91" i="7"/>
  <c r="CS91" i="7" s="1"/>
  <c r="CS90" i="7"/>
  <c r="CP90" i="7"/>
  <c r="CN90" i="7"/>
  <c r="CM90" i="7"/>
  <c r="CG90" i="7"/>
  <c r="CD90" i="7"/>
  <c r="CB90" i="7"/>
  <c r="CA90" i="7"/>
  <c r="C90" i="7"/>
  <c r="CO90" i="7" s="1"/>
  <c r="CO89" i="7"/>
  <c r="CN89" i="7"/>
  <c r="CM89" i="7"/>
  <c r="CG89" i="7"/>
  <c r="CF89" i="7"/>
  <c r="CD89" i="7"/>
  <c r="CB89" i="7"/>
  <c r="CA89" i="7"/>
  <c r="C89" i="7"/>
  <c r="CP89" i="7" s="1"/>
  <c r="CS88" i="7"/>
  <c r="CP88" i="7"/>
  <c r="CN88" i="7"/>
  <c r="CM88" i="7"/>
  <c r="CG88" i="7"/>
  <c r="CD88" i="7"/>
  <c r="CB88" i="7"/>
  <c r="CA88" i="7"/>
  <c r="C88" i="7"/>
  <c r="CO88" i="7" s="1"/>
  <c r="CO87" i="7"/>
  <c r="CN87" i="7"/>
  <c r="CM87" i="7"/>
  <c r="CG87" i="7"/>
  <c r="CF87" i="7"/>
  <c r="CD87" i="7"/>
  <c r="CB87" i="7"/>
  <c r="CA87" i="7"/>
  <c r="C87" i="7"/>
  <c r="CP87" i="7" s="1"/>
  <c r="CS86" i="7"/>
  <c r="CP86" i="7"/>
  <c r="CN86" i="7"/>
  <c r="CM86" i="7"/>
  <c r="CG86" i="7"/>
  <c r="CD86" i="7"/>
  <c r="CB86" i="7"/>
  <c r="CA86" i="7"/>
  <c r="C86" i="7"/>
  <c r="CO86" i="7" s="1"/>
  <c r="CO85" i="7"/>
  <c r="CN85" i="7"/>
  <c r="CM85" i="7"/>
  <c r="CG85" i="7"/>
  <c r="CF85" i="7"/>
  <c r="CD85" i="7"/>
  <c r="CB85" i="7"/>
  <c r="CA85" i="7"/>
  <c r="C85" i="7"/>
  <c r="CS85" i="7" s="1"/>
  <c r="CS84" i="7"/>
  <c r="CP84" i="7"/>
  <c r="CN84" i="7"/>
  <c r="CM84" i="7"/>
  <c r="CG84" i="7"/>
  <c r="CD84" i="7"/>
  <c r="CB84" i="7"/>
  <c r="CA84" i="7"/>
  <c r="C84" i="7"/>
  <c r="CO84" i="7" s="1"/>
  <c r="CO83" i="7"/>
  <c r="CN83" i="7"/>
  <c r="CM83" i="7"/>
  <c r="CG83" i="7"/>
  <c r="CF83" i="7"/>
  <c r="CD83" i="7"/>
  <c r="CB83" i="7"/>
  <c r="CA83" i="7"/>
  <c r="C83" i="7"/>
  <c r="CP83" i="7" s="1"/>
  <c r="CS82" i="7"/>
  <c r="CP82" i="7"/>
  <c r="CN82" i="7"/>
  <c r="CM82" i="7"/>
  <c r="CG82" i="7"/>
  <c r="CD82" i="7"/>
  <c r="CB82" i="7"/>
  <c r="CA82" i="7"/>
  <c r="C82" i="7"/>
  <c r="CO82" i="7" s="1"/>
  <c r="CO81" i="7"/>
  <c r="CN81" i="7"/>
  <c r="CM81" i="7"/>
  <c r="CG81" i="7"/>
  <c r="CF81" i="7"/>
  <c r="CD81" i="7"/>
  <c r="CB81" i="7"/>
  <c r="CA81" i="7"/>
  <c r="C81" i="7"/>
  <c r="CP81" i="7" s="1"/>
  <c r="CS80" i="7"/>
  <c r="CP80" i="7"/>
  <c r="CN80" i="7"/>
  <c r="CM80" i="7"/>
  <c r="CG80" i="7"/>
  <c r="CD80" i="7"/>
  <c r="CB80" i="7"/>
  <c r="CA80" i="7"/>
  <c r="C80" i="7"/>
  <c r="CO80" i="7" s="1"/>
  <c r="CN79" i="7"/>
  <c r="CM79" i="7"/>
  <c r="CB79" i="7"/>
  <c r="CA79" i="7"/>
  <c r="C79" i="7"/>
  <c r="CG79" i="7" s="1"/>
  <c r="CN78" i="7"/>
  <c r="CM78" i="7"/>
  <c r="CB78" i="7"/>
  <c r="CA78" i="7"/>
  <c r="C78" i="7"/>
  <c r="C92" i="7" s="1"/>
  <c r="W74" i="7"/>
  <c r="V74" i="7"/>
  <c r="U74" i="7"/>
  <c r="T74" i="7"/>
  <c r="S74" i="7"/>
  <c r="R74" i="7"/>
  <c r="Q74" i="7"/>
  <c r="P74" i="7"/>
  <c r="O74" i="7"/>
  <c r="N74" i="7"/>
  <c r="M74" i="7"/>
  <c r="L74" i="7"/>
  <c r="K74" i="7"/>
  <c r="J74" i="7"/>
  <c r="I74" i="7"/>
  <c r="H74" i="7"/>
  <c r="G74" i="7"/>
  <c r="F74" i="7"/>
  <c r="E74" i="7"/>
  <c r="D74" i="7"/>
  <c r="C74" i="7"/>
  <c r="B74" i="7" s="1"/>
  <c r="CN73" i="7"/>
  <c r="CM73" i="7"/>
  <c r="CB73" i="7"/>
  <c r="CA73" i="7"/>
  <c r="N73" i="7"/>
  <c r="CR73" i="7" s="1"/>
  <c r="B73" i="7"/>
  <c r="CS72" i="7"/>
  <c r="CR72" i="7"/>
  <c r="CQ72" i="7"/>
  <c r="CO72" i="7"/>
  <c r="CN72" i="7"/>
  <c r="CM72" i="7"/>
  <c r="CF72" i="7"/>
  <c r="CE72" i="7"/>
  <c r="CD72" i="7"/>
  <c r="CB72" i="7"/>
  <c r="CA72" i="7"/>
  <c r="N72" i="7"/>
  <c r="CP72" i="7" s="1"/>
  <c r="B72" i="7"/>
  <c r="CN71" i="7"/>
  <c r="CM71" i="7"/>
  <c r="CB71" i="7"/>
  <c r="CA71" i="7"/>
  <c r="N71" i="7"/>
  <c r="B71" i="7"/>
  <c r="CN70" i="7"/>
  <c r="CM70" i="7"/>
  <c r="CB70" i="7"/>
  <c r="CA70" i="7"/>
  <c r="N70" i="7"/>
  <c r="CP70" i="7" s="1"/>
  <c r="B70" i="7"/>
  <c r="CR69" i="7"/>
  <c r="CN69" i="7"/>
  <c r="CM69" i="7"/>
  <c r="CB69" i="7"/>
  <c r="CA69" i="7"/>
  <c r="N69" i="7"/>
  <c r="CC69" i="7" s="1"/>
  <c r="B69" i="7"/>
  <c r="CN68" i="7"/>
  <c r="CM68" i="7"/>
  <c r="CD68" i="7"/>
  <c r="CB68" i="7"/>
  <c r="CA68" i="7"/>
  <c r="N68" i="7"/>
  <c r="CP68" i="7" s="1"/>
  <c r="B68" i="7"/>
  <c r="CN67" i="7"/>
  <c r="CM67" i="7"/>
  <c r="CB67" i="7"/>
  <c r="CA67" i="7"/>
  <c r="N67" i="7"/>
  <c r="CP67" i="7" s="1"/>
  <c r="B67" i="7"/>
  <c r="CN66" i="7"/>
  <c r="CM66" i="7"/>
  <c r="CB66" i="7"/>
  <c r="CA66" i="7"/>
  <c r="N66" i="7"/>
  <c r="CP66" i="7" s="1"/>
  <c r="B66" i="7"/>
  <c r="CN65" i="7"/>
  <c r="CM65" i="7"/>
  <c r="CB65" i="7"/>
  <c r="CA65" i="7"/>
  <c r="N65" i="7"/>
  <c r="CR65" i="7" s="1"/>
  <c r="B65" i="7"/>
  <c r="CS64" i="7"/>
  <c r="CR64" i="7"/>
  <c r="CQ64" i="7"/>
  <c r="CO64" i="7"/>
  <c r="CN64" i="7"/>
  <c r="CM64" i="7"/>
  <c r="CF64" i="7"/>
  <c r="CE64" i="7"/>
  <c r="CD64" i="7"/>
  <c r="CB64" i="7"/>
  <c r="CA64" i="7"/>
  <c r="N64" i="7"/>
  <c r="CP64" i="7" s="1"/>
  <c r="B64" i="7"/>
  <c r="CN63" i="7"/>
  <c r="CM63" i="7"/>
  <c r="CB63" i="7"/>
  <c r="CA63" i="7"/>
  <c r="N63" i="7"/>
  <c r="B63" i="7"/>
  <c r="CN62" i="7"/>
  <c r="CM62" i="7"/>
  <c r="CB62" i="7"/>
  <c r="CA62" i="7"/>
  <c r="N62" i="7"/>
  <c r="CP62" i="7" s="1"/>
  <c r="B62" i="7"/>
  <c r="CU57" i="7"/>
  <c r="CN57" i="7"/>
  <c r="CM57" i="7"/>
  <c r="CI57" i="7"/>
  <c r="CB57" i="7"/>
  <c r="CA57" i="7"/>
  <c r="B57" i="7"/>
  <c r="CU56" i="7"/>
  <c r="CN56" i="7"/>
  <c r="CM56" i="7"/>
  <c r="CI56" i="7"/>
  <c r="CB56" i="7"/>
  <c r="CA56" i="7"/>
  <c r="B56" i="7"/>
  <c r="CT56" i="7" s="1"/>
  <c r="CU55" i="7"/>
  <c r="CR55" i="7"/>
  <c r="CN55" i="7"/>
  <c r="CM55" i="7"/>
  <c r="CI55" i="7"/>
  <c r="CB55" i="7"/>
  <c r="CA55" i="7"/>
  <c r="B55" i="7"/>
  <c r="CO55" i="7" s="1"/>
  <c r="CU54" i="7"/>
  <c r="CN54" i="7"/>
  <c r="CM54" i="7"/>
  <c r="CI54" i="7"/>
  <c r="CC54" i="7"/>
  <c r="CB54" i="7"/>
  <c r="CA54" i="7"/>
  <c r="B54" i="7"/>
  <c r="CR54" i="7" s="1"/>
  <c r="CU53" i="7"/>
  <c r="CN53" i="7"/>
  <c r="CM53" i="7"/>
  <c r="CI53" i="7"/>
  <c r="CB53" i="7"/>
  <c r="CA53" i="7"/>
  <c r="B53" i="7"/>
  <c r="CC53" i="7" s="1"/>
  <c r="R52" i="7"/>
  <c r="Q52" i="7"/>
  <c r="P52" i="7"/>
  <c r="O52" i="7"/>
  <c r="N52" i="7"/>
  <c r="M52" i="7"/>
  <c r="L52" i="7"/>
  <c r="K52" i="7"/>
  <c r="J52" i="7"/>
  <c r="D52" i="7"/>
  <c r="C52" i="7"/>
  <c r="CU51" i="7"/>
  <c r="CN51" i="7"/>
  <c r="CM51" i="7"/>
  <c r="CI51" i="7"/>
  <c r="CB51" i="7"/>
  <c r="CA51" i="7"/>
  <c r="B51" i="7"/>
  <c r="CE51" i="7" s="1"/>
  <c r="CU50" i="7"/>
  <c r="CN50" i="7"/>
  <c r="CM50" i="7"/>
  <c r="CI50" i="7"/>
  <c r="CB50" i="7"/>
  <c r="CA50" i="7"/>
  <c r="B50" i="7"/>
  <c r="CO50" i="7" s="1"/>
  <c r="CU49" i="7"/>
  <c r="CT49" i="7"/>
  <c r="CN49" i="7"/>
  <c r="CM49" i="7"/>
  <c r="CI49" i="7"/>
  <c r="CB49" i="7"/>
  <c r="CA49" i="7"/>
  <c r="B49" i="7"/>
  <c r="CR49" i="7" s="1"/>
  <c r="CU48" i="7"/>
  <c r="CN48" i="7"/>
  <c r="CM48" i="7"/>
  <c r="CI48" i="7"/>
  <c r="CB48" i="7"/>
  <c r="CA48" i="7"/>
  <c r="B48" i="7"/>
  <c r="CC48" i="7" s="1"/>
  <c r="CU47" i="7"/>
  <c r="CN47" i="7"/>
  <c r="CM47" i="7"/>
  <c r="CI47" i="7"/>
  <c r="CB47" i="7"/>
  <c r="CA47" i="7"/>
  <c r="B47" i="7"/>
  <c r="CE47" i="7" s="1"/>
  <c r="CU46" i="7"/>
  <c r="CN46" i="7"/>
  <c r="CM46" i="7"/>
  <c r="CI46" i="7"/>
  <c r="CB46" i="7"/>
  <c r="CA46" i="7"/>
  <c r="B46" i="7"/>
  <c r="CR46" i="7" s="1"/>
  <c r="CU45" i="7"/>
  <c r="CT45" i="7"/>
  <c r="CR45" i="7"/>
  <c r="CO45" i="7"/>
  <c r="CN45" i="7"/>
  <c r="CM45" i="7"/>
  <c r="CI45" i="7"/>
  <c r="CB45" i="7"/>
  <c r="CA45" i="7"/>
  <c r="B45" i="7"/>
  <c r="CH45" i="7" s="1"/>
  <c r="CU44" i="7"/>
  <c r="CN44" i="7"/>
  <c r="CM44" i="7"/>
  <c r="CI44" i="7"/>
  <c r="CB44" i="7"/>
  <c r="CA44" i="7"/>
  <c r="B44" i="7"/>
  <c r="CC44" i="7" s="1"/>
  <c r="CU43" i="7"/>
  <c r="CN43" i="7"/>
  <c r="CM43" i="7"/>
  <c r="CI43" i="7"/>
  <c r="CB43" i="7"/>
  <c r="CA43" i="7"/>
  <c r="B43" i="7"/>
  <c r="CE43" i="7" s="1"/>
  <c r="CU42" i="7"/>
  <c r="CP42" i="7"/>
  <c r="CN42" i="7"/>
  <c r="CM42" i="7"/>
  <c r="CI42" i="7"/>
  <c r="CG42" i="7"/>
  <c r="CB42" i="7"/>
  <c r="CA42" i="7"/>
  <c r="B42" i="7"/>
  <c r="CR42" i="7" s="1"/>
  <c r="CU41" i="7"/>
  <c r="CT41" i="7"/>
  <c r="CR41" i="7"/>
  <c r="CP41" i="7"/>
  <c r="CN41" i="7"/>
  <c r="CM41" i="7"/>
  <c r="CI41" i="7"/>
  <c r="CB41" i="7"/>
  <c r="CA41" i="7"/>
  <c r="B41" i="7"/>
  <c r="CG41" i="7" s="1"/>
  <c r="CU40" i="7"/>
  <c r="CN40" i="7"/>
  <c r="CM40" i="7"/>
  <c r="CI40" i="7"/>
  <c r="CC40" i="7"/>
  <c r="CB40" i="7"/>
  <c r="CA40" i="7"/>
  <c r="B40" i="7"/>
  <c r="CU39" i="7"/>
  <c r="CN39" i="7"/>
  <c r="CM39" i="7"/>
  <c r="CI39" i="7"/>
  <c r="CE39" i="7"/>
  <c r="CB39" i="7"/>
  <c r="CA39" i="7"/>
  <c r="B39" i="7"/>
  <c r="CU38" i="7"/>
  <c r="CR38" i="7"/>
  <c r="CP38" i="7"/>
  <c r="CN38" i="7"/>
  <c r="CM38" i="7"/>
  <c r="CI38" i="7"/>
  <c r="CG38" i="7"/>
  <c r="CB38" i="7"/>
  <c r="CA38" i="7"/>
  <c r="B38" i="7"/>
  <c r="CU37" i="7"/>
  <c r="CT37" i="7"/>
  <c r="CR37" i="7"/>
  <c r="CP37" i="7"/>
  <c r="CN37" i="7"/>
  <c r="CM37" i="7"/>
  <c r="CI37" i="7"/>
  <c r="CG37" i="7"/>
  <c r="CB37" i="7"/>
  <c r="CA37" i="7"/>
  <c r="B37" i="7"/>
  <c r="CC37" i="7" s="1"/>
  <c r="CU36" i="7"/>
  <c r="CN36" i="7"/>
  <c r="CM36" i="7"/>
  <c r="CI36" i="7"/>
  <c r="CC36" i="7"/>
  <c r="CB36" i="7"/>
  <c r="CA36" i="7"/>
  <c r="B36" i="7"/>
  <c r="CU35" i="7"/>
  <c r="CN35" i="7"/>
  <c r="CM35" i="7"/>
  <c r="CI35" i="7"/>
  <c r="CE35" i="7"/>
  <c r="CB35" i="7"/>
  <c r="CA35" i="7"/>
  <c r="B35" i="7"/>
  <c r="CU34" i="7"/>
  <c r="CN34" i="7"/>
  <c r="CM34" i="7"/>
  <c r="CI34" i="7"/>
  <c r="CB34" i="7"/>
  <c r="CA34" i="7"/>
  <c r="B34" i="7"/>
  <c r="CG34" i="7" s="1"/>
  <c r="CU33" i="7"/>
  <c r="CN33" i="7"/>
  <c r="CM33" i="7"/>
  <c r="CI33" i="7"/>
  <c r="CB33" i="7"/>
  <c r="CA33" i="7"/>
  <c r="B33" i="7"/>
  <c r="CC33" i="7" s="1"/>
  <c r="CU32" i="7"/>
  <c r="CT32" i="7"/>
  <c r="CQ32" i="7"/>
  <c r="CN32" i="7"/>
  <c r="CM32" i="7"/>
  <c r="CI32" i="7"/>
  <c r="CB32" i="7"/>
  <c r="CA32" i="7"/>
  <c r="B32" i="7"/>
  <c r="CP32" i="7" s="1"/>
  <c r="CU31" i="7"/>
  <c r="CT31" i="7"/>
  <c r="CP31" i="7"/>
  <c r="CN31" i="7"/>
  <c r="CM31" i="7"/>
  <c r="CI31" i="7"/>
  <c r="CG31" i="7"/>
  <c r="CF31" i="7"/>
  <c r="CB31" i="7"/>
  <c r="CA31" i="7"/>
  <c r="B31" i="7"/>
  <c r="CU30" i="7"/>
  <c r="CN30" i="7"/>
  <c r="CM30" i="7"/>
  <c r="CI30" i="7"/>
  <c r="CB30" i="7"/>
  <c r="CA30" i="7"/>
  <c r="B30" i="7"/>
  <c r="CT30" i="7" s="1"/>
  <c r="CU29" i="7"/>
  <c r="CN29" i="7"/>
  <c r="CM29" i="7"/>
  <c r="CI29" i="7"/>
  <c r="CB29" i="7"/>
  <c r="CA29" i="7"/>
  <c r="B29" i="7"/>
  <c r="CU28" i="7"/>
  <c r="CT28" i="7"/>
  <c r="CQ28" i="7"/>
  <c r="CN28" i="7"/>
  <c r="CM28" i="7"/>
  <c r="CI28" i="7"/>
  <c r="CB28" i="7"/>
  <c r="CA28" i="7"/>
  <c r="B28" i="7"/>
  <c r="CP28" i="7" s="1"/>
  <c r="CU27" i="7"/>
  <c r="CT27" i="7"/>
  <c r="CP27" i="7"/>
  <c r="CN27" i="7"/>
  <c r="CM27" i="7"/>
  <c r="CI27" i="7"/>
  <c r="CG27" i="7"/>
  <c r="CF27" i="7"/>
  <c r="CB27" i="7"/>
  <c r="CA27" i="7"/>
  <c r="B27" i="7"/>
  <c r="CU26" i="7"/>
  <c r="CN26" i="7"/>
  <c r="CM26" i="7"/>
  <c r="CI26" i="7"/>
  <c r="CB26" i="7"/>
  <c r="CA26" i="7"/>
  <c r="B26" i="7"/>
  <c r="CT26" i="7" s="1"/>
  <c r="CU25" i="7"/>
  <c r="CN25" i="7"/>
  <c r="CM25" i="7"/>
  <c r="CI25" i="7"/>
  <c r="CB25" i="7"/>
  <c r="CA25" i="7"/>
  <c r="B25" i="7"/>
  <c r="CC25" i="7" s="1"/>
  <c r="CU24" i="7"/>
  <c r="CT24" i="7"/>
  <c r="CQ24" i="7"/>
  <c r="CN24" i="7"/>
  <c r="CM24" i="7"/>
  <c r="CI24" i="7"/>
  <c r="CB24" i="7"/>
  <c r="CA24" i="7"/>
  <c r="B24" i="7"/>
  <c r="CP24" i="7" s="1"/>
  <c r="CU23" i="7"/>
  <c r="CT23" i="7"/>
  <c r="CP23" i="7"/>
  <c r="CN23" i="7"/>
  <c r="CM23" i="7"/>
  <c r="CI23" i="7"/>
  <c r="CG23" i="7"/>
  <c r="CF23" i="7"/>
  <c r="CB23" i="7"/>
  <c r="CA23" i="7"/>
  <c r="B23" i="7"/>
  <c r="CU22" i="7"/>
  <c r="CN22" i="7"/>
  <c r="CM22" i="7"/>
  <c r="CI22" i="7"/>
  <c r="CB22" i="7"/>
  <c r="CA22" i="7"/>
  <c r="B22" i="7"/>
  <c r="CE22" i="7" s="1"/>
  <c r="CU21" i="7"/>
  <c r="CN21" i="7"/>
  <c r="CM21" i="7"/>
  <c r="CI21" i="7"/>
  <c r="CB21" i="7"/>
  <c r="CA21" i="7"/>
  <c r="B21" i="7"/>
  <c r="CU20" i="7"/>
  <c r="CR20" i="7"/>
  <c r="CN20" i="7"/>
  <c r="CM20" i="7"/>
  <c r="CI20" i="7"/>
  <c r="CB20" i="7"/>
  <c r="CA20" i="7"/>
  <c r="B20" i="7"/>
  <c r="CU19" i="7"/>
  <c r="CR19" i="7"/>
  <c r="CN19" i="7"/>
  <c r="CM19" i="7"/>
  <c r="CI19" i="7"/>
  <c r="CB19" i="7"/>
  <c r="CA19" i="7"/>
  <c r="B19" i="7"/>
  <c r="CU18" i="7"/>
  <c r="CR18" i="7"/>
  <c r="CN18" i="7"/>
  <c r="CM18" i="7"/>
  <c r="CI18" i="7"/>
  <c r="CB18" i="7"/>
  <c r="CA18" i="7"/>
  <c r="B18" i="7"/>
  <c r="CU17" i="7"/>
  <c r="CN17" i="7"/>
  <c r="CM17" i="7"/>
  <c r="CI17" i="7"/>
  <c r="CB17" i="7"/>
  <c r="CA17" i="7"/>
  <c r="B17" i="7"/>
  <c r="CR17" i="7" s="1"/>
  <c r="CU16" i="7"/>
  <c r="CN16" i="7"/>
  <c r="CM16" i="7"/>
  <c r="CI16" i="7"/>
  <c r="CB16" i="7"/>
  <c r="CA16" i="7"/>
  <c r="B16" i="7"/>
  <c r="CQ16" i="7" s="1"/>
  <c r="CU15" i="7"/>
  <c r="CT15" i="7"/>
  <c r="CQ15" i="7"/>
  <c r="CN15" i="7"/>
  <c r="CM15" i="7"/>
  <c r="CI15" i="7"/>
  <c r="CB15" i="7"/>
  <c r="CA15" i="7"/>
  <c r="B15" i="7"/>
  <c r="CP15" i="7" s="1"/>
  <c r="CU14" i="7"/>
  <c r="CN14" i="7"/>
  <c r="CM14" i="7"/>
  <c r="CI14" i="7"/>
  <c r="CB14" i="7"/>
  <c r="CA14" i="7"/>
  <c r="B14" i="7"/>
  <c r="CP14" i="7" s="1"/>
  <c r="CU13" i="7"/>
  <c r="CT13" i="7"/>
  <c r="CQ13" i="7"/>
  <c r="CP13" i="7"/>
  <c r="CN13" i="7"/>
  <c r="CM13" i="7"/>
  <c r="CI13" i="7"/>
  <c r="CB13" i="7"/>
  <c r="CA13" i="7"/>
  <c r="B13" i="7"/>
  <c r="CG13" i="7" s="1"/>
  <c r="CU12" i="7"/>
  <c r="CN12" i="7"/>
  <c r="CM12" i="7"/>
  <c r="CI12" i="7"/>
  <c r="CB12" i="7"/>
  <c r="CA12" i="7"/>
  <c r="B12" i="7"/>
  <c r="R11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A5" i="7"/>
  <c r="A4" i="7"/>
  <c r="A3" i="7"/>
  <c r="A2" i="7"/>
  <c r="B52" i="7" l="1"/>
  <c r="S56" i="8"/>
  <c r="S21" i="8"/>
  <c r="CH54" i="7"/>
  <c r="CE68" i="7"/>
  <c r="S12" i="8"/>
  <c r="S87" i="8"/>
  <c r="CD66" i="7"/>
  <c r="CC78" i="7"/>
  <c r="S39" i="8"/>
  <c r="S47" i="8"/>
  <c r="CH50" i="7"/>
  <c r="CC56" i="7"/>
  <c r="CD62" i="7"/>
  <c r="CF66" i="7"/>
  <c r="CF68" i="7"/>
  <c r="CD70" i="7"/>
  <c r="CD107" i="7"/>
  <c r="U107" i="7" s="1"/>
  <c r="S85" i="8"/>
  <c r="CG56" i="7"/>
  <c r="CF62" i="7"/>
  <c r="CF70" i="7"/>
  <c r="CG78" i="7"/>
  <c r="CG107" i="7"/>
  <c r="S18" i="8"/>
  <c r="X67" i="8"/>
  <c r="CG14" i="7"/>
  <c r="CH46" i="7"/>
  <c r="CD118" i="7"/>
  <c r="U106" i="8"/>
  <c r="S54" i="8"/>
  <c r="B11" i="7"/>
  <c r="CO54" i="7"/>
  <c r="CO66" i="7"/>
  <c r="CO68" i="7"/>
  <c r="CS115" i="7"/>
  <c r="CF118" i="7"/>
  <c r="U103" i="8"/>
  <c r="X73" i="8"/>
  <c r="S37" i="8"/>
  <c r="S17" i="8"/>
  <c r="S78" i="8"/>
  <c r="S48" i="8"/>
  <c r="S53" i="8"/>
  <c r="CR50" i="7"/>
  <c r="CT54" i="7"/>
  <c r="CP56" i="7"/>
  <c r="CQ62" i="7"/>
  <c r="CS66" i="7"/>
  <c r="CR68" i="7"/>
  <c r="CQ70" i="7"/>
  <c r="CS107" i="7"/>
  <c r="X69" i="8"/>
  <c r="X72" i="8"/>
  <c r="S79" i="8"/>
  <c r="S36" i="8"/>
  <c r="CQ66" i="7"/>
  <c r="S51" i="8"/>
  <c r="CE26" i="7"/>
  <c r="CC79" i="7"/>
  <c r="CF24" i="7"/>
  <c r="S44" i="8"/>
  <c r="S40" i="8"/>
  <c r="B200" i="8"/>
  <c r="CO62" i="7"/>
  <c r="CO46" i="7"/>
  <c r="CR56" i="7"/>
  <c r="CS70" i="7"/>
  <c r="CQ118" i="7"/>
  <c r="CD98" i="7"/>
  <c r="CC24" i="7"/>
  <c r="CE30" i="7"/>
  <c r="CC49" i="7"/>
  <c r="CC102" i="7"/>
  <c r="CC13" i="7"/>
  <c r="CF28" i="7"/>
  <c r="CH49" i="7"/>
  <c r="CC121" i="7"/>
  <c r="U101" i="8"/>
  <c r="CG28" i="7"/>
  <c r="CH55" i="7"/>
  <c r="CC73" i="7"/>
  <c r="X63" i="8"/>
  <c r="CP85" i="7"/>
  <c r="CP91" i="7"/>
  <c r="CG106" i="7"/>
  <c r="CG121" i="7"/>
  <c r="X68" i="8"/>
  <c r="S33" i="8"/>
  <c r="CF15" i="7"/>
  <c r="CT22" i="7"/>
  <c r="CP34" i="7"/>
  <c r="CC41" i="7"/>
  <c r="CG69" i="7"/>
  <c r="CS79" i="7"/>
  <c r="CS81" i="7"/>
  <c r="CS83" i="7"/>
  <c r="CS87" i="7"/>
  <c r="CS89" i="7"/>
  <c r="CE119" i="7"/>
  <c r="S90" i="8"/>
  <c r="S81" i="8"/>
  <c r="CQ68" i="7"/>
  <c r="CR78" i="7"/>
  <c r="CP107" i="7"/>
  <c r="CS62" i="7"/>
  <c r="CS68" i="7"/>
  <c r="S45" i="8"/>
  <c r="S82" i="8"/>
  <c r="CC32" i="7"/>
  <c r="CF32" i="7"/>
  <c r="CO104" i="7"/>
  <c r="CD106" i="7"/>
  <c r="CR114" i="7"/>
  <c r="CF13" i="7"/>
  <c r="CC45" i="7"/>
  <c r="S45" i="7" s="1"/>
  <c r="CE67" i="7"/>
  <c r="X67" i="7" s="1"/>
  <c r="B109" i="7"/>
  <c r="CP104" i="7"/>
  <c r="CE121" i="7"/>
  <c r="CC119" i="7"/>
  <c r="CR34" i="7"/>
  <c r="CO49" i="7"/>
  <c r="CC113" i="7"/>
  <c r="CC117" i="7"/>
  <c r="CF119" i="7"/>
  <c r="S91" i="8"/>
  <c r="U104" i="8"/>
  <c r="S22" i="8"/>
  <c r="U108" i="8"/>
  <c r="S83" i="8"/>
  <c r="CO70" i="7"/>
  <c r="S35" i="8"/>
  <c r="CS118" i="7"/>
  <c r="X65" i="8"/>
  <c r="S80" i="8"/>
  <c r="S25" i="8"/>
  <c r="CC28" i="7"/>
  <c r="CG98" i="7"/>
  <c r="CG24" i="7"/>
  <c r="CG32" i="7"/>
  <c r="CC65" i="7"/>
  <c r="CE106" i="7"/>
  <c r="CG108" i="7"/>
  <c r="S43" i="8"/>
  <c r="CC15" i="7"/>
  <c r="CG65" i="7"/>
  <c r="CG73" i="7"/>
  <c r="CQ98" i="7"/>
  <c r="S89" i="8"/>
  <c r="CC115" i="7"/>
  <c r="CE117" i="7"/>
  <c r="CG119" i="7"/>
  <c r="CP121" i="7"/>
  <c r="S49" i="8"/>
  <c r="X71" i="8"/>
  <c r="S57" i="8"/>
  <c r="S27" i="8"/>
  <c r="S23" i="8"/>
  <c r="S19" i="8"/>
  <c r="S16" i="8"/>
  <c r="S15" i="8"/>
  <c r="S13" i="8"/>
  <c r="U107" i="8"/>
  <c r="S84" i="8"/>
  <c r="S55" i="8"/>
  <c r="U100" i="8"/>
  <c r="S50" i="8"/>
  <c r="U98" i="8"/>
  <c r="S88" i="8"/>
  <c r="S31" i="8"/>
  <c r="S32" i="8"/>
  <c r="S28" i="8"/>
  <c r="S24" i="8"/>
  <c r="S20" i="8"/>
  <c r="S46" i="8"/>
  <c r="S14" i="8"/>
  <c r="A200" i="7"/>
  <c r="CS12" i="7"/>
  <c r="CO12" i="7"/>
  <c r="CH12" i="7"/>
  <c r="CD12" i="7"/>
  <c r="CR12" i="7"/>
  <c r="CG12" i="7"/>
  <c r="CP12" i="7"/>
  <c r="CS14" i="7"/>
  <c r="CO14" i="7"/>
  <c r="CH14" i="7"/>
  <c r="CD14" i="7"/>
  <c r="CE14" i="7"/>
  <c r="CR14" i="7"/>
  <c r="CG16" i="7"/>
  <c r="CP16" i="7"/>
  <c r="CS17" i="7"/>
  <c r="CO17" i="7"/>
  <c r="CH17" i="7"/>
  <c r="CD17" i="7"/>
  <c r="S17" i="7" s="1"/>
  <c r="CT17" i="7"/>
  <c r="CP17" i="7"/>
  <c r="CE17" i="7"/>
  <c r="CF17" i="7"/>
  <c r="CS18" i="7"/>
  <c r="CO18" i="7"/>
  <c r="CH18" i="7"/>
  <c r="CD18" i="7"/>
  <c r="CT18" i="7"/>
  <c r="CP18" i="7"/>
  <c r="CE18" i="7"/>
  <c r="CF18" i="7"/>
  <c r="CS19" i="7"/>
  <c r="CO19" i="7"/>
  <c r="CH19" i="7"/>
  <c r="CD19" i="7"/>
  <c r="CT19" i="7"/>
  <c r="CP19" i="7"/>
  <c r="CE19" i="7"/>
  <c r="CF19" i="7"/>
  <c r="CS20" i="7"/>
  <c r="CO20" i="7"/>
  <c r="CH20" i="7"/>
  <c r="CD20" i="7"/>
  <c r="CT20" i="7"/>
  <c r="CP20" i="7"/>
  <c r="CE20" i="7"/>
  <c r="CF20" i="7"/>
  <c r="CS21" i="7"/>
  <c r="CO21" i="7"/>
  <c r="CH21" i="7"/>
  <c r="CD21" i="7"/>
  <c r="CT21" i="7"/>
  <c r="CF21" i="7"/>
  <c r="CP21" i="7"/>
  <c r="CG21" i="7"/>
  <c r="CE21" i="7"/>
  <c r="CQ21" i="7"/>
  <c r="CS29" i="7"/>
  <c r="CO29" i="7"/>
  <c r="CH29" i="7"/>
  <c r="CD29" i="7"/>
  <c r="CT29" i="7"/>
  <c r="CF29" i="7"/>
  <c r="CP29" i="7"/>
  <c r="CG29" i="7"/>
  <c r="CE29" i="7"/>
  <c r="CQ29" i="7"/>
  <c r="CS63" i="7"/>
  <c r="CO63" i="7"/>
  <c r="CF63" i="7"/>
  <c r="CQ63" i="7"/>
  <c r="CD63" i="7"/>
  <c r="CC63" i="7"/>
  <c r="X63" i="7" s="1"/>
  <c r="CR63" i="7"/>
  <c r="CG63" i="7"/>
  <c r="CP63" i="7"/>
  <c r="CE63" i="7"/>
  <c r="CC12" i="7"/>
  <c r="S12" i="7" s="1"/>
  <c r="CQ12" i="7"/>
  <c r="CS13" i="7"/>
  <c r="CO13" i="7"/>
  <c r="CH13" i="7"/>
  <c r="CD13" i="7"/>
  <c r="CE13" i="7"/>
  <c r="CR13" i="7"/>
  <c r="CF14" i="7"/>
  <c r="CT14" i="7"/>
  <c r="CG15" i="7"/>
  <c r="CC16" i="7"/>
  <c r="CG17" i="7"/>
  <c r="CQ17" i="7"/>
  <c r="CG18" i="7"/>
  <c r="CQ18" i="7"/>
  <c r="CG19" i="7"/>
  <c r="CQ19" i="7"/>
  <c r="CG20" i="7"/>
  <c r="CQ20" i="7"/>
  <c r="CR21" i="7"/>
  <c r="CS26" i="7"/>
  <c r="CO26" i="7"/>
  <c r="CH26" i="7"/>
  <c r="CD26" i="7"/>
  <c r="CP26" i="7"/>
  <c r="CG26" i="7"/>
  <c r="CQ26" i="7"/>
  <c r="CC26" i="7"/>
  <c r="CF26" i="7"/>
  <c r="CR26" i="7"/>
  <c r="CR29" i="7"/>
  <c r="CQ36" i="7"/>
  <c r="CF36" i="7"/>
  <c r="CS36" i="7"/>
  <c r="CO36" i="7"/>
  <c r="CH36" i="7"/>
  <c r="CD36" i="7"/>
  <c r="CP36" i="7"/>
  <c r="CG36" i="7"/>
  <c r="CR36" i="7"/>
  <c r="CE36" i="7"/>
  <c r="CT36" i="7"/>
  <c r="CQ39" i="7"/>
  <c r="CF39" i="7"/>
  <c r="CS39" i="7"/>
  <c r="CO39" i="7"/>
  <c r="CH39" i="7"/>
  <c r="CD39" i="7"/>
  <c r="CR39" i="7"/>
  <c r="CT39" i="7"/>
  <c r="CC39" i="7"/>
  <c r="S39" i="7" s="1"/>
  <c r="CG39" i="7"/>
  <c r="CP39" i="7"/>
  <c r="CQ44" i="7"/>
  <c r="CF44" i="7"/>
  <c r="CS44" i="7"/>
  <c r="CG44" i="7"/>
  <c r="CP44" i="7"/>
  <c r="CD44" i="7"/>
  <c r="S44" i="7" s="1"/>
  <c r="CO44" i="7"/>
  <c r="CH44" i="7"/>
  <c r="CR44" i="7"/>
  <c r="CE44" i="7"/>
  <c r="CT44" i="7"/>
  <c r="CQ47" i="7"/>
  <c r="CF47" i="7"/>
  <c r="CP47" i="7"/>
  <c r="CD47" i="7"/>
  <c r="CS47" i="7"/>
  <c r="CG47" i="7"/>
  <c r="CR47" i="7"/>
  <c r="CT47" i="7"/>
  <c r="CC47" i="7"/>
  <c r="S47" i="7" s="1"/>
  <c r="CH47" i="7"/>
  <c r="CO47" i="7"/>
  <c r="CQ53" i="7"/>
  <c r="CF53" i="7"/>
  <c r="CS53" i="7"/>
  <c r="CG53" i="7"/>
  <c r="CP53" i="7"/>
  <c r="CD53" i="7"/>
  <c r="CO53" i="7"/>
  <c r="CH53" i="7"/>
  <c r="CR53" i="7"/>
  <c r="CE53" i="7"/>
  <c r="CT53" i="7"/>
  <c r="CS71" i="7"/>
  <c r="CO71" i="7"/>
  <c r="CF71" i="7"/>
  <c r="CQ71" i="7"/>
  <c r="CD71" i="7"/>
  <c r="CC71" i="7"/>
  <c r="CR71" i="7"/>
  <c r="CG71" i="7"/>
  <c r="CP71" i="7"/>
  <c r="CE71" i="7"/>
  <c r="CE12" i="7"/>
  <c r="CS16" i="7"/>
  <c r="CO16" i="7"/>
  <c r="CH16" i="7"/>
  <c r="CD16" i="7"/>
  <c r="CT16" i="7"/>
  <c r="CE16" i="7"/>
  <c r="CR16" i="7"/>
  <c r="CS25" i="7"/>
  <c r="CO25" i="7"/>
  <c r="CH25" i="7"/>
  <c r="CD25" i="7"/>
  <c r="CT25" i="7"/>
  <c r="CF25" i="7"/>
  <c r="CP25" i="7"/>
  <c r="CG25" i="7"/>
  <c r="CE25" i="7"/>
  <c r="CQ25" i="7"/>
  <c r="S26" i="7"/>
  <c r="CQ33" i="7"/>
  <c r="CS33" i="7"/>
  <c r="CO33" i="7"/>
  <c r="CH33" i="7"/>
  <c r="CD33" i="7"/>
  <c r="CF33" i="7"/>
  <c r="S33" i="7" s="1"/>
  <c r="CP33" i="7"/>
  <c r="CG33" i="7"/>
  <c r="CE33" i="7"/>
  <c r="CR33" i="7"/>
  <c r="CF12" i="7"/>
  <c r="CT12" i="7"/>
  <c r="CC14" i="7"/>
  <c r="S14" i="7" s="1"/>
  <c r="CQ14" i="7"/>
  <c r="CS15" i="7"/>
  <c r="CO15" i="7"/>
  <c r="CH15" i="7"/>
  <c r="CD15" i="7"/>
  <c r="CE15" i="7"/>
  <c r="S15" i="7" s="1"/>
  <c r="CR15" i="7"/>
  <c r="S16" i="7"/>
  <c r="CF16" i="7"/>
  <c r="CC17" i="7"/>
  <c r="CC18" i="7"/>
  <c r="CC19" i="7"/>
  <c r="CC20" i="7"/>
  <c r="CC21" i="7"/>
  <c r="CS22" i="7"/>
  <c r="CO22" i="7"/>
  <c r="CH22" i="7"/>
  <c r="CD22" i="7"/>
  <c r="CP22" i="7"/>
  <c r="CG22" i="7"/>
  <c r="CQ22" i="7"/>
  <c r="CC22" i="7"/>
  <c r="CF22" i="7"/>
  <c r="CR22" i="7"/>
  <c r="CR25" i="7"/>
  <c r="CC29" i="7"/>
  <c r="CS30" i="7"/>
  <c r="CO30" i="7"/>
  <c r="CH30" i="7"/>
  <c r="CD30" i="7"/>
  <c r="CP30" i="7"/>
  <c r="CG30" i="7"/>
  <c r="CQ30" i="7"/>
  <c r="CC30" i="7"/>
  <c r="CF30" i="7"/>
  <c r="CR30" i="7"/>
  <c r="CT33" i="7"/>
  <c r="CQ35" i="7"/>
  <c r="CF35" i="7"/>
  <c r="CS35" i="7"/>
  <c r="CO35" i="7"/>
  <c r="CH35" i="7"/>
  <c r="CD35" i="7"/>
  <c r="CR35" i="7"/>
  <c r="CT35" i="7"/>
  <c r="CC35" i="7"/>
  <c r="CG35" i="7"/>
  <c r="CP35" i="7"/>
  <c r="CQ40" i="7"/>
  <c r="CF40" i="7"/>
  <c r="CS40" i="7"/>
  <c r="CO40" i="7"/>
  <c r="CH40" i="7"/>
  <c r="CD40" i="7"/>
  <c r="CP40" i="7"/>
  <c r="CG40" i="7"/>
  <c r="CR40" i="7"/>
  <c r="CE40" i="7"/>
  <c r="CT40" i="7"/>
  <c r="CQ43" i="7"/>
  <c r="CF43" i="7"/>
  <c r="CS43" i="7"/>
  <c r="CO43" i="7"/>
  <c r="CH43" i="7"/>
  <c r="CD43" i="7"/>
  <c r="CR43" i="7"/>
  <c r="CT43" i="7"/>
  <c r="CC43" i="7"/>
  <c r="S43" i="7" s="1"/>
  <c r="CG43" i="7"/>
  <c r="CP43" i="7"/>
  <c r="CQ48" i="7"/>
  <c r="CF48" i="7"/>
  <c r="CS48" i="7"/>
  <c r="CG48" i="7"/>
  <c r="CP48" i="7"/>
  <c r="CD48" i="7"/>
  <c r="CO48" i="7"/>
  <c r="CH48" i="7"/>
  <c r="CR48" i="7"/>
  <c r="CE48" i="7"/>
  <c r="CT48" i="7"/>
  <c r="CQ51" i="7"/>
  <c r="CF51" i="7"/>
  <c r="CP51" i="7"/>
  <c r="CD51" i="7"/>
  <c r="CS51" i="7"/>
  <c r="CG51" i="7"/>
  <c r="CR51" i="7"/>
  <c r="CT51" i="7"/>
  <c r="CC51" i="7"/>
  <c r="CH51" i="7"/>
  <c r="CO51" i="7"/>
  <c r="CS23" i="7"/>
  <c r="CO23" i="7"/>
  <c r="CH23" i="7"/>
  <c r="CD23" i="7"/>
  <c r="CE23" i="7"/>
  <c r="CR23" i="7"/>
  <c r="CS27" i="7"/>
  <c r="CO27" i="7"/>
  <c r="CH27" i="7"/>
  <c r="CD27" i="7"/>
  <c r="CE27" i="7"/>
  <c r="CR27" i="7"/>
  <c r="CS31" i="7"/>
  <c r="CO31" i="7"/>
  <c r="CH31" i="7"/>
  <c r="CD31" i="7"/>
  <c r="CE31" i="7"/>
  <c r="CR31" i="7"/>
  <c r="CQ34" i="7"/>
  <c r="CF34" i="7"/>
  <c r="CS34" i="7"/>
  <c r="CO34" i="7"/>
  <c r="CH34" i="7"/>
  <c r="CD34" i="7"/>
  <c r="CE34" i="7"/>
  <c r="CQ38" i="7"/>
  <c r="CF38" i="7"/>
  <c r="CS38" i="7"/>
  <c r="CO38" i="7"/>
  <c r="CH38" i="7"/>
  <c r="CD38" i="7"/>
  <c r="S38" i="7" s="1"/>
  <c r="CE38" i="7"/>
  <c r="CQ42" i="7"/>
  <c r="CF42" i="7"/>
  <c r="CS42" i="7"/>
  <c r="CO42" i="7"/>
  <c r="CH42" i="7"/>
  <c r="CD42" i="7"/>
  <c r="CE42" i="7"/>
  <c r="CQ46" i="7"/>
  <c r="CF46" i="7"/>
  <c r="CS46" i="7"/>
  <c r="CG46" i="7"/>
  <c r="CP46" i="7"/>
  <c r="CD46" i="7"/>
  <c r="CE46" i="7"/>
  <c r="CQ50" i="7"/>
  <c r="CF50" i="7"/>
  <c r="CS50" i="7"/>
  <c r="CG50" i="7"/>
  <c r="CP50" i="7"/>
  <c r="CD50" i="7"/>
  <c r="CE50" i="7"/>
  <c r="S54" i="7"/>
  <c r="CS55" i="7"/>
  <c r="CQ55" i="7"/>
  <c r="CF55" i="7"/>
  <c r="CT55" i="7"/>
  <c r="CG55" i="7"/>
  <c r="CP55" i="7"/>
  <c r="CD55" i="7"/>
  <c r="CE55" i="7"/>
  <c r="CS57" i="7"/>
  <c r="CO57" i="7"/>
  <c r="CH57" i="7"/>
  <c r="CD57" i="7"/>
  <c r="CQ57" i="7"/>
  <c r="CF57" i="7"/>
  <c r="CP57" i="7"/>
  <c r="CG57" i="7"/>
  <c r="CT57" i="7"/>
  <c r="CC57" i="7"/>
  <c r="S57" i="7" s="1"/>
  <c r="X65" i="7"/>
  <c r="CQ100" i="7"/>
  <c r="CD100" i="7"/>
  <c r="CR100" i="7"/>
  <c r="CC100" i="7"/>
  <c r="CO100" i="7"/>
  <c r="CF100" i="7"/>
  <c r="CP100" i="7"/>
  <c r="CE100" i="7"/>
  <c r="CR116" i="7"/>
  <c r="CE116" i="7"/>
  <c r="CO116" i="7"/>
  <c r="CF116" i="7"/>
  <c r="CQ116" i="7"/>
  <c r="CC116" i="7"/>
  <c r="CP116" i="7"/>
  <c r="CD116" i="7"/>
  <c r="CQ108" i="7"/>
  <c r="CD108" i="7"/>
  <c r="CO108" i="7"/>
  <c r="CF108" i="7"/>
  <c r="CR108" i="7"/>
  <c r="CC108" i="7"/>
  <c r="CP108" i="7"/>
  <c r="CE108" i="7"/>
  <c r="CP120" i="7"/>
  <c r="CG120" i="7"/>
  <c r="CC120" i="7"/>
  <c r="CR120" i="7"/>
  <c r="CE120" i="7"/>
  <c r="CO120" i="7"/>
  <c r="CD120" i="7"/>
  <c r="CS120" i="7"/>
  <c r="CF120" i="7"/>
  <c r="CC23" i="7"/>
  <c r="S23" i="7" s="1"/>
  <c r="CQ23" i="7"/>
  <c r="CS24" i="7"/>
  <c r="CO24" i="7"/>
  <c r="CH24" i="7"/>
  <c r="CD24" i="7"/>
  <c r="CE24" i="7"/>
  <c r="S24" i="7" s="1"/>
  <c r="CR24" i="7"/>
  <c r="CC27" i="7"/>
  <c r="S27" i="7" s="1"/>
  <c r="CQ27" i="7"/>
  <c r="CS28" i="7"/>
  <c r="CO28" i="7"/>
  <c r="CH28" i="7"/>
  <c r="CD28" i="7"/>
  <c r="CE28" i="7"/>
  <c r="CR28" i="7"/>
  <c r="CC31" i="7"/>
  <c r="CQ31" i="7"/>
  <c r="CS32" i="7"/>
  <c r="CO32" i="7"/>
  <c r="CH32" i="7"/>
  <c r="CD32" i="7"/>
  <c r="CE32" i="7"/>
  <c r="CR32" i="7"/>
  <c r="CC34" i="7"/>
  <c r="CT34" i="7"/>
  <c r="CQ37" i="7"/>
  <c r="CF37" i="7"/>
  <c r="CS37" i="7"/>
  <c r="CO37" i="7"/>
  <c r="CH37" i="7"/>
  <c r="CD37" i="7"/>
  <c r="CE37" i="7"/>
  <c r="CC38" i="7"/>
  <c r="CT38" i="7"/>
  <c r="CQ41" i="7"/>
  <c r="CF41" i="7"/>
  <c r="CS41" i="7"/>
  <c r="CO41" i="7"/>
  <c r="CH41" i="7"/>
  <c r="CD41" i="7"/>
  <c r="CE41" i="7"/>
  <c r="CC42" i="7"/>
  <c r="CT42" i="7"/>
  <c r="CQ45" i="7"/>
  <c r="CF45" i="7"/>
  <c r="CP45" i="7"/>
  <c r="CD45" i="7"/>
  <c r="CS45" i="7"/>
  <c r="CG45" i="7"/>
  <c r="CE45" i="7"/>
  <c r="CC46" i="7"/>
  <c r="CT46" i="7"/>
  <c r="CQ49" i="7"/>
  <c r="CF49" i="7"/>
  <c r="CP49" i="7"/>
  <c r="CD49" i="7"/>
  <c r="CS49" i="7"/>
  <c r="CG49" i="7"/>
  <c r="CE49" i="7"/>
  <c r="CC50" i="7"/>
  <c r="CT50" i="7"/>
  <c r="CQ54" i="7"/>
  <c r="CF54" i="7"/>
  <c r="CP54" i="7"/>
  <c r="CD54" i="7"/>
  <c r="CS54" i="7"/>
  <c r="CG54" i="7"/>
  <c r="CE54" i="7"/>
  <c r="CC55" i="7"/>
  <c r="CE57" i="7"/>
  <c r="CR57" i="7"/>
  <c r="CS67" i="7"/>
  <c r="CO67" i="7"/>
  <c r="CF67" i="7"/>
  <c r="CQ67" i="7"/>
  <c r="CD67" i="7"/>
  <c r="CC67" i="7"/>
  <c r="CR67" i="7"/>
  <c r="CG67" i="7"/>
  <c r="CG100" i="7"/>
  <c r="CG116" i="7"/>
  <c r="CQ120" i="7"/>
  <c r="CS56" i="7"/>
  <c r="CO56" i="7"/>
  <c r="CH56" i="7"/>
  <c r="CD56" i="7"/>
  <c r="S56" i="7" s="1"/>
  <c r="CQ56" i="7"/>
  <c r="CF56" i="7"/>
  <c r="CE56" i="7"/>
  <c r="CQ65" i="7"/>
  <c r="CD65" i="7"/>
  <c r="CS65" i="7"/>
  <c r="CO65" i="7"/>
  <c r="CF65" i="7"/>
  <c r="CE65" i="7"/>
  <c r="CP65" i="7"/>
  <c r="CQ69" i="7"/>
  <c r="CD69" i="7"/>
  <c r="CS69" i="7"/>
  <c r="CO69" i="7"/>
  <c r="CF69" i="7"/>
  <c r="CE69" i="7"/>
  <c r="CP69" i="7"/>
  <c r="X71" i="7"/>
  <c r="CQ73" i="7"/>
  <c r="CD73" i="7"/>
  <c r="X73" i="7" s="1"/>
  <c r="CS73" i="7"/>
  <c r="CO73" i="7"/>
  <c r="CF73" i="7"/>
  <c r="CE73" i="7"/>
  <c r="CP73" i="7"/>
  <c r="CS78" i="7"/>
  <c r="CO78" i="7"/>
  <c r="CF78" i="7"/>
  <c r="CQ78" i="7"/>
  <c r="CD78" i="7"/>
  <c r="CE78" i="7"/>
  <c r="CP78" i="7"/>
  <c r="CR103" i="7"/>
  <c r="CE103" i="7"/>
  <c r="CS103" i="7"/>
  <c r="CD103" i="7"/>
  <c r="CP103" i="7"/>
  <c r="CG103" i="7"/>
  <c r="CF103" i="7"/>
  <c r="CQ103" i="7"/>
  <c r="CR122" i="7"/>
  <c r="CE122" i="7"/>
  <c r="CP122" i="7"/>
  <c r="CG122" i="7"/>
  <c r="CC122" i="7"/>
  <c r="CO122" i="7"/>
  <c r="CD122" i="7"/>
  <c r="CS122" i="7"/>
  <c r="CR79" i="7"/>
  <c r="CO79" i="7"/>
  <c r="CF79" i="7"/>
  <c r="CQ79" i="7"/>
  <c r="CD79" i="7"/>
  <c r="CE79" i="7"/>
  <c r="CP79" i="7"/>
  <c r="CS102" i="7"/>
  <c r="CO102" i="7"/>
  <c r="CF102" i="7"/>
  <c r="CQ102" i="7"/>
  <c r="CG102" i="7"/>
  <c r="CD102" i="7"/>
  <c r="CE102" i="7"/>
  <c r="CR102" i="7"/>
  <c r="CQ122" i="7"/>
  <c r="CE62" i="7"/>
  <c r="CR62" i="7"/>
  <c r="CC64" i="7"/>
  <c r="CG64" i="7"/>
  <c r="CE66" i="7"/>
  <c r="CR66" i="7"/>
  <c r="CC68" i="7"/>
  <c r="CG68" i="7"/>
  <c r="CE70" i="7"/>
  <c r="CR70" i="7"/>
  <c r="CC72" i="7"/>
  <c r="CG72" i="7"/>
  <c r="CF80" i="7"/>
  <c r="CR81" i="7"/>
  <c r="CE81" i="7"/>
  <c r="CC81" i="7"/>
  <c r="CQ81" i="7"/>
  <c r="CF82" i="7"/>
  <c r="CR83" i="7"/>
  <c r="CE83" i="7"/>
  <c r="CC83" i="7"/>
  <c r="CQ83" i="7"/>
  <c r="CF84" i="7"/>
  <c r="CR85" i="7"/>
  <c r="CE85" i="7"/>
  <c r="CC85" i="7"/>
  <c r="S85" i="7" s="1"/>
  <c r="CQ85" i="7"/>
  <c r="CF86" i="7"/>
  <c r="CR87" i="7"/>
  <c r="CE87" i="7"/>
  <c r="CC87" i="7"/>
  <c r="CQ87" i="7"/>
  <c r="CF88" i="7"/>
  <c r="CR89" i="7"/>
  <c r="CE89" i="7"/>
  <c r="CC89" i="7"/>
  <c r="CQ89" i="7"/>
  <c r="CF90" i="7"/>
  <c r="CR91" i="7"/>
  <c r="CE91" i="7"/>
  <c r="CC91" i="7"/>
  <c r="CQ91" i="7"/>
  <c r="K109" i="7"/>
  <c r="CE98" i="7"/>
  <c r="CR99" i="7"/>
  <c r="CE99" i="7"/>
  <c r="CC99" i="7"/>
  <c r="U99" i="7" s="1"/>
  <c r="CQ99" i="7"/>
  <c r="CQ104" i="7"/>
  <c r="CD104" i="7"/>
  <c r="U104" i="7" s="1"/>
  <c r="CE104" i="7"/>
  <c r="CS104" i="7"/>
  <c r="CS106" i="7"/>
  <c r="CO106" i="7"/>
  <c r="CF106" i="7"/>
  <c r="CC106" i="7"/>
  <c r="CR106" i="7"/>
  <c r="CF107" i="7"/>
  <c r="CS113" i="7"/>
  <c r="CO113" i="7"/>
  <c r="CF113" i="7"/>
  <c r="CD113" i="7"/>
  <c r="CP114" i="7"/>
  <c r="CG114" i="7"/>
  <c r="CC114" i="7"/>
  <c r="CE114" i="7"/>
  <c r="CO114" i="7"/>
  <c r="CG117" i="7"/>
  <c r="CC62" i="7"/>
  <c r="CG62" i="7"/>
  <c r="CC66" i="7"/>
  <c r="CG66" i="7"/>
  <c r="CC70" i="7"/>
  <c r="CG70" i="7"/>
  <c r="CR80" i="7"/>
  <c r="CE80" i="7"/>
  <c r="CC80" i="7"/>
  <c r="CQ80" i="7"/>
  <c r="CR82" i="7"/>
  <c r="CE82" i="7"/>
  <c r="CC82" i="7"/>
  <c r="S82" i="7" s="1"/>
  <c r="CQ82" i="7"/>
  <c r="CR84" i="7"/>
  <c r="CE84" i="7"/>
  <c r="CC84" i="7"/>
  <c r="S84" i="7" s="1"/>
  <c r="CQ84" i="7"/>
  <c r="CR86" i="7"/>
  <c r="CE86" i="7"/>
  <c r="CC86" i="7"/>
  <c r="CQ86" i="7"/>
  <c r="CR88" i="7"/>
  <c r="CE88" i="7"/>
  <c r="CC88" i="7"/>
  <c r="CQ88" i="7"/>
  <c r="CR90" i="7"/>
  <c r="CE90" i="7"/>
  <c r="CC90" i="7"/>
  <c r="S90" i="7" s="1"/>
  <c r="CQ90" i="7"/>
  <c r="CS98" i="7"/>
  <c r="CO98" i="7"/>
  <c r="CF98" i="7"/>
  <c r="CC98" i="7"/>
  <c r="CR98" i="7"/>
  <c r="CR107" i="7"/>
  <c r="CE107" i="7"/>
  <c r="CC107" i="7"/>
  <c r="CQ107" i="7"/>
  <c r="CS117" i="7"/>
  <c r="CO117" i="7"/>
  <c r="CF117" i="7"/>
  <c r="CD117" i="7"/>
  <c r="CP118" i="7"/>
  <c r="CG118" i="7"/>
  <c r="CC118" i="7"/>
  <c r="CE118" i="7"/>
  <c r="CO118" i="7"/>
  <c r="C123" i="7"/>
  <c r="CC97" i="7"/>
  <c r="CG97" i="7"/>
  <c r="CP97" i="7"/>
  <c r="CC101" i="7"/>
  <c r="CG101" i="7"/>
  <c r="CC105" i="7"/>
  <c r="CG105" i="7"/>
  <c r="CD115" i="7"/>
  <c r="CD119" i="7"/>
  <c r="CF121" i="7"/>
  <c r="CO121" i="7"/>
  <c r="CS121" i="7"/>
  <c r="CD121" i="7"/>
  <c r="R123" i="6"/>
  <c r="Q123" i="6"/>
  <c r="P123" i="6"/>
  <c r="O123" i="6"/>
  <c r="N123" i="6"/>
  <c r="M123" i="6"/>
  <c r="L123" i="6"/>
  <c r="K123" i="6"/>
  <c r="J123" i="6"/>
  <c r="I123" i="6"/>
  <c r="H123" i="6"/>
  <c r="G123" i="6"/>
  <c r="F123" i="6"/>
  <c r="E123" i="6"/>
  <c r="D123" i="6"/>
  <c r="B123" i="6"/>
  <c r="CS122" i="6"/>
  <c r="CR122" i="6"/>
  <c r="CP122" i="6"/>
  <c r="CO122" i="6"/>
  <c r="CN122" i="6"/>
  <c r="CM122" i="6"/>
  <c r="CG122" i="6"/>
  <c r="CF122" i="6"/>
  <c r="CE122" i="6"/>
  <c r="CC122" i="6"/>
  <c r="CB122" i="6"/>
  <c r="CA122" i="6"/>
  <c r="C122" i="6"/>
  <c r="CQ122" i="6" s="1"/>
  <c r="CN121" i="6"/>
  <c r="CM121" i="6"/>
  <c r="CB121" i="6"/>
  <c r="CA121" i="6"/>
  <c r="C121" i="6"/>
  <c r="CS121" i="6" s="1"/>
  <c r="CN120" i="6"/>
  <c r="CM120" i="6"/>
  <c r="CG120" i="6"/>
  <c r="CE120" i="6"/>
  <c r="CB120" i="6"/>
  <c r="CA120" i="6"/>
  <c r="C120" i="6"/>
  <c r="CR120" i="6" s="1"/>
  <c r="CN119" i="6"/>
  <c r="CM119" i="6"/>
  <c r="CB119" i="6"/>
  <c r="CA119" i="6"/>
  <c r="C119" i="6"/>
  <c r="CP119" i="6" s="1"/>
  <c r="CS118" i="6"/>
  <c r="CR118" i="6"/>
  <c r="CP118" i="6"/>
  <c r="CO118" i="6"/>
  <c r="CN118" i="6"/>
  <c r="CM118" i="6"/>
  <c r="CG118" i="6"/>
  <c r="CF118" i="6"/>
  <c r="CE118" i="6"/>
  <c r="CC118" i="6"/>
  <c r="CB118" i="6"/>
  <c r="CA118" i="6"/>
  <c r="C118" i="6"/>
  <c r="CQ118" i="6" s="1"/>
  <c r="CN117" i="6"/>
  <c r="CM117" i="6"/>
  <c r="CB117" i="6"/>
  <c r="CA117" i="6"/>
  <c r="C117" i="6"/>
  <c r="CO117" i="6" s="1"/>
  <c r="CN116" i="6"/>
  <c r="CM116" i="6"/>
  <c r="CB116" i="6"/>
  <c r="CA116" i="6"/>
  <c r="C116" i="6"/>
  <c r="CR116" i="6" s="1"/>
  <c r="CS115" i="6"/>
  <c r="CN115" i="6"/>
  <c r="CM115" i="6"/>
  <c r="CB115" i="6"/>
  <c r="CA115" i="6"/>
  <c r="C115" i="6"/>
  <c r="CF115" i="6" s="1"/>
  <c r="CN114" i="6"/>
  <c r="CM114" i="6"/>
  <c r="CB114" i="6"/>
  <c r="CA114" i="6"/>
  <c r="C114" i="6"/>
  <c r="CQ114" i="6" s="1"/>
  <c r="CR113" i="6"/>
  <c r="CQ113" i="6"/>
  <c r="CN113" i="6"/>
  <c r="CM113" i="6"/>
  <c r="CB113" i="6"/>
  <c r="CA113" i="6"/>
  <c r="C113" i="6"/>
  <c r="CS113" i="6" s="1"/>
  <c r="T109" i="6"/>
  <c r="S109" i="6"/>
  <c r="R109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E109" i="6"/>
  <c r="D109" i="6"/>
  <c r="C109" i="6"/>
  <c r="CN108" i="6"/>
  <c r="CM108" i="6"/>
  <c r="CG108" i="6"/>
  <c r="CF108" i="6"/>
  <c r="CB108" i="6"/>
  <c r="CA108" i="6"/>
  <c r="K108" i="6"/>
  <c r="CP108" i="6" s="1"/>
  <c r="B108" i="6"/>
  <c r="CN107" i="6"/>
  <c r="CM107" i="6"/>
  <c r="CD107" i="6"/>
  <c r="CB107" i="6"/>
  <c r="CA107" i="6"/>
  <c r="K107" i="6"/>
  <c r="B107" i="6"/>
  <c r="CN106" i="6"/>
  <c r="CM106" i="6"/>
  <c r="CF106" i="6"/>
  <c r="CE106" i="6"/>
  <c r="CB106" i="6"/>
  <c r="CA106" i="6"/>
  <c r="K106" i="6"/>
  <c r="CP106" i="6" s="1"/>
  <c r="B106" i="6"/>
  <c r="CS105" i="6"/>
  <c r="CN105" i="6"/>
  <c r="CM105" i="6"/>
  <c r="CF105" i="6"/>
  <c r="CB105" i="6"/>
  <c r="CA105" i="6"/>
  <c r="K105" i="6"/>
  <c r="B105" i="6"/>
  <c r="CN104" i="6"/>
  <c r="CM104" i="6"/>
  <c r="CB104" i="6"/>
  <c r="CA104" i="6"/>
  <c r="K104" i="6"/>
  <c r="CC104" i="6" s="1"/>
  <c r="B104" i="6"/>
  <c r="CN103" i="6"/>
  <c r="CM103" i="6"/>
  <c r="CE103" i="6"/>
  <c r="CD103" i="6"/>
  <c r="CB103" i="6"/>
  <c r="CA103" i="6"/>
  <c r="K103" i="6"/>
  <c r="CQ103" i="6" s="1"/>
  <c r="B103" i="6"/>
  <c r="CN102" i="6"/>
  <c r="CM102" i="6"/>
  <c r="CF102" i="6"/>
  <c r="CE102" i="6"/>
  <c r="CD102" i="6"/>
  <c r="CB102" i="6"/>
  <c r="CA102" i="6"/>
  <c r="K102" i="6"/>
  <c r="CP102" i="6" s="1"/>
  <c r="B102" i="6"/>
  <c r="CP101" i="6"/>
  <c r="CO101" i="6"/>
  <c r="CN101" i="6"/>
  <c r="CM101" i="6"/>
  <c r="CG101" i="6"/>
  <c r="CF101" i="6"/>
  <c r="CB101" i="6"/>
  <c r="CA101" i="6"/>
  <c r="K101" i="6"/>
  <c r="CR101" i="6" s="1"/>
  <c r="B101" i="6"/>
  <c r="CN100" i="6"/>
  <c r="CM100" i="6"/>
  <c r="CB100" i="6"/>
  <c r="CA100" i="6"/>
  <c r="K100" i="6"/>
  <c r="B100" i="6"/>
  <c r="CQ99" i="6"/>
  <c r="CN99" i="6"/>
  <c r="CM99" i="6"/>
  <c r="CE99" i="6"/>
  <c r="CD99" i="6"/>
  <c r="CB99" i="6"/>
  <c r="CA99" i="6"/>
  <c r="K99" i="6"/>
  <c r="CP99" i="6" s="1"/>
  <c r="B99" i="6"/>
  <c r="CN98" i="6"/>
  <c r="CM98" i="6"/>
  <c r="CE98" i="6"/>
  <c r="CD98" i="6"/>
  <c r="CB98" i="6"/>
  <c r="CA98" i="6"/>
  <c r="K98" i="6"/>
  <c r="CP98" i="6" s="1"/>
  <c r="B98" i="6"/>
  <c r="CR97" i="6"/>
  <c r="CP97" i="6"/>
  <c r="CO97" i="6"/>
  <c r="CN97" i="6"/>
  <c r="CM97" i="6"/>
  <c r="CG97" i="6"/>
  <c r="CF97" i="6"/>
  <c r="CB97" i="6"/>
  <c r="CA97" i="6"/>
  <c r="K97" i="6"/>
  <c r="CC97" i="6" s="1"/>
  <c r="B97" i="6"/>
  <c r="R92" i="6"/>
  <c r="Q92" i="6"/>
  <c r="P92" i="6"/>
  <c r="O92" i="6"/>
  <c r="N92" i="6"/>
  <c r="M92" i="6"/>
  <c r="L92" i="6"/>
  <c r="K92" i="6"/>
  <c r="J92" i="6"/>
  <c r="I92" i="6"/>
  <c r="H92" i="6"/>
  <c r="G92" i="6"/>
  <c r="F92" i="6"/>
  <c r="E92" i="6"/>
  <c r="D92" i="6"/>
  <c r="B92" i="6"/>
  <c r="CN91" i="6"/>
  <c r="CM91" i="6"/>
  <c r="CB91" i="6"/>
  <c r="CA91" i="6"/>
  <c r="C91" i="6"/>
  <c r="CQ91" i="6" s="1"/>
  <c r="CQ90" i="6"/>
  <c r="CN90" i="6"/>
  <c r="CM90" i="6"/>
  <c r="CE90" i="6"/>
  <c r="CD90" i="6"/>
  <c r="CB90" i="6"/>
  <c r="CA90" i="6"/>
  <c r="C90" i="6"/>
  <c r="CP90" i="6" s="1"/>
  <c r="CN89" i="6"/>
  <c r="CM89" i="6"/>
  <c r="CB89" i="6"/>
  <c r="CA89" i="6"/>
  <c r="C89" i="6"/>
  <c r="CQ89" i="6" s="1"/>
  <c r="CN88" i="6"/>
  <c r="CM88" i="6"/>
  <c r="CB88" i="6"/>
  <c r="CA88" i="6"/>
  <c r="C88" i="6"/>
  <c r="CD88" i="6" s="1"/>
  <c r="CN87" i="6"/>
  <c r="CM87" i="6"/>
  <c r="CB87" i="6"/>
  <c r="CA87" i="6"/>
  <c r="C87" i="6"/>
  <c r="CQ87" i="6" s="1"/>
  <c r="CQ86" i="6"/>
  <c r="CP86" i="6"/>
  <c r="CN86" i="6"/>
  <c r="CM86" i="6"/>
  <c r="CB86" i="6"/>
  <c r="CA86" i="6"/>
  <c r="C86" i="6"/>
  <c r="CG86" i="6" s="1"/>
  <c r="CN85" i="6"/>
  <c r="CM85" i="6"/>
  <c r="CB85" i="6"/>
  <c r="CA85" i="6"/>
  <c r="C85" i="6"/>
  <c r="CQ85" i="6" s="1"/>
  <c r="CN84" i="6"/>
  <c r="CM84" i="6"/>
  <c r="CB84" i="6"/>
  <c r="CA84" i="6"/>
  <c r="C84" i="6"/>
  <c r="CR84" i="6" s="1"/>
  <c r="CN83" i="6"/>
  <c r="CM83" i="6"/>
  <c r="CB83" i="6"/>
  <c r="CA83" i="6"/>
  <c r="C83" i="6"/>
  <c r="CC83" i="6" s="1"/>
  <c r="CN82" i="6"/>
  <c r="CM82" i="6"/>
  <c r="CB82" i="6"/>
  <c r="CA82" i="6"/>
  <c r="C82" i="6"/>
  <c r="CN81" i="6"/>
  <c r="CM81" i="6"/>
  <c r="CB81" i="6"/>
  <c r="CA81" i="6"/>
  <c r="C81" i="6"/>
  <c r="CS80" i="6"/>
  <c r="CP80" i="6"/>
  <c r="CN80" i="6"/>
  <c r="CM80" i="6"/>
  <c r="CB80" i="6"/>
  <c r="CA80" i="6"/>
  <c r="C80" i="6"/>
  <c r="CG80" i="6" s="1"/>
  <c r="CN79" i="6"/>
  <c r="CM79" i="6"/>
  <c r="CB79" i="6"/>
  <c r="CA79" i="6"/>
  <c r="C79" i="6"/>
  <c r="CC79" i="6" s="1"/>
  <c r="CO78" i="6"/>
  <c r="CN78" i="6"/>
  <c r="CM78" i="6"/>
  <c r="CF78" i="6"/>
  <c r="CB78" i="6"/>
  <c r="CA78" i="6"/>
  <c r="C78" i="6"/>
  <c r="W74" i="6"/>
  <c r="V74" i="6"/>
  <c r="U74" i="6"/>
  <c r="T74" i="6"/>
  <c r="S74" i="6"/>
  <c r="R74" i="6"/>
  <c r="Q74" i="6"/>
  <c r="P74" i="6"/>
  <c r="O74" i="6"/>
  <c r="M74" i="6"/>
  <c r="L74" i="6"/>
  <c r="K74" i="6"/>
  <c r="J74" i="6"/>
  <c r="I74" i="6"/>
  <c r="H74" i="6"/>
  <c r="G74" i="6"/>
  <c r="F74" i="6"/>
  <c r="E74" i="6"/>
  <c r="D74" i="6"/>
  <c r="C74" i="6"/>
  <c r="CN73" i="6"/>
  <c r="CM73" i="6"/>
  <c r="CB73" i="6"/>
  <c r="CA73" i="6"/>
  <c r="N73" i="6"/>
  <c r="CP73" i="6" s="1"/>
  <c r="B73" i="6"/>
  <c r="CS72" i="6"/>
  <c r="CR72" i="6"/>
  <c r="CQ72" i="6"/>
  <c r="CO72" i="6"/>
  <c r="CN72" i="6"/>
  <c r="CM72" i="6"/>
  <c r="CF72" i="6"/>
  <c r="CE72" i="6"/>
  <c r="CD72" i="6"/>
  <c r="CB72" i="6"/>
  <c r="CA72" i="6"/>
  <c r="N72" i="6"/>
  <c r="CP72" i="6" s="1"/>
  <c r="B72" i="6"/>
  <c r="CN71" i="6"/>
  <c r="CM71" i="6"/>
  <c r="CB71" i="6"/>
  <c r="CA71" i="6"/>
  <c r="N71" i="6"/>
  <c r="CO71" i="6" s="1"/>
  <c r="B71" i="6"/>
  <c r="CN70" i="6"/>
  <c r="CM70" i="6"/>
  <c r="CB70" i="6"/>
  <c r="CA70" i="6"/>
  <c r="N70" i="6"/>
  <c r="B70" i="6"/>
  <c r="CR69" i="6"/>
  <c r="CQ69" i="6"/>
  <c r="CN69" i="6"/>
  <c r="CM69" i="6"/>
  <c r="CB69" i="6"/>
  <c r="CA69" i="6"/>
  <c r="N69" i="6"/>
  <c r="CP69" i="6" s="1"/>
  <c r="B69" i="6"/>
  <c r="CN68" i="6"/>
  <c r="CM68" i="6"/>
  <c r="CB68" i="6"/>
  <c r="CA68" i="6"/>
  <c r="N68" i="6"/>
  <c r="CP68" i="6" s="1"/>
  <c r="B68" i="6"/>
  <c r="CN67" i="6"/>
  <c r="CM67" i="6"/>
  <c r="CB67" i="6"/>
  <c r="CA67" i="6"/>
  <c r="N67" i="6"/>
  <c r="CF67" i="6" s="1"/>
  <c r="B67" i="6"/>
  <c r="CN66" i="6"/>
  <c r="CM66" i="6"/>
  <c r="CC66" i="6"/>
  <c r="CB66" i="6"/>
  <c r="CA66" i="6"/>
  <c r="N66" i="6"/>
  <c r="B66" i="6"/>
  <c r="CR65" i="6"/>
  <c r="CQ65" i="6"/>
  <c r="CN65" i="6"/>
  <c r="CM65" i="6"/>
  <c r="CE65" i="6"/>
  <c r="CD65" i="6"/>
  <c r="CB65" i="6"/>
  <c r="CA65" i="6"/>
  <c r="N65" i="6"/>
  <c r="CP65" i="6" s="1"/>
  <c r="B65" i="6"/>
  <c r="CN64" i="6"/>
  <c r="CM64" i="6"/>
  <c r="CF64" i="6"/>
  <c r="CE64" i="6"/>
  <c r="CB64" i="6"/>
  <c r="CA64" i="6"/>
  <c r="N64" i="6"/>
  <c r="CP64" i="6" s="1"/>
  <c r="B64" i="6"/>
  <c r="CO63" i="6"/>
  <c r="CN63" i="6"/>
  <c r="CM63" i="6"/>
  <c r="CC63" i="6"/>
  <c r="CB63" i="6"/>
  <c r="CA63" i="6"/>
  <c r="N63" i="6"/>
  <c r="B63" i="6"/>
  <c r="CN62" i="6"/>
  <c r="CM62" i="6"/>
  <c r="CB62" i="6"/>
  <c r="CA62" i="6"/>
  <c r="N62" i="6"/>
  <c r="CC62" i="6" s="1"/>
  <c r="B62" i="6"/>
  <c r="CU57" i="6"/>
  <c r="CN57" i="6"/>
  <c r="CM57" i="6"/>
  <c r="CI57" i="6"/>
  <c r="CB57" i="6"/>
  <c r="CA57" i="6"/>
  <c r="B57" i="6"/>
  <c r="CU56" i="6"/>
  <c r="CN56" i="6"/>
  <c r="CM56" i="6"/>
  <c r="CI56" i="6"/>
  <c r="CB56" i="6"/>
  <c r="CA56" i="6"/>
  <c r="B56" i="6"/>
  <c r="CP56" i="6" s="1"/>
  <c r="CU55" i="6"/>
  <c r="CP55" i="6"/>
  <c r="CO55" i="6"/>
  <c r="CN55" i="6"/>
  <c r="CM55" i="6"/>
  <c r="CI55" i="6"/>
  <c r="CH55" i="6"/>
  <c r="CD55" i="6"/>
  <c r="CB55" i="6"/>
  <c r="CA55" i="6"/>
  <c r="B55" i="6"/>
  <c r="CU54" i="6"/>
  <c r="CN54" i="6"/>
  <c r="CM54" i="6"/>
  <c r="CI54" i="6"/>
  <c r="CG54" i="6"/>
  <c r="CE54" i="6"/>
  <c r="CB54" i="6"/>
  <c r="CA54" i="6"/>
  <c r="B54" i="6"/>
  <c r="CS54" i="6" s="1"/>
  <c r="CU53" i="6"/>
  <c r="CO53" i="6"/>
  <c r="CN53" i="6"/>
  <c r="CM53" i="6"/>
  <c r="CI53" i="6"/>
  <c r="CH53" i="6"/>
  <c r="CB53" i="6"/>
  <c r="CA53" i="6"/>
  <c r="B53" i="6"/>
  <c r="CP53" i="6" s="1"/>
  <c r="R52" i="6"/>
  <c r="Q52" i="6"/>
  <c r="P52" i="6"/>
  <c r="O52" i="6"/>
  <c r="N52" i="6"/>
  <c r="M52" i="6"/>
  <c r="L52" i="6"/>
  <c r="K52" i="6"/>
  <c r="J52" i="6"/>
  <c r="D52" i="6"/>
  <c r="C52" i="6"/>
  <c r="CU51" i="6"/>
  <c r="CS51" i="6"/>
  <c r="CR51" i="6"/>
  <c r="CP51" i="6"/>
  <c r="CN51" i="6"/>
  <c r="CM51" i="6"/>
  <c r="CI51" i="6"/>
  <c r="CB51" i="6"/>
  <c r="CA51" i="6"/>
  <c r="B51" i="6"/>
  <c r="CG51" i="6" s="1"/>
  <c r="CU50" i="6"/>
  <c r="CN50" i="6"/>
  <c r="CM50" i="6"/>
  <c r="CI50" i="6"/>
  <c r="CB50" i="6"/>
  <c r="CA50" i="6"/>
  <c r="B50" i="6"/>
  <c r="CU49" i="6"/>
  <c r="CO49" i="6"/>
  <c r="CN49" i="6"/>
  <c r="CM49" i="6"/>
  <c r="CI49" i="6"/>
  <c r="CB49" i="6"/>
  <c r="CA49" i="6"/>
  <c r="B49" i="6"/>
  <c r="CS49" i="6" s="1"/>
  <c r="CU48" i="6"/>
  <c r="CN48" i="6"/>
  <c r="CM48" i="6"/>
  <c r="CI48" i="6"/>
  <c r="CB48" i="6"/>
  <c r="CA48" i="6"/>
  <c r="B48" i="6"/>
  <c r="CS48" i="6" s="1"/>
  <c r="CU47" i="6"/>
  <c r="CS47" i="6"/>
  <c r="CN47" i="6"/>
  <c r="CM47" i="6"/>
  <c r="CI47" i="6"/>
  <c r="CB47" i="6"/>
  <c r="CA47" i="6"/>
  <c r="B47" i="6"/>
  <c r="CO47" i="6" s="1"/>
  <c r="CU46" i="6"/>
  <c r="CN46" i="6"/>
  <c r="CM46" i="6"/>
  <c r="CI46" i="6"/>
  <c r="CB46" i="6"/>
  <c r="CA46" i="6"/>
  <c r="B46" i="6"/>
  <c r="CG46" i="6" s="1"/>
  <c r="CU45" i="6"/>
  <c r="CO45" i="6"/>
  <c r="CN45" i="6"/>
  <c r="CM45" i="6"/>
  <c r="CI45" i="6"/>
  <c r="CH45" i="6"/>
  <c r="CB45" i="6"/>
  <c r="CA45" i="6"/>
  <c r="B45" i="6"/>
  <c r="CU44" i="6"/>
  <c r="CN44" i="6"/>
  <c r="CM44" i="6"/>
  <c r="CI44" i="6"/>
  <c r="CH44" i="6"/>
  <c r="CG44" i="6"/>
  <c r="CB44" i="6"/>
  <c r="CA44" i="6"/>
  <c r="B44" i="6"/>
  <c r="CO44" i="6" s="1"/>
  <c r="CU43" i="6"/>
  <c r="CS43" i="6"/>
  <c r="CN43" i="6"/>
  <c r="CM43" i="6"/>
  <c r="CI43" i="6"/>
  <c r="CG43" i="6"/>
  <c r="CB43" i="6"/>
  <c r="CA43" i="6"/>
  <c r="B43" i="6"/>
  <c r="CO43" i="6" s="1"/>
  <c r="CU42" i="6"/>
  <c r="CN42" i="6"/>
  <c r="CM42" i="6"/>
  <c r="CI42" i="6"/>
  <c r="CB42" i="6"/>
  <c r="CA42" i="6"/>
  <c r="B42" i="6"/>
  <c r="CU41" i="6"/>
  <c r="CO41" i="6"/>
  <c r="CN41" i="6"/>
  <c r="CM41" i="6"/>
  <c r="CI41" i="6"/>
  <c r="CH41" i="6"/>
  <c r="CB41" i="6"/>
  <c r="CA41" i="6"/>
  <c r="B41" i="6"/>
  <c r="CU40" i="6"/>
  <c r="CN40" i="6"/>
  <c r="CM40" i="6"/>
  <c r="CI40" i="6"/>
  <c r="CG40" i="6"/>
  <c r="CD40" i="6"/>
  <c r="CB40" i="6"/>
  <c r="CA40" i="6"/>
  <c r="B40" i="6"/>
  <c r="CH40" i="6" s="1"/>
  <c r="CU39" i="6"/>
  <c r="CS39" i="6"/>
  <c r="CN39" i="6"/>
  <c r="CM39" i="6"/>
  <c r="CI39" i="6"/>
  <c r="CG39" i="6"/>
  <c r="CD39" i="6"/>
  <c r="CB39" i="6"/>
  <c r="CA39" i="6"/>
  <c r="B39" i="6"/>
  <c r="CO39" i="6" s="1"/>
  <c r="CU38" i="6"/>
  <c r="CN38" i="6"/>
  <c r="CM38" i="6"/>
  <c r="CI38" i="6"/>
  <c r="CB38" i="6"/>
  <c r="CA38" i="6"/>
  <c r="B38" i="6"/>
  <c r="CU37" i="6"/>
  <c r="CN37" i="6"/>
  <c r="CM37" i="6"/>
  <c r="CI37" i="6"/>
  <c r="CB37" i="6"/>
  <c r="CA37" i="6"/>
  <c r="B37" i="6"/>
  <c r="CO37" i="6" s="1"/>
  <c r="CU36" i="6"/>
  <c r="CN36" i="6"/>
  <c r="CM36" i="6"/>
  <c r="CI36" i="6"/>
  <c r="CB36" i="6"/>
  <c r="CA36" i="6"/>
  <c r="B36" i="6"/>
  <c r="CO36" i="6" s="1"/>
  <c r="CU35" i="6"/>
  <c r="CN35" i="6"/>
  <c r="CM35" i="6"/>
  <c r="CI35" i="6"/>
  <c r="CG35" i="6"/>
  <c r="CD35" i="6"/>
  <c r="CB35" i="6"/>
  <c r="CA35" i="6"/>
  <c r="B35" i="6"/>
  <c r="CO35" i="6" s="1"/>
  <c r="CU34" i="6"/>
  <c r="CN34" i="6"/>
  <c r="CM34" i="6"/>
  <c r="CI34" i="6"/>
  <c r="CB34" i="6"/>
  <c r="CA34" i="6"/>
  <c r="B34" i="6"/>
  <c r="CG34" i="6" s="1"/>
  <c r="CU33" i="6"/>
  <c r="CN33" i="6"/>
  <c r="CM33" i="6"/>
  <c r="CI33" i="6"/>
  <c r="CB33" i="6"/>
  <c r="CA33" i="6"/>
  <c r="B33" i="6"/>
  <c r="CO33" i="6" s="1"/>
  <c r="CU32" i="6"/>
  <c r="CS32" i="6"/>
  <c r="CO32" i="6"/>
  <c r="CN32" i="6"/>
  <c r="CM32" i="6"/>
  <c r="CI32" i="6"/>
  <c r="CB32" i="6"/>
  <c r="CA32" i="6"/>
  <c r="B32" i="6"/>
  <c r="CH32" i="6" s="1"/>
  <c r="CU31" i="6"/>
  <c r="CN31" i="6"/>
  <c r="CM31" i="6"/>
  <c r="CI31" i="6"/>
  <c r="CB31" i="6"/>
  <c r="CA31" i="6"/>
  <c r="B31" i="6"/>
  <c r="CO31" i="6" s="1"/>
  <c r="CU30" i="6"/>
  <c r="CN30" i="6"/>
  <c r="CM30" i="6"/>
  <c r="CI30" i="6"/>
  <c r="CB30" i="6"/>
  <c r="CA30" i="6"/>
  <c r="B30" i="6"/>
  <c r="CU29" i="6"/>
  <c r="CN29" i="6"/>
  <c r="CM29" i="6"/>
  <c r="CI29" i="6"/>
  <c r="CB29" i="6"/>
  <c r="CA29" i="6"/>
  <c r="B29" i="6"/>
  <c r="CO29" i="6" s="1"/>
  <c r="CU28" i="6"/>
  <c r="CS28" i="6"/>
  <c r="CO28" i="6"/>
  <c r="CN28" i="6"/>
  <c r="CM28" i="6"/>
  <c r="CI28" i="6"/>
  <c r="CB28" i="6"/>
  <c r="CA28" i="6"/>
  <c r="B28" i="6"/>
  <c r="CH28" i="6" s="1"/>
  <c r="CU27" i="6"/>
  <c r="CN27" i="6"/>
  <c r="CM27" i="6"/>
  <c r="CI27" i="6"/>
  <c r="CB27" i="6"/>
  <c r="CA27" i="6"/>
  <c r="B27" i="6"/>
  <c r="CO27" i="6" s="1"/>
  <c r="CU26" i="6"/>
  <c r="CN26" i="6"/>
  <c r="CM26" i="6"/>
  <c r="CI26" i="6"/>
  <c r="CB26" i="6"/>
  <c r="CA26" i="6"/>
  <c r="B26" i="6"/>
  <c r="CU25" i="6"/>
  <c r="CN25" i="6"/>
  <c r="CM25" i="6"/>
  <c r="CI25" i="6"/>
  <c r="CH25" i="6"/>
  <c r="CB25" i="6"/>
  <c r="CA25" i="6"/>
  <c r="B25" i="6"/>
  <c r="CS25" i="6" s="1"/>
  <c r="CU24" i="6"/>
  <c r="CS24" i="6"/>
  <c r="CO24" i="6"/>
  <c r="CN24" i="6"/>
  <c r="CM24" i="6"/>
  <c r="CI24" i="6"/>
  <c r="CH24" i="6"/>
  <c r="CG24" i="6"/>
  <c r="CB24" i="6"/>
  <c r="CA24" i="6"/>
  <c r="B24" i="6"/>
  <c r="CD24" i="6" s="1"/>
  <c r="CU23" i="6"/>
  <c r="CN23" i="6"/>
  <c r="CM23" i="6"/>
  <c r="CI23" i="6"/>
  <c r="CG23" i="6"/>
  <c r="CB23" i="6"/>
  <c r="CA23" i="6"/>
  <c r="B23" i="6"/>
  <c r="CO23" i="6" s="1"/>
  <c r="CU22" i="6"/>
  <c r="CN22" i="6"/>
  <c r="CM22" i="6"/>
  <c r="CI22" i="6"/>
  <c r="CB22" i="6"/>
  <c r="CA22" i="6"/>
  <c r="B22" i="6"/>
  <c r="CG22" i="6" s="1"/>
  <c r="CU21" i="6"/>
  <c r="CN21" i="6"/>
  <c r="CM21" i="6"/>
  <c r="CI21" i="6"/>
  <c r="CB21" i="6"/>
  <c r="CA21" i="6"/>
  <c r="B21" i="6"/>
  <c r="CS21" i="6" s="1"/>
  <c r="CU20" i="6"/>
  <c r="CS20" i="6"/>
  <c r="CO20" i="6"/>
  <c r="CN20" i="6"/>
  <c r="CM20" i="6"/>
  <c r="CI20" i="6"/>
  <c r="CH20" i="6"/>
  <c r="CG20" i="6"/>
  <c r="CD20" i="6"/>
  <c r="CB20" i="6"/>
  <c r="CA20" i="6"/>
  <c r="B20" i="6"/>
  <c r="CU19" i="6"/>
  <c r="CN19" i="6"/>
  <c r="CM19" i="6"/>
  <c r="CI19" i="6"/>
  <c r="CB19" i="6"/>
  <c r="CA19" i="6"/>
  <c r="B19" i="6"/>
  <c r="CS19" i="6" s="1"/>
  <c r="CU18" i="6"/>
  <c r="CN18" i="6"/>
  <c r="CM18" i="6"/>
  <c r="CI18" i="6"/>
  <c r="CB18" i="6"/>
  <c r="CA18" i="6"/>
  <c r="B18" i="6"/>
  <c r="CU17" i="6"/>
  <c r="CR17" i="6"/>
  <c r="CN17" i="6"/>
  <c r="CM17" i="6"/>
  <c r="CI17" i="6"/>
  <c r="CB17" i="6"/>
  <c r="CA17" i="6"/>
  <c r="B17" i="6"/>
  <c r="CS17" i="6" s="1"/>
  <c r="CU16" i="6"/>
  <c r="CS16" i="6"/>
  <c r="CR16" i="6"/>
  <c r="CQ16" i="6"/>
  <c r="CN16" i="6"/>
  <c r="CM16" i="6"/>
  <c r="CI16" i="6"/>
  <c r="CG16" i="6"/>
  <c r="CF16" i="6"/>
  <c r="CD16" i="6"/>
  <c r="CB16" i="6"/>
  <c r="CA16" i="6"/>
  <c r="B16" i="6"/>
  <c r="CU15" i="6"/>
  <c r="CN15" i="6"/>
  <c r="CM15" i="6"/>
  <c r="CI15" i="6"/>
  <c r="CB15" i="6"/>
  <c r="CA15" i="6"/>
  <c r="B15" i="6"/>
  <c r="CT15" i="6" s="1"/>
  <c r="CU14" i="6"/>
  <c r="CT14" i="6"/>
  <c r="CS14" i="6"/>
  <c r="CN14" i="6"/>
  <c r="CM14" i="6"/>
  <c r="CI14" i="6"/>
  <c r="CB14" i="6"/>
  <c r="CA14" i="6"/>
  <c r="B14" i="6"/>
  <c r="CR14" i="6" s="1"/>
  <c r="CU13" i="6"/>
  <c r="CT13" i="6"/>
  <c r="CS13" i="6"/>
  <c r="CP13" i="6"/>
  <c r="CO13" i="6"/>
  <c r="CN13" i="6"/>
  <c r="CM13" i="6"/>
  <c r="CI13" i="6"/>
  <c r="CH13" i="6"/>
  <c r="CE13" i="6"/>
  <c r="CD13" i="6"/>
  <c r="CB13" i="6"/>
  <c r="CA13" i="6"/>
  <c r="B13" i="6"/>
  <c r="CR13" i="6" s="1"/>
  <c r="CU12" i="6"/>
  <c r="CN12" i="6"/>
  <c r="CM12" i="6"/>
  <c r="CI12" i="6"/>
  <c r="CB12" i="6"/>
  <c r="CA12" i="6"/>
  <c r="B12" i="6"/>
  <c r="CQ12" i="6" s="1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 s="1"/>
  <c r="A5" i="6"/>
  <c r="A4" i="6"/>
  <c r="A3" i="6"/>
  <c r="A2" i="6"/>
  <c r="CD87" i="6" l="1"/>
  <c r="CS36" i="6"/>
  <c r="CR56" i="6"/>
  <c r="CQ119" i="6"/>
  <c r="S80" i="7"/>
  <c r="U108" i="7"/>
  <c r="U100" i="7"/>
  <c r="S51" i="7"/>
  <c r="CO14" i="6"/>
  <c r="CP14" i="6"/>
  <c r="CS56" i="6"/>
  <c r="S89" i="7"/>
  <c r="S81" i="7"/>
  <c r="S53" i="7"/>
  <c r="B200" i="7"/>
  <c r="S88" i="7"/>
  <c r="X70" i="7"/>
  <c r="S35" i="7"/>
  <c r="U103" i="7"/>
  <c r="S50" i="7"/>
  <c r="S36" i="7"/>
  <c r="CH37" i="6"/>
  <c r="CD12" i="6"/>
  <c r="CG31" i="6"/>
  <c r="CE68" i="6"/>
  <c r="CE87" i="6"/>
  <c r="CG90" i="6"/>
  <c r="CG99" i="6"/>
  <c r="CC114" i="6"/>
  <c r="CC116" i="6"/>
  <c r="X66" i="7"/>
  <c r="CD27" i="6"/>
  <c r="CD48" i="6"/>
  <c r="CF68" i="6"/>
  <c r="S42" i="7"/>
  <c r="CH12" i="6"/>
  <c r="CD15" i="6"/>
  <c r="CG27" i="6"/>
  <c r="CS35" i="6"/>
  <c r="CG48" i="6"/>
  <c r="CC85" i="6"/>
  <c r="CP103" i="6"/>
  <c r="CF114" i="6"/>
  <c r="CP120" i="6"/>
  <c r="S86" i="7"/>
  <c r="X62" i="7"/>
  <c r="S79" i="7"/>
  <c r="S41" i="7"/>
  <c r="S22" i="7"/>
  <c r="CE12" i="6"/>
  <c r="CH33" i="6"/>
  <c r="CE114" i="6"/>
  <c r="CE15" i="6"/>
  <c r="CD23" i="6"/>
  <c r="CH29" i="6"/>
  <c r="CD44" i="6"/>
  <c r="CH48" i="6"/>
  <c r="CD54" i="6"/>
  <c r="CD64" i="6"/>
  <c r="CG79" i="6"/>
  <c r="CP87" i="6"/>
  <c r="CD106" i="6"/>
  <c r="CD108" i="6"/>
  <c r="CG114" i="6"/>
  <c r="CQ120" i="6"/>
  <c r="X69" i="7"/>
  <c r="S32" i="7"/>
  <c r="S78" i="7"/>
  <c r="S46" i="7"/>
  <c r="CH15" i="6"/>
  <c r="CS31" i="6"/>
  <c r="CQ68" i="6"/>
  <c r="CG19" i="6"/>
  <c r="CR68" i="6"/>
  <c r="S34" i="7"/>
  <c r="CT12" i="6"/>
  <c r="CD51" i="6"/>
  <c r="CG56" i="6"/>
  <c r="CD86" i="6"/>
  <c r="CE91" i="6"/>
  <c r="CS114" i="6"/>
  <c r="CG119" i="6"/>
  <c r="S55" i="7"/>
  <c r="S30" i="7"/>
  <c r="CO48" i="6"/>
  <c r="CD56" i="6"/>
  <c r="CD117" i="6"/>
  <c r="CS12" i="6"/>
  <c r="CG36" i="6"/>
  <c r="CO64" i="6"/>
  <c r="CD91" i="6"/>
  <c r="CO106" i="6"/>
  <c r="CE14" i="6"/>
  <c r="CO25" i="6"/>
  <c r="CH36" i="6"/>
  <c r="CP54" i="6"/>
  <c r="CQ64" i="6"/>
  <c r="B109" i="6"/>
  <c r="CH14" i="6"/>
  <c r="CS15" i="6"/>
  <c r="CG32" i="6"/>
  <c r="CS44" i="6"/>
  <c r="CE51" i="6"/>
  <c r="CR54" i="6"/>
  <c r="CR64" i="6"/>
  <c r="CG83" i="6"/>
  <c r="CE86" i="6"/>
  <c r="CO98" i="6"/>
  <c r="CO102" i="6"/>
  <c r="CP104" i="6"/>
  <c r="CR106" i="6"/>
  <c r="CS108" i="6"/>
  <c r="CQ121" i="6"/>
  <c r="U101" i="7"/>
  <c r="S40" i="7"/>
  <c r="S21" i="7"/>
  <c r="S29" i="7"/>
  <c r="CD31" i="6"/>
  <c r="CO68" i="6"/>
  <c r="X68" i="7"/>
  <c r="S49" i="7"/>
  <c r="CO12" i="6"/>
  <c r="CO40" i="6"/>
  <c r="CD47" i="6"/>
  <c r="CS64" i="6"/>
  <c r="CQ73" i="6"/>
  <c r="CC80" i="6"/>
  <c r="CQ98" i="6"/>
  <c r="CQ102" i="6"/>
  <c r="CS106" i="6"/>
  <c r="CR121" i="6"/>
  <c r="S28" i="7"/>
  <c r="S20" i="7"/>
  <c r="CS79" i="6"/>
  <c r="CC119" i="6"/>
  <c r="CP15" i="6"/>
  <c r="CQ106" i="6"/>
  <c r="CO21" i="6"/>
  <c r="CG28" i="6"/>
  <c r="CS40" i="6"/>
  <c r="CG47" i="6"/>
  <c r="CD69" i="6"/>
  <c r="CR73" i="6"/>
  <c r="CP91" i="6"/>
  <c r="CR98" i="6"/>
  <c r="CR102" i="6"/>
  <c r="CF113" i="6"/>
  <c r="CO119" i="6"/>
  <c r="S19" i="7"/>
  <c r="S13" i="7"/>
  <c r="CD68" i="6"/>
  <c r="CS27" i="6"/>
  <c r="CP79" i="6"/>
  <c r="CO114" i="6"/>
  <c r="CP12" i="6"/>
  <c r="CH21" i="6"/>
  <c r="CD36" i="6"/>
  <c r="CS68" i="6"/>
  <c r="CD73" i="6"/>
  <c r="CF98" i="6"/>
  <c r="CP114" i="6"/>
  <c r="CF121" i="6"/>
  <c r="CD14" i="6"/>
  <c r="CO15" i="6"/>
  <c r="CD17" i="6"/>
  <c r="CS23" i="6"/>
  <c r="CE56" i="6"/>
  <c r="CE73" i="6"/>
  <c r="CO108" i="6"/>
  <c r="CR114" i="6"/>
  <c r="CF119" i="6"/>
  <c r="S31" i="7"/>
  <c r="S48" i="7"/>
  <c r="S25" i="7"/>
  <c r="CF17" i="6"/>
  <c r="CD32" i="6"/>
  <c r="CD28" i="6"/>
  <c r="CQ17" i="6"/>
  <c r="CD43" i="6"/>
  <c r="CH49" i="6"/>
  <c r="CD53" i="6"/>
  <c r="CE69" i="6"/>
  <c r="CP83" i="6"/>
  <c r="CS98" i="6"/>
  <c r="CS102" i="6"/>
  <c r="U97" i="7"/>
  <c r="U102" i="7"/>
  <c r="S37" i="7"/>
  <c r="S18" i="7"/>
  <c r="U105" i="7"/>
  <c r="U106" i="7"/>
  <c r="S91" i="7"/>
  <c r="S83" i="7"/>
  <c r="U98" i="7"/>
  <c r="S87" i="7"/>
  <c r="X72" i="7"/>
  <c r="X64" i="7"/>
  <c r="CT18" i="6"/>
  <c r="CP18" i="6"/>
  <c r="CE18" i="6"/>
  <c r="CH18" i="6"/>
  <c r="CQ26" i="6"/>
  <c r="CF26" i="6"/>
  <c r="CT26" i="6"/>
  <c r="CP26" i="6"/>
  <c r="CE26" i="6"/>
  <c r="CC26" i="6"/>
  <c r="CR26" i="6"/>
  <c r="CQ30" i="6"/>
  <c r="CF30" i="6"/>
  <c r="CT30" i="6"/>
  <c r="CP30" i="6"/>
  <c r="CE30" i="6"/>
  <c r="CR30" i="6"/>
  <c r="CC34" i="6"/>
  <c r="CR34" i="6"/>
  <c r="CQ38" i="6"/>
  <c r="CF38" i="6"/>
  <c r="CT38" i="6"/>
  <c r="CP38" i="6"/>
  <c r="CE38" i="6"/>
  <c r="CC38" i="6"/>
  <c r="CR38" i="6"/>
  <c r="CQ42" i="6"/>
  <c r="CF42" i="6"/>
  <c r="CT42" i="6"/>
  <c r="CP42" i="6"/>
  <c r="CE42" i="6"/>
  <c r="CC46" i="6"/>
  <c r="CQ50" i="6"/>
  <c r="CF50" i="6"/>
  <c r="CS50" i="6"/>
  <c r="CG50" i="6"/>
  <c r="CR50" i="6"/>
  <c r="CE50" i="6"/>
  <c r="CS70" i="6"/>
  <c r="CO70" i="6"/>
  <c r="CF70" i="6"/>
  <c r="CR70" i="6"/>
  <c r="CE70" i="6"/>
  <c r="CQ70" i="6"/>
  <c r="CG70" i="6"/>
  <c r="CP70" i="6"/>
  <c r="CD70" i="6"/>
  <c r="CR81" i="6"/>
  <c r="CE81" i="6"/>
  <c r="CQ81" i="6"/>
  <c r="CD81" i="6"/>
  <c r="CS81" i="6"/>
  <c r="CP81" i="6"/>
  <c r="CG81" i="6"/>
  <c r="CR82" i="6"/>
  <c r="CE82" i="6"/>
  <c r="CQ82" i="6"/>
  <c r="CD82" i="6"/>
  <c r="CC82" i="6"/>
  <c r="S82" i="6" s="1"/>
  <c r="CS82" i="6"/>
  <c r="CG82" i="6"/>
  <c r="CP82" i="6"/>
  <c r="CD18" i="6"/>
  <c r="CT19" i="6"/>
  <c r="CP19" i="6"/>
  <c r="CE19" i="6"/>
  <c r="CH19" i="6"/>
  <c r="CO19" i="6"/>
  <c r="CC21" i="6"/>
  <c r="CR21" i="6"/>
  <c r="CC25" i="6"/>
  <c r="S25" i="6" s="1"/>
  <c r="CR25" i="6"/>
  <c r="CQ29" i="6"/>
  <c r="CF29" i="6"/>
  <c r="CT29" i="6"/>
  <c r="CP29" i="6"/>
  <c r="CE29" i="6"/>
  <c r="CQ33" i="6"/>
  <c r="CF33" i="6"/>
  <c r="CT33" i="6"/>
  <c r="CP33" i="6"/>
  <c r="CE33" i="6"/>
  <c r="CR33" i="6"/>
  <c r="CQ37" i="6"/>
  <c r="CF37" i="6"/>
  <c r="CT37" i="6"/>
  <c r="CP37" i="6"/>
  <c r="CE37" i="6"/>
  <c r="CQ41" i="6"/>
  <c r="CF41" i="6"/>
  <c r="CT41" i="6"/>
  <c r="CP41" i="6"/>
  <c r="CE41" i="6"/>
  <c r="CR41" i="6"/>
  <c r="CQ45" i="6"/>
  <c r="CF45" i="6"/>
  <c r="CT45" i="6"/>
  <c r="CP45" i="6"/>
  <c r="CE45" i="6"/>
  <c r="CR45" i="6"/>
  <c r="CC49" i="6"/>
  <c r="CR49" i="6"/>
  <c r="CD50" i="6"/>
  <c r="CR57" i="6"/>
  <c r="CG57" i="6"/>
  <c r="CQ57" i="6"/>
  <c r="CF57" i="6"/>
  <c r="CO57" i="6"/>
  <c r="CH57" i="6"/>
  <c r="CT57" i="6"/>
  <c r="CE57" i="6"/>
  <c r="CC57" i="6"/>
  <c r="CR63" i="6"/>
  <c r="CE63" i="6"/>
  <c r="CQ63" i="6"/>
  <c r="CD63" i="6"/>
  <c r="CS63" i="6"/>
  <c r="CP63" i="6"/>
  <c r="CG63" i="6"/>
  <c r="CF63" i="6"/>
  <c r="CS116" i="6"/>
  <c r="CO116" i="6"/>
  <c r="CF116" i="6"/>
  <c r="CQ116" i="6"/>
  <c r="CG116" i="6"/>
  <c r="CP116" i="6"/>
  <c r="CE116" i="6"/>
  <c r="CD116" i="6"/>
  <c r="CP117" i="6"/>
  <c r="CG117" i="6"/>
  <c r="CC117" i="6"/>
  <c r="CR117" i="6"/>
  <c r="CQ117" i="6"/>
  <c r="CF117" i="6"/>
  <c r="CE117" i="6"/>
  <c r="CS117" i="6"/>
  <c r="CF12" i="6"/>
  <c r="CF13" i="6"/>
  <c r="CQ13" i="6"/>
  <c r="CF14" i="6"/>
  <c r="CQ14" i="6"/>
  <c r="CF15" i="6"/>
  <c r="CQ15" i="6"/>
  <c r="CT16" i="6"/>
  <c r="CP16" i="6"/>
  <c r="CE16" i="6"/>
  <c r="CC16" i="6"/>
  <c r="CH16" i="6"/>
  <c r="CO16" i="6"/>
  <c r="CG17" i="6"/>
  <c r="CF18" i="6"/>
  <c r="CR18" i="6"/>
  <c r="CD19" i="6"/>
  <c r="CQ19" i="6"/>
  <c r="CQ20" i="6"/>
  <c r="CF20" i="6"/>
  <c r="CT20" i="6"/>
  <c r="CP20" i="6"/>
  <c r="CE20" i="6"/>
  <c r="CC20" i="6"/>
  <c r="S20" i="6" s="1"/>
  <c r="CR20" i="6"/>
  <c r="CD21" i="6"/>
  <c r="CH23" i="6"/>
  <c r="CQ24" i="6"/>
  <c r="CF24" i="6"/>
  <c r="CT24" i="6"/>
  <c r="CP24" i="6"/>
  <c r="CE24" i="6"/>
  <c r="CC24" i="6"/>
  <c r="CR24" i="6"/>
  <c r="CD25" i="6"/>
  <c r="CG26" i="6"/>
  <c r="CH27" i="6"/>
  <c r="CQ28" i="6"/>
  <c r="CF28" i="6"/>
  <c r="CT28" i="6"/>
  <c r="CP28" i="6"/>
  <c r="CE28" i="6"/>
  <c r="CC28" i="6"/>
  <c r="CR28" i="6"/>
  <c r="CD29" i="6"/>
  <c r="CS29" i="6"/>
  <c r="CG30" i="6"/>
  <c r="CH31" i="6"/>
  <c r="CQ32" i="6"/>
  <c r="CF32" i="6"/>
  <c r="CT32" i="6"/>
  <c r="CP32" i="6"/>
  <c r="CE32" i="6"/>
  <c r="CC32" i="6"/>
  <c r="CR32" i="6"/>
  <c r="CD33" i="6"/>
  <c r="CS33" i="6"/>
  <c r="CH35" i="6"/>
  <c r="CQ36" i="6"/>
  <c r="CF36" i="6"/>
  <c r="CT36" i="6"/>
  <c r="CP36" i="6"/>
  <c r="CE36" i="6"/>
  <c r="CC36" i="6"/>
  <c r="S36" i="6" s="1"/>
  <c r="CR36" i="6"/>
  <c r="CD37" i="6"/>
  <c r="CS37" i="6"/>
  <c r="CG38" i="6"/>
  <c r="CH39" i="6"/>
  <c r="CQ40" i="6"/>
  <c r="CF40" i="6"/>
  <c r="CT40" i="6"/>
  <c r="CP40" i="6"/>
  <c r="CE40" i="6"/>
  <c r="CC40" i="6"/>
  <c r="S40" i="6" s="1"/>
  <c r="CR40" i="6"/>
  <c r="CD41" i="6"/>
  <c r="CS41" i="6"/>
  <c r="CG42" i="6"/>
  <c r="CH43" i="6"/>
  <c r="CQ44" i="6"/>
  <c r="CF44" i="6"/>
  <c r="CT44" i="6"/>
  <c r="CP44" i="6"/>
  <c r="CE44" i="6"/>
  <c r="CC44" i="6"/>
  <c r="CR44" i="6"/>
  <c r="CD45" i="6"/>
  <c r="CS45" i="6"/>
  <c r="CH47" i="6"/>
  <c r="CQ48" i="6"/>
  <c r="CF48" i="6"/>
  <c r="CT48" i="6"/>
  <c r="CP48" i="6"/>
  <c r="CE48" i="6"/>
  <c r="CC48" i="6"/>
  <c r="S48" i="6" s="1"/>
  <c r="CR48" i="6"/>
  <c r="CD49" i="6"/>
  <c r="CH50" i="6"/>
  <c r="CO50" i="6"/>
  <c r="CQ55" i="6"/>
  <c r="CF55" i="6"/>
  <c r="CS55" i="6"/>
  <c r="CG55" i="6"/>
  <c r="CR55" i="6"/>
  <c r="CE55" i="6"/>
  <c r="CC55" i="6"/>
  <c r="CT55" i="6"/>
  <c r="CD57" i="6"/>
  <c r="CP57" i="6"/>
  <c r="CS62" i="6"/>
  <c r="CO62" i="6"/>
  <c r="CF62" i="6"/>
  <c r="CR62" i="6"/>
  <c r="CE62" i="6"/>
  <c r="CQ62" i="6"/>
  <c r="CG62" i="6"/>
  <c r="CP62" i="6"/>
  <c r="CD62" i="6"/>
  <c r="X62" i="6" s="1"/>
  <c r="CC71" i="6"/>
  <c r="B74" i="6"/>
  <c r="CR78" i="6"/>
  <c r="CE78" i="6"/>
  <c r="CQ78" i="6"/>
  <c r="CD78" i="6"/>
  <c r="CC78" i="6"/>
  <c r="CS78" i="6"/>
  <c r="CG78" i="6"/>
  <c r="CP78" i="6"/>
  <c r="C92" i="6"/>
  <c r="CQ105" i="6"/>
  <c r="CD105" i="6"/>
  <c r="CR105" i="6"/>
  <c r="CC105" i="6"/>
  <c r="CP105" i="6"/>
  <c r="CG105" i="6"/>
  <c r="CO105" i="6"/>
  <c r="CE105" i="6"/>
  <c r="CR115" i="6"/>
  <c r="CE115" i="6"/>
  <c r="CQ115" i="6"/>
  <c r="CC115" i="6"/>
  <c r="CP115" i="6"/>
  <c r="CG115" i="6"/>
  <c r="CO115" i="6"/>
  <c r="CD115" i="6"/>
  <c r="CC18" i="6"/>
  <c r="CO18" i="6"/>
  <c r="CQ22" i="6"/>
  <c r="CF22" i="6"/>
  <c r="CT22" i="6"/>
  <c r="CP22" i="6"/>
  <c r="CE22" i="6"/>
  <c r="CC22" i="6"/>
  <c r="CR22" i="6"/>
  <c r="CC30" i="6"/>
  <c r="CQ34" i="6"/>
  <c r="CF34" i="6"/>
  <c r="CT34" i="6"/>
  <c r="CP34" i="6"/>
  <c r="CE34" i="6"/>
  <c r="CC42" i="6"/>
  <c r="CR42" i="6"/>
  <c r="CQ46" i="6"/>
  <c r="CF46" i="6"/>
  <c r="CT46" i="6"/>
  <c r="CP46" i="6"/>
  <c r="CE46" i="6"/>
  <c r="CR46" i="6"/>
  <c r="CC50" i="6"/>
  <c r="CT50" i="6"/>
  <c r="CR67" i="6"/>
  <c r="CE67" i="6"/>
  <c r="CQ67" i="6"/>
  <c r="CD67" i="6"/>
  <c r="CS67" i="6"/>
  <c r="CP67" i="6"/>
  <c r="CG67" i="6"/>
  <c r="CF81" i="6"/>
  <c r="CS84" i="6"/>
  <c r="CO84" i="6"/>
  <c r="CF84" i="6"/>
  <c r="CQ84" i="6"/>
  <c r="CG84" i="6"/>
  <c r="CP84" i="6"/>
  <c r="CE84" i="6"/>
  <c r="CD84" i="6"/>
  <c r="CQ18" i="6"/>
  <c r="CC19" i="6"/>
  <c r="CQ21" i="6"/>
  <c r="CF21" i="6"/>
  <c r="CT21" i="6"/>
  <c r="CP21" i="6"/>
  <c r="CE21" i="6"/>
  <c r="CD22" i="6"/>
  <c r="CS22" i="6"/>
  <c r="CQ25" i="6"/>
  <c r="CF25" i="6"/>
  <c r="CT25" i="6"/>
  <c r="CP25" i="6"/>
  <c r="CE25" i="6"/>
  <c r="CD26" i="6"/>
  <c r="CS26" i="6"/>
  <c r="CC29" i="6"/>
  <c r="CR29" i="6"/>
  <c r="CD30" i="6"/>
  <c r="CS30" i="6"/>
  <c r="CC33" i="6"/>
  <c r="CD34" i="6"/>
  <c r="CS34" i="6"/>
  <c r="CC37" i="6"/>
  <c r="CR37" i="6"/>
  <c r="CD38" i="6"/>
  <c r="CS38" i="6"/>
  <c r="CC41" i="6"/>
  <c r="S41" i="6" s="1"/>
  <c r="CD42" i="6"/>
  <c r="CS42" i="6"/>
  <c r="CC45" i="6"/>
  <c r="CD46" i="6"/>
  <c r="CS46" i="6"/>
  <c r="CQ49" i="6"/>
  <c r="CF49" i="6"/>
  <c r="CT49" i="6"/>
  <c r="CP49" i="6"/>
  <c r="CE49" i="6"/>
  <c r="CS66" i="6"/>
  <c r="CO66" i="6"/>
  <c r="CF66" i="6"/>
  <c r="CR66" i="6"/>
  <c r="CE66" i="6"/>
  <c r="CQ66" i="6"/>
  <c r="CG66" i="6"/>
  <c r="CP66" i="6"/>
  <c r="CD66" i="6"/>
  <c r="X66" i="6" s="1"/>
  <c r="A200" i="6"/>
  <c r="CC12" i="6"/>
  <c r="CG12" i="6"/>
  <c r="CR12" i="6"/>
  <c r="CC13" i="6"/>
  <c r="CG13" i="6"/>
  <c r="CC14" i="6"/>
  <c r="CG14" i="6"/>
  <c r="CC15" i="6"/>
  <c r="CG15" i="6"/>
  <c r="CR15" i="6"/>
  <c r="CT17" i="6"/>
  <c r="CP17" i="6"/>
  <c r="CE17" i="6"/>
  <c r="CC17" i="6"/>
  <c r="CH17" i="6"/>
  <c r="CO17" i="6"/>
  <c r="CG18" i="6"/>
  <c r="CS18" i="6"/>
  <c r="CF19" i="6"/>
  <c r="CR19" i="6"/>
  <c r="CG21" i="6"/>
  <c r="CH22" i="6"/>
  <c r="CO22" i="6"/>
  <c r="CQ23" i="6"/>
  <c r="CF23" i="6"/>
  <c r="CT23" i="6"/>
  <c r="CP23" i="6"/>
  <c r="CE23" i="6"/>
  <c r="CC23" i="6"/>
  <c r="CR23" i="6"/>
  <c r="CG25" i="6"/>
  <c r="CH26" i="6"/>
  <c r="CO26" i="6"/>
  <c r="CQ27" i="6"/>
  <c r="CF27" i="6"/>
  <c r="CT27" i="6"/>
  <c r="CP27" i="6"/>
  <c r="CE27" i="6"/>
  <c r="CC27" i="6"/>
  <c r="CR27" i="6"/>
  <c r="CG29" i="6"/>
  <c r="CH30" i="6"/>
  <c r="CO30" i="6"/>
  <c r="CQ31" i="6"/>
  <c r="CF31" i="6"/>
  <c r="CT31" i="6"/>
  <c r="CP31" i="6"/>
  <c r="CE31" i="6"/>
  <c r="CC31" i="6"/>
  <c r="CR31" i="6"/>
  <c r="CG33" i="6"/>
  <c r="CH34" i="6"/>
  <c r="CO34" i="6"/>
  <c r="CQ35" i="6"/>
  <c r="CF35" i="6"/>
  <c r="CT35" i="6"/>
  <c r="CP35" i="6"/>
  <c r="CE35" i="6"/>
  <c r="CC35" i="6"/>
  <c r="CR35" i="6"/>
  <c r="CG37" i="6"/>
  <c r="CH38" i="6"/>
  <c r="CO38" i="6"/>
  <c r="CQ39" i="6"/>
  <c r="CF39" i="6"/>
  <c r="CT39" i="6"/>
  <c r="CP39" i="6"/>
  <c r="CE39" i="6"/>
  <c r="CC39" i="6"/>
  <c r="CR39" i="6"/>
  <c r="CG41" i="6"/>
  <c r="CH42" i="6"/>
  <c r="CO42" i="6"/>
  <c r="CQ43" i="6"/>
  <c r="CF43" i="6"/>
  <c r="CT43" i="6"/>
  <c r="CP43" i="6"/>
  <c r="CE43" i="6"/>
  <c r="CC43" i="6"/>
  <c r="CR43" i="6"/>
  <c r="CG45" i="6"/>
  <c r="CH46" i="6"/>
  <c r="CO46" i="6"/>
  <c r="CQ47" i="6"/>
  <c r="CF47" i="6"/>
  <c r="CT47" i="6"/>
  <c r="CP47" i="6"/>
  <c r="CE47" i="6"/>
  <c r="CC47" i="6"/>
  <c r="CR47" i="6"/>
  <c r="CG49" i="6"/>
  <c r="CP50" i="6"/>
  <c r="B52" i="6"/>
  <c r="CQ53" i="6"/>
  <c r="CF53" i="6"/>
  <c r="CS53" i="6"/>
  <c r="CG53" i="6"/>
  <c r="CR53" i="6"/>
  <c r="CE53" i="6"/>
  <c r="CC53" i="6"/>
  <c r="CT53" i="6"/>
  <c r="CS57" i="6"/>
  <c r="CC67" i="6"/>
  <c r="CO67" i="6"/>
  <c r="CC70" i="6"/>
  <c r="CR71" i="6"/>
  <c r="CE71" i="6"/>
  <c r="X71" i="6" s="1"/>
  <c r="CQ71" i="6"/>
  <c r="CD71" i="6"/>
  <c r="CS71" i="6"/>
  <c r="CP71" i="6"/>
  <c r="CG71" i="6"/>
  <c r="CF71" i="6"/>
  <c r="CC81" i="6"/>
  <c r="CO81" i="6"/>
  <c r="CF82" i="6"/>
  <c r="CO82" i="6"/>
  <c r="CC84" i="6"/>
  <c r="CQ51" i="6"/>
  <c r="CF51" i="6"/>
  <c r="CC51" i="6"/>
  <c r="CH51" i="6"/>
  <c r="CO51" i="6"/>
  <c r="CT51" i="6"/>
  <c r="CQ54" i="6"/>
  <c r="CF54" i="6"/>
  <c r="CC54" i="6"/>
  <c r="CH54" i="6"/>
  <c r="CO54" i="6"/>
  <c r="CT54" i="6"/>
  <c r="CQ56" i="6"/>
  <c r="CF56" i="6"/>
  <c r="CC56" i="6"/>
  <c r="CH56" i="6"/>
  <c r="CO56" i="6"/>
  <c r="CT56" i="6"/>
  <c r="CR80" i="6"/>
  <c r="CE80" i="6"/>
  <c r="S80" i="6" s="1"/>
  <c r="CQ80" i="6"/>
  <c r="CD80" i="6"/>
  <c r="CF80" i="6"/>
  <c r="CO80" i="6"/>
  <c r="CS85" i="6"/>
  <c r="CO85" i="6"/>
  <c r="CF85" i="6"/>
  <c r="CP85" i="6"/>
  <c r="CE85" i="6"/>
  <c r="CD85" i="6"/>
  <c r="S85" i="6" s="1"/>
  <c r="CG85" i="6"/>
  <c r="CR85" i="6"/>
  <c r="CS88" i="6"/>
  <c r="CO88" i="6"/>
  <c r="CF88" i="6"/>
  <c r="CQ88" i="6"/>
  <c r="CG88" i="6"/>
  <c r="CP88" i="6"/>
  <c r="CE88" i="6"/>
  <c r="CC88" i="6"/>
  <c r="CR88" i="6"/>
  <c r="CC89" i="6"/>
  <c r="CR100" i="6"/>
  <c r="CE100" i="6"/>
  <c r="CP100" i="6"/>
  <c r="CG100" i="6"/>
  <c r="CO100" i="6"/>
  <c r="CF100" i="6"/>
  <c r="CC100" i="6"/>
  <c r="CQ100" i="6"/>
  <c r="CR104" i="6"/>
  <c r="CE104" i="6"/>
  <c r="CO104" i="6"/>
  <c r="CF104" i="6"/>
  <c r="CS104" i="6"/>
  <c r="CD104" i="6"/>
  <c r="CG104" i="6"/>
  <c r="CQ104" i="6"/>
  <c r="N74" i="6"/>
  <c r="CR79" i="6"/>
  <c r="CE79" i="6"/>
  <c r="CQ79" i="6"/>
  <c r="CD79" i="6"/>
  <c r="S79" i="6" s="1"/>
  <c r="CF79" i="6"/>
  <c r="CO79" i="6"/>
  <c r="CS83" i="6"/>
  <c r="CR83" i="6"/>
  <c r="CE83" i="6"/>
  <c r="CQ83" i="6"/>
  <c r="CD83" i="6"/>
  <c r="S83" i="6" s="1"/>
  <c r="CF83" i="6"/>
  <c r="CO83" i="6"/>
  <c r="CS89" i="6"/>
  <c r="CO89" i="6"/>
  <c r="CF89" i="6"/>
  <c r="CP89" i="6"/>
  <c r="CE89" i="6"/>
  <c r="CD89" i="6"/>
  <c r="CG89" i="6"/>
  <c r="CR89" i="6"/>
  <c r="CD100" i="6"/>
  <c r="CS100" i="6"/>
  <c r="CS107" i="6"/>
  <c r="CO107" i="6"/>
  <c r="CF107" i="6"/>
  <c r="CQ107" i="6"/>
  <c r="CG107" i="6"/>
  <c r="CP107" i="6"/>
  <c r="CE107" i="6"/>
  <c r="CC107" i="6"/>
  <c r="CR107" i="6"/>
  <c r="CC64" i="6"/>
  <c r="CG64" i="6"/>
  <c r="CF65" i="6"/>
  <c r="CO65" i="6"/>
  <c r="CS65" i="6"/>
  <c r="CC68" i="6"/>
  <c r="CG68" i="6"/>
  <c r="CF69" i="6"/>
  <c r="CO69" i="6"/>
  <c r="CS69" i="6"/>
  <c r="CC72" i="6"/>
  <c r="CG72" i="6"/>
  <c r="CF73" i="6"/>
  <c r="CO73" i="6"/>
  <c r="CS73" i="6"/>
  <c r="CS86" i="6"/>
  <c r="CO86" i="6"/>
  <c r="CF86" i="6"/>
  <c r="CC86" i="6"/>
  <c r="CR86" i="6"/>
  <c r="CG87" i="6"/>
  <c r="CS90" i="6"/>
  <c r="CO90" i="6"/>
  <c r="CF90" i="6"/>
  <c r="CC90" i="6"/>
  <c r="S90" i="6" s="1"/>
  <c r="CR90" i="6"/>
  <c r="CG91" i="6"/>
  <c r="CQ97" i="6"/>
  <c r="CD97" i="6"/>
  <c r="U97" i="6" s="1"/>
  <c r="CE97" i="6"/>
  <c r="CS97" i="6"/>
  <c r="CS99" i="6"/>
  <c r="CO99" i="6"/>
  <c r="CF99" i="6"/>
  <c r="CC99" i="6"/>
  <c r="CR99" i="6"/>
  <c r="CC101" i="6"/>
  <c r="U101" i="6" s="1"/>
  <c r="CG103" i="6"/>
  <c r="CR108" i="6"/>
  <c r="CE108" i="6"/>
  <c r="CC108" i="6"/>
  <c r="U108" i="6" s="1"/>
  <c r="CQ108" i="6"/>
  <c r="CD113" i="6"/>
  <c r="CR119" i="6"/>
  <c r="CE119" i="6"/>
  <c r="CD119" i="6"/>
  <c r="CS119" i="6"/>
  <c r="CC120" i="6"/>
  <c r="CD121" i="6"/>
  <c r="CC65" i="6"/>
  <c r="CG65" i="6"/>
  <c r="CC69" i="6"/>
  <c r="X69" i="6" s="1"/>
  <c r="CG69" i="6"/>
  <c r="CC73" i="6"/>
  <c r="X73" i="6" s="1"/>
  <c r="CG73" i="6"/>
  <c r="CS87" i="6"/>
  <c r="CO87" i="6"/>
  <c r="CF87" i="6"/>
  <c r="CC87" i="6"/>
  <c r="CR87" i="6"/>
  <c r="CS91" i="6"/>
  <c r="CO91" i="6"/>
  <c r="CF91" i="6"/>
  <c r="CC91" i="6"/>
  <c r="S91" i="6" s="1"/>
  <c r="CR91" i="6"/>
  <c r="CQ101" i="6"/>
  <c r="CD101" i="6"/>
  <c r="CE101" i="6"/>
  <c r="CS101" i="6"/>
  <c r="CS103" i="6"/>
  <c r="CO103" i="6"/>
  <c r="CF103" i="6"/>
  <c r="CC103" i="6"/>
  <c r="U103" i="6" s="1"/>
  <c r="CR103" i="6"/>
  <c r="C123" i="6"/>
  <c r="CP113" i="6"/>
  <c r="CG113" i="6"/>
  <c r="CC113" i="6"/>
  <c r="CE113" i="6"/>
  <c r="CO113" i="6"/>
  <c r="CS120" i="6"/>
  <c r="CO120" i="6"/>
  <c r="CF120" i="6"/>
  <c r="CD120" i="6"/>
  <c r="CP121" i="6"/>
  <c r="CG121" i="6"/>
  <c r="CC121" i="6"/>
  <c r="CE121" i="6"/>
  <c r="CO121" i="6"/>
  <c r="CC98" i="6"/>
  <c r="CG98" i="6"/>
  <c r="CC102" i="6"/>
  <c r="CG102" i="6"/>
  <c r="CC106" i="6"/>
  <c r="U106" i="6" s="1"/>
  <c r="CG106" i="6"/>
  <c r="CD114" i="6"/>
  <c r="CD118" i="6"/>
  <c r="CD122" i="6"/>
  <c r="R12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B123" i="5"/>
  <c r="CS122" i="5"/>
  <c r="CN122" i="5"/>
  <c r="CM122" i="5"/>
  <c r="CC122" i="5"/>
  <c r="CB122" i="5"/>
  <c r="CA122" i="5"/>
  <c r="C122" i="5"/>
  <c r="CQ122" i="5" s="1"/>
  <c r="CS121" i="5"/>
  <c r="CR121" i="5"/>
  <c r="CQ121" i="5"/>
  <c r="CN121" i="5"/>
  <c r="CM121" i="5"/>
  <c r="CF121" i="5"/>
  <c r="CD121" i="5"/>
  <c r="CB121" i="5"/>
  <c r="CA121" i="5"/>
  <c r="C121" i="5"/>
  <c r="CN120" i="5"/>
  <c r="CM120" i="5"/>
  <c r="CB120" i="5"/>
  <c r="CA120" i="5"/>
  <c r="C120" i="5"/>
  <c r="CP120" i="5" s="1"/>
  <c r="CP119" i="5"/>
  <c r="CN119" i="5"/>
  <c r="CM119" i="5"/>
  <c r="CD119" i="5"/>
  <c r="CB119" i="5"/>
  <c r="CA119" i="5"/>
  <c r="C119" i="5"/>
  <c r="CN118" i="5"/>
  <c r="CM118" i="5"/>
  <c r="CB118" i="5"/>
  <c r="CA118" i="5"/>
  <c r="C118" i="5"/>
  <c r="CQ118" i="5" s="1"/>
  <c r="CS117" i="5"/>
  <c r="CQ117" i="5"/>
  <c r="CN117" i="5"/>
  <c r="CM117" i="5"/>
  <c r="CF117" i="5"/>
  <c r="CD117" i="5"/>
  <c r="CB117" i="5"/>
  <c r="CA117" i="5"/>
  <c r="C117" i="5"/>
  <c r="CN116" i="5"/>
  <c r="CM116" i="5"/>
  <c r="CB116" i="5"/>
  <c r="CA116" i="5"/>
  <c r="C116" i="5"/>
  <c r="CC116" i="5" s="1"/>
  <c r="CN115" i="5"/>
  <c r="CM115" i="5"/>
  <c r="CB115" i="5"/>
  <c r="CA115" i="5"/>
  <c r="C115" i="5"/>
  <c r="CD115" i="5" s="1"/>
  <c r="CS114" i="5"/>
  <c r="CR114" i="5"/>
  <c r="CN114" i="5"/>
  <c r="CM114" i="5"/>
  <c r="CB114" i="5"/>
  <c r="CA114" i="5"/>
  <c r="C114" i="5"/>
  <c r="CQ114" i="5" s="1"/>
  <c r="CS113" i="5"/>
  <c r="CR113" i="5"/>
  <c r="CQ113" i="5"/>
  <c r="CN113" i="5"/>
  <c r="CM113" i="5"/>
  <c r="CF113" i="5"/>
  <c r="CD113" i="5"/>
  <c r="CB113" i="5"/>
  <c r="CA113" i="5"/>
  <c r="C113" i="5"/>
  <c r="T109" i="5"/>
  <c r="S109" i="5"/>
  <c r="R109" i="5"/>
  <c r="Q109" i="5"/>
  <c r="P109" i="5"/>
  <c r="O109" i="5"/>
  <c r="N109" i="5"/>
  <c r="M109" i="5"/>
  <c r="L109" i="5"/>
  <c r="J109" i="5"/>
  <c r="I109" i="5"/>
  <c r="H109" i="5"/>
  <c r="G109" i="5"/>
  <c r="F109" i="5"/>
  <c r="E109" i="5"/>
  <c r="D109" i="5"/>
  <c r="C109" i="5"/>
  <c r="CO108" i="5"/>
  <c r="CN108" i="5"/>
  <c r="CM108" i="5"/>
  <c r="CB108" i="5"/>
  <c r="CA108" i="5"/>
  <c r="K108" i="5"/>
  <c r="CC108" i="5" s="1"/>
  <c r="B108" i="5"/>
  <c r="CN107" i="5"/>
  <c r="CM107" i="5"/>
  <c r="CB107" i="5"/>
  <c r="CA107" i="5"/>
  <c r="K107" i="5"/>
  <c r="CP107" i="5" s="1"/>
  <c r="B107" i="5"/>
  <c r="CS106" i="5"/>
  <c r="CR106" i="5"/>
  <c r="CQ106" i="5"/>
  <c r="CO106" i="5"/>
  <c r="CN106" i="5"/>
  <c r="CM106" i="5"/>
  <c r="CB106" i="5"/>
  <c r="CA106" i="5"/>
  <c r="K106" i="5"/>
  <c r="CP106" i="5" s="1"/>
  <c r="B106" i="5"/>
  <c r="CN105" i="5"/>
  <c r="CM105" i="5"/>
  <c r="CB105" i="5"/>
  <c r="CA105" i="5"/>
  <c r="K105" i="5"/>
  <c r="B105" i="5"/>
  <c r="CS104" i="5"/>
  <c r="CP104" i="5"/>
  <c r="CN104" i="5"/>
  <c r="CM104" i="5"/>
  <c r="CG104" i="5"/>
  <c r="CD104" i="5"/>
  <c r="CB104" i="5"/>
  <c r="CA104" i="5"/>
  <c r="K104" i="5"/>
  <c r="B104" i="5"/>
  <c r="CN103" i="5"/>
  <c r="CM103" i="5"/>
  <c r="CG103" i="5"/>
  <c r="CE103" i="5"/>
  <c r="CB103" i="5"/>
  <c r="CA103" i="5"/>
  <c r="K103" i="5"/>
  <c r="CQ103" i="5" s="1"/>
  <c r="B103" i="5"/>
  <c r="CS102" i="5"/>
  <c r="CR102" i="5"/>
  <c r="CQ102" i="5"/>
  <c r="CO102" i="5"/>
  <c r="CN102" i="5"/>
  <c r="CM102" i="5"/>
  <c r="CB102" i="5"/>
  <c r="CA102" i="5"/>
  <c r="K102" i="5"/>
  <c r="CP102" i="5" s="1"/>
  <c r="B102" i="5"/>
  <c r="CR101" i="5"/>
  <c r="CP101" i="5"/>
  <c r="CN101" i="5"/>
  <c r="CM101" i="5"/>
  <c r="CF101" i="5"/>
  <c r="CC101" i="5"/>
  <c r="CB101" i="5"/>
  <c r="CA101" i="5"/>
  <c r="K101" i="5"/>
  <c r="CO101" i="5" s="1"/>
  <c r="B101" i="5"/>
  <c r="CN100" i="5"/>
  <c r="CM100" i="5"/>
  <c r="CB100" i="5"/>
  <c r="CA100" i="5"/>
  <c r="K100" i="5"/>
  <c r="CO100" i="5" s="1"/>
  <c r="B100" i="5"/>
  <c r="CN99" i="5"/>
  <c r="CM99" i="5"/>
  <c r="CB99" i="5"/>
  <c r="CA99" i="5"/>
  <c r="K99" i="5"/>
  <c r="CP99" i="5" s="1"/>
  <c r="B99" i="5"/>
  <c r="CS98" i="5"/>
  <c r="CR98" i="5"/>
  <c r="CQ98" i="5"/>
  <c r="CO98" i="5"/>
  <c r="CN98" i="5"/>
  <c r="CM98" i="5"/>
  <c r="CB98" i="5"/>
  <c r="CA98" i="5"/>
  <c r="K98" i="5"/>
  <c r="CP98" i="5" s="1"/>
  <c r="B98" i="5"/>
  <c r="CN97" i="5"/>
  <c r="CM97" i="5"/>
  <c r="CB97" i="5"/>
  <c r="CA97" i="5"/>
  <c r="K97" i="5"/>
  <c r="CS97" i="5" s="1"/>
  <c r="B97" i="5"/>
  <c r="B109" i="5" s="1"/>
  <c r="R92" i="5"/>
  <c r="Q92" i="5"/>
  <c r="P92" i="5"/>
  <c r="O92" i="5"/>
  <c r="N92" i="5"/>
  <c r="M92" i="5"/>
  <c r="L92" i="5"/>
  <c r="K92" i="5"/>
  <c r="J92" i="5"/>
  <c r="I92" i="5"/>
  <c r="H92" i="5"/>
  <c r="G92" i="5"/>
  <c r="F92" i="5"/>
  <c r="E92" i="5"/>
  <c r="D92" i="5"/>
  <c r="B92" i="5"/>
  <c r="CQ91" i="5"/>
  <c r="CP91" i="5"/>
  <c r="CN91" i="5"/>
  <c r="CM91" i="5"/>
  <c r="CG91" i="5"/>
  <c r="CE91" i="5"/>
  <c r="CD91" i="5"/>
  <c r="CB91" i="5"/>
  <c r="CA91" i="5"/>
  <c r="C91" i="5"/>
  <c r="CN90" i="5"/>
  <c r="CM90" i="5"/>
  <c r="CB90" i="5"/>
  <c r="CA90" i="5"/>
  <c r="C90" i="5"/>
  <c r="CC90" i="5" s="1"/>
  <c r="CN89" i="5"/>
  <c r="CM89" i="5"/>
  <c r="CB89" i="5"/>
  <c r="CA89" i="5"/>
  <c r="C89" i="5"/>
  <c r="CD89" i="5" s="1"/>
  <c r="CP88" i="5"/>
  <c r="CN88" i="5"/>
  <c r="CM88" i="5"/>
  <c r="CB88" i="5"/>
  <c r="CA88" i="5"/>
  <c r="C88" i="5"/>
  <c r="CC88" i="5" s="1"/>
  <c r="CN87" i="5"/>
  <c r="CM87" i="5"/>
  <c r="CB87" i="5"/>
  <c r="CA87" i="5"/>
  <c r="C87" i="5"/>
  <c r="CP87" i="5" s="1"/>
  <c r="CP86" i="5"/>
  <c r="CN86" i="5"/>
  <c r="CM86" i="5"/>
  <c r="CC86" i="5"/>
  <c r="CB86" i="5"/>
  <c r="CA86" i="5"/>
  <c r="C86" i="5"/>
  <c r="CN85" i="5"/>
  <c r="CM85" i="5"/>
  <c r="CB85" i="5"/>
  <c r="CA85" i="5"/>
  <c r="C85" i="5"/>
  <c r="CQ85" i="5" s="1"/>
  <c r="CN84" i="5"/>
  <c r="CM84" i="5"/>
  <c r="CB84" i="5"/>
  <c r="CA84" i="5"/>
  <c r="C84" i="5"/>
  <c r="CP84" i="5" s="1"/>
  <c r="CQ83" i="5"/>
  <c r="CO83" i="5"/>
  <c r="CN83" i="5"/>
  <c r="CM83" i="5"/>
  <c r="CB83" i="5"/>
  <c r="CA83" i="5"/>
  <c r="C83" i="5"/>
  <c r="CS83" i="5" s="1"/>
  <c r="CN82" i="5"/>
  <c r="CM82" i="5"/>
  <c r="CB82" i="5"/>
  <c r="CA82" i="5"/>
  <c r="C82" i="5"/>
  <c r="CR82" i="5" s="1"/>
  <c r="CS81" i="5"/>
  <c r="CQ81" i="5"/>
  <c r="CO81" i="5"/>
  <c r="CN81" i="5"/>
  <c r="CM81" i="5"/>
  <c r="CB81" i="5"/>
  <c r="CA81" i="5"/>
  <c r="C81" i="5"/>
  <c r="CR81" i="5" s="1"/>
  <c r="CN80" i="5"/>
  <c r="CM80" i="5"/>
  <c r="CB80" i="5"/>
  <c r="CA80" i="5"/>
  <c r="C80" i="5"/>
  <c r="CR80" i="5" s="1"/>
  <c r="CS79" i="5"/>
  <c r="CQ79" i="5"/>
  <c r="CO79" i="5"/>
  <c r="CN79" i="5"/>
  <c r="CM79" i="5"/>
  <c r="CB79" i="5"/>
  <c r="CA79" i="5"/>
  <c r="C79" i="5"/>
  <c r="CR79" i="5" s="1"/>
  <c r="CN78" i="5"/>
  <c r="CM78" i="5"/>
  <c r="CB78" i="5"/>
  <c r="CA78" i="5"/>
  <c r="C78" i="5"/>
  <c r="CR78" i="5" s="1"/>
  <c r="W74" i="5"/>
  <c r="V74" i="5"/>
  <c r="U74" i="5"/>
  <c r="T74" i="5"/>
  <c r="S74" i="5"/>
  <c r="R74" i="5"/>
  <c r="Q74" i="5"/>
  <c r="P74" i="5"/>
  <c r="O74" i="5"/>
  <c r="N74" i="5" s="1"/>
  <c r="M74" i="5"/>
  <c r="L74" i="5"/>
  <c r="K74" i="5"/>
  <c r="J74" i="5"/>
  <c r="I74" i="5"/>
  <c r="H74" i="5"/>
  <c r="G74" i="5"/>
  <c r="F74" i="5"/>
  <c r="E74" i="5"/>
  <c r="D74" i="5"/>
  <c r="C74" i="5"/>
  <c r="CS73" i="5"/>
  <c r="CR73" i="5"/>
  <c r="CQ73" i="5"/>
  <c r="CO73" i="5"/>
  <c r="CN73" i="5"/>
  <c r="CM73" i="5"/>
  <c r="CB73" i="5"/>
  <c r="CA73" i="5"/>
  <c r="N73" i="5"/>
  <c r="CP73" i="5" s="1"/>
  <c r="B73" i="5"/>
  <c r="CN72" i="5"/>
  <c r="CM72" i="5"/>
  <c r="CB72" i="5"/>
  <c r="CA72" i="5"/>
  <c r="N72" i="5"/>
  <c r="CR72" i="5" s="1"/>
  <c r="B72" i="5"/>
  <c r="CO71" i="5"/>
  <c r="CN71" i="5"/>
  <c r="CM71" i="5"/>
  <c r="CB71" i="5"/>
  <c r="CA71" i="5"/>
  <c r="N71" i="5"/>
  <c r="CC71" i="5" s="1"/>
  <c r="B71" i="5"/>
  <c r="CN70" i="5"/>
  <c r="CM70" i="5"/>
  <c r="CB70" i="5"/>
  <c r="CA70" i="5"/>
  <c r="N70" i="5"/>
  <c r="CR70" i="5" s="1"/>
  <c r="B70" i="5"/>
  <c r="CS69" i="5"/>
  <c r="CR69" i="5"/>
  <c r="CQ69" i="5"/>
  <c r="CO69" i="5"/>
  <c r="CN69" i="5"/>
  <c r="CM69" i="5"/>
  <c r="CB69" i="5"/>
  <c r="CA69" i="5"/>
  <c r="N69" i="5"/>
  <c r="CP69" i="5" s="1"/>
  <c r="B69" i="5"/>
  <c r="CN68" i="5"/>
  <c r="CM68" i="5"/>
  <c r="CB68" i="5"/>
  <c r="CA68" i="5"/>
  <c r="N68" i="5"/>
  <c r="B68" i="5"/>
  <c r="CS67" i="5"/>
  <c r="CP67" i="5"/>
  <c r="CN67" i="5"/>
  <c r="CM67" i="5"/>
  <c r="CG67" i="5"/>
  <c r="CD67" i="5"/>
  <c r="CB67" i="5"/>
  <c r="CA67" i="5"/>
  <c r="N67" i="5"/>
  <c r="B67" i="5"/>
  <c r="CN66" i="5"/>
  <c r="CM66" i="5"/>
  <c r="CB66" i="5"/>
  <c r="CA66" i="5"/>
  <c r="N66" i="5"/>
  <c r="CS66" i="5" s="1"/>
  <c r="B66" i="5"/>
  <c r="CP65" i="5"/>
  <c r="CN65" i="5"/>
  <c r="CM65" i="5"/>
  <c r="CE65" i="5"/>
  <c r="CB65" i="5"/>
  <c r="CA65" i="5"/>
  <c r="N65" i="5"/>
  <c r="B65" i="5"/>
  <c r="CN64" i="5"/>
  <c r="CM64" i="5"/>
  <c r="CF64" i="5"/>
  <c r="CE64" i="5"/>
  <c r="CB64" i="5"/>
  <c r="CA64" i="5"/>
  <c r="N64" i="5"/>
  <c r="CP64" i="5" s="1"/>
  <c r="B64" i="5"/>
  <c r="CR63" i="5"/>
  <c r="CN63" i="5"/>
  <c r="CM63" i="5"/>
  <c r="CG63" i="5"/>
  <c r="CC63" i="5"/>
  <c r="CB63" i="5"/>
  <c r="CA63" i="5"/>
  <c r="N63" i="5"/>
  <c r="B63" i="5"/>
  <c r="CN62" i="5"/>
  <c r="CM62" i="5"/>
  <c r="CF62" i="5"/>
  <c r="CB62" i="5"/>
  <c r="CA62" i="5"/>
  <c r="N62" i="5"/>
  <c r="CR62" i="5" s="1"/>
  <c r="B62" i="5"/>
  <c r="CU57" i="5"/>
  <c r="CN57" i="5"/>
  <c r="CM57" i="5"/>
  <c r="CI57" i="5"/>
  <c r="CB57" i="5"/>
  <c r="CA57" i="5"/>
  <c r="B57" i="5"/>
  <c r="CU56" i="5"/>
  <c r="CN56" i="5"/>
  <c r="CM56" i="5"/>
  <c r="CI56" i="5"/>
  <c r="CB56" i="5"/>
  <c r="CA56" i="5"/>
  <c r="B56" i="5"/>
  <c r="CE56" i="5" s="1"/>
  <c r="CU55" i="5"/>
  <c r="CT55" i="5"/>
  <c r="CR55" i="5"/>
  <c r="CP55" i="5"/>
  <c r="CN55" i="5"/>
  <c r="CM55" i="5"/>
  <c r="CI55" i="5"/>
  <c r="CG55" i="5"/>
  <c r="CC55" i="5"/>
  <c r="CB55" i="5"/>
  <c r="CA55" i="5"/>
  <c r="B55" i="5"/>
  <c r="CU54" i="5"/>
  <c r="CN54" i="5"/>
  <c r="CM54" i="5"/>
  <c r="CI54" i="5"/>
  <c r="CB54" i="5"/>
  <c r="CA54" i="5"/>
  <c r="B54" i="5"/>
  <c r="CC54" i="5" s="1"/>
  <c r="CU53" i="5"/>
  <c r="CN53" i="5"/>
  <c r="CM53" i="5"/>
  <c r="CI53" i="5"/>
  <c r="CB53" i="5"/>
  <c r="CA53" i="5"/>
  <c r="B53" i="5"/>
  <c r="CC53" i="5" s="1"/>
  <c r="R52" i="5"/>
  <c r="Q52" i="5"/>
  <c r="P52" i="5"/>
  <c r="O52" i="5"/>
  <c r="N52" i="5"/>
  <c r="M52" i="5"/>
  <c r="L52" i="5"/>
  <c r="K52" i="5"/>
  <c r="J52" i="5"/>
  <c r="D52" i="5"/>
  <c r="C52" i="5"/>
  <c r="CU51" i="5"/>
  <c r="CN51" i="5"/>
  <c r="CM51" i="5"/>
  <c r="CI51" i="5"/>
  <c r="CB51" i="5"/>
  <c r="CA51" i="5"/>
  <c r="B51" i="5"/>
  <c r="CU50" i="5"/>
  <c r="CR50" i="5"/>
  <c r="CN50" i="5"/>
  <c r="CM50" i="5"/>
  <c r="CI50" i="5"/>
  <c r="CB50" i="5"/>
  <c r="CA50" i="5"/>
  <c r="B50" i="5"/>
  <c r="CC50" i="5" s="1"/>
  <c r="CU49" i="5"/>
  <c r="CN49" i="5"/>
  <c r="CM49" i="5"/>
  <c r="CI49" i="5"/>
  <c r="CB49" i="5"/>
  <c r="CA49" i="5"/>
  <c r="B49" i="5"/>
  <c r="CS49" i="5" s="1"/>
  <c r="CU48" i="5"/>
  <c r="CT48" i="5"/>
  <c r="CQ48" i="5"/>
  <c r="CP48" i="5"/>
  <c r="CN48" i="5"/>
  <c r="CM48" i="5"/>
  <c r="CI48" i="5"/>
  <c r="CB48" i="5"/>
  <c r="CA48" i="5"/>
  <c r="B48" i="5"/>
  <c r="CS48" i="5" s="1"/>
  <c r="CU47" i="5"/>
  <c r="CT47" i="5"/>
  <c r="CN47" i="5"/>
  <c r="CM47" i="5"/>
  <c r="CI47" i="5"/>
  <c r="CF47" i="5"/>
  <c r="CE47" i="5"/>
  <c r="CB47" i="5"/>
  <c r="CA47" i="5"/>
  <c r="B47" i="5"/>
  <c r="CS47" i="5" s="1"/>
  <c r="CU46" i="5"/>
  <c r="CN46" i="5"/>
  <c r="CM46" i="5"/>
  <c r="CI46" i="5"/>
  <c r="CE46" i="5"/>
  <c r="CB46" i="5"/>
  <c r="CA46" i="5"/>
  <c r="B46" i="5"/>
  <c r="CS46" i="5" s="1"/>
  <c r="CU45" i="5"/>
  <c r="CT45" i="5"/>
  <c r="CQ45" i="5"/>
  <c r="CP45" i="5"/>
  <c r="CN45" i="5"/>
  <c r="CM45" i="5"/>
  <c r="CI45" i="5"/>
  <c r="CF45" i="5"/>
  <c r="CE45" i="5"/>
  <c r="CB45" i="5"/>
  <c r="CA45" i="5"/>
  <c r="B45" i="5"/>
  <c r="CS45" i="5" s="1"/>
  <c r="CU44" i="5"/>
  <c r="CN44" i="5"/>
  <c r="CM44" i="5"/>
  <c r="CI44" i="5"/>
  <c r="CB44" i="5"/>
  <c r="CA44" i="5"/>
  <c r="B44" i="5"/>
  <c r="CS44" i="5" s="1"/>
  <c r="CU43" i="5"/>
  <c r="CT43" i="5"/>
  <c r="CQ43" i="5"/>
  <c r="CP43" i="5"/>
  <c r="CN43" i="5"/>
  <c r="CM43" i="5"/>
  <c r="CI43" i="5"/>
  <c r="CB43" i="5"/>
  <c r="CA43" i="5"/>
  <c r="B43" i="5"/>
  <c r="CS43" i="5" s="1"/>
  <c r="CU42" i="5"/>
  <c r="CT42" i="5"/>
  <c r="CN42" i="5"/>
  <c r="CM42" i="5"/>
  <c r="CI42" i="5"/>
  <c r="CF42" i="5"/>
  <c r="CE42" i="5"/>
  <c r="CB42" i="5"/>
  <c r="CA42" i="5"/>
  <c r="B42" i="5"/>
  <c r="CS42" i="5" s="1"/>
  <c r="CU41" i="5"/>
  <c r="CN41" i="5"/>
  <c r="CM41" i="5"/>
  <c r="CI41" i="5"/>
  <c r="CE41" i="5"/>
  <c r="CB41" i="5"/>
  <c r="CA41" i="5"/>
  <c r="B41" i="5"/>
  <c r="CS41" i="5" s="1"/>
  <c r="CU40" i="5"/>
  <c r="CT40" i="5"/>
  <c r="CQ40" i="5"/>
  <c r="CP40" i="5"/>
  <c r="CN40" i="5"/>
  <c r="CM40" i="5"/>
  <c r="CI40" i="5"/>
  <c r="CF40" i="5"/>
  <c r="CB40" i="5"/>
  <c r="CA40" i="5"/>
  <c r="B40" i="5"/>
  <c r="CS40" i="5" s="1"/>
  <c r="CU39" i="5"/>
  <c r="CN39" i="5"/>
  <c r="CM39" i="5"/>
  <c r="CI39" i="5"/>
  <c r="CB39" i="5"/>
  <c r="CA39" i="5"/>
  <c r="B39" i="5"/>
  <c r="CS39" i="5" s="1"/>
  <c r="CU38" i="5"/>
  <c r="CT38" i="5"/>
  <c r="CQ38" i="5"/>
  <c r="CP38" i="5"/>
  <c r="CN38" i="5"/>
  <c r="CM38" i="5"/>
  <c r="CI38" i="5"/>
  <c r="CB38" i="5"/>
  <c r="CA38" i="5"/>
  <c r="B38" i="5"/>
  <c r="CS38" i="5" s="1"/>
  <c r="CU37" i="5"/>
  <c r="CT37" i="5"/>
  <c r="CN37" i="5"/>
  <c r="CM37" i="5"/>
  <c r="CI37" i="5"/>
  <c r="CF37" i="5"/>
  <c r="CE37" i="5"/>
  <c r="CB37" i="5"/>
  <c r="CA37" i="5"/>
  <c r="B37" i="5"/>
  <c r="CS37" i="5" s="1"/>
  <c r="CU36" i="5"/>
  <c r="CN36" i="5"/>
  <c r="CM36" i="5"/>
  <c r="CI36" i="5"/>
  <c r="CE36" i="5"/>
  <c r="CB36" i="5"/>
  <c r="CA36" i="5"/>
  <c r="B36" i="5"/>
  <c r="CS36" i="5" s="1"/>
  <c r="CU35" i="5"/>
  <c r="CT35" i="5"/>
  <c r="CQ35" i="5"/>
  <c r="CP35" i="5"/>
  <c r="CN35" i="5"/>
  <c r="CM35" i="5"/>
  <c r="CI35" i="5"/>
  <c r="CF35" i="5"/>
  <c r="CB35" i="5"/>
  <c r="CA35" i="5"/>
  <c r="B35" i="5"/>
  <c r="CS35" i="5" s="1"/>
  <c r="CU34" i="5"/>
  <c r="CN34" i="5"/>
  <c r="CM34" i="5"/>
  <c r="CI34" i="5"/>
  <c r="CB34" i="5"/>
  <c r="CA34" i="5"/>
  <c r="B34" i="5"/>
  <c r="CS34" i="5" s="1"/>
  <c r="CU33" i="5"/>
  <c r="CT33" i="5"/>
  <c r="CQ33" i="5"/>
  <c r="CP33" i="5"/>
  <c r="CN33" i="5"/>
  <c r="CM33" i="5"/>
  <c r="CI33" i="5"/>
  <c r="CB33" i="5"/>
  <c r="CA33" i="5"/>
  <c r="B33" i="5"/>
  <c r="CS33" i="5" s="1"/>
  <c r="CU32" i="5"/>
  <c r="CT32" i="5"/>
  <c r="CN32" i="5"/>
  <c r="CM32" i="5"/>
  <c r="CI32" i="5"/>
  <c r="CF32" i="5"/>
  <c r="CE32" i="5"/>
  <c r="CB32" i="5"/>
  <c r="CA32" i="5"/>
  <c r="B32" i="5"/>
  <c r="CS32" i="5" s="1"/>
  <c r="CU31" i="5"/>
  <c r="CN31" i="5"/>
  <c r="CM31" i="5"/>
  <c r="CI31" i="5"/>
  <c r="CE31" i="5"/>
  <c r="CB31" i="5"/>
  <c r="CA31" i="5"/>
  <c r="B31" i="5"/>
  <c r="CS31" i="5" s="1"/>
  <c r="CU30" i="5"/>
  <c r="CT30" i="5"/>
  <c r="CQ30" i="5"/>
  <c r="CP30" i="5"/>
  <c r="CN30" i="5"/>
  <c r="CM30" i="5"/>
  <c r="CI30" i="5"/>
  <c r="CF30" i="5"/>
  <c r="CE30" i="5"/>
  <c r="CB30" i="5"/>
  <c r="CA30" i="5"/>
  <c r="B30" i="5"/>
  <c r="CS30" i="5" s="1"/>
  <c r="CU29" i="5"/>
  <c r="CN29" i="5"/>
  <c r="CM29" i="5"/>
  <c r="CI29" i="5"/>
  <c r="CB29" i="5"/>
  <c r="CA29" i="5"/>
  <c r="B29" i="5"/>
  <c r="CU28" i="5"/>
  <c r="CT28" i="5"/>
  <c r="CQ28" i="5"/>
  <c r="CP28" i="5"/>
  <c r="CN28" i="5"/>
  <c r="CM28" i="5"/>
  <c r="CI28" i="5"/>
  <c r="CG28" i="5"/>
  <c r="CF28" i="5"/>
  <c r="CB28" i="5"/>
  <c r="CA28" i="5"/>
  <c r="B28" i="5"/>
  <c r="CC28" i="5" s="1"/>
  <c r="CU27" i="5"/>
  <c r="CN27" i="5"/>
  <c r="CM27" i="5"/>
  <c r="CI27" i="5"/>
  <c r="CB27" i="5"/>
  <c r="CA27" i="5"/>
  <c r="B27" i="5"/>
  <c r="CQ27" i="5" s="1"/>
  <c r="CU26" i="5"/>
  <c r="CT26" i="5"/>
  <c r="CQ26" i="5"/>
  <c r="CN26" i="5"/>
  <c r="CM26" i="5"/>
  <c r="CI26" i="5"/>
  <c r="CF26" i="5"/>
  <c r="CB26" i="5"/>
  <c r="CA26" i="5"/>
  <c r="B26" i="5"/>
  <c r="CP26" i="5" s="1"/>
  <c r="CU25" i="5"/>
  <c r="CN25" i="5"/>
  <c r="CM25" i="5"/>
  <c r="CI25" i="5"/>
  <c r="CB25" i="5"/>
  <c r="CA25" i="5"/>
  <c r="B25" i="5"/>
  <c r="CU24" i="5"/>
  <c r="CT24" i="5"/>
  <c r="CQ24" i="5"/>
  <c r="CP24" i="5"/>
  <c r="CN24" i="5"/>
  <c r="CM24" i="5"/>
  <c r="CI24" i="5"/>
  <c r="CG24" i="5"/>
  <c r="CF24" i="5"/>
  <c r="CB24" i="5"/>
  <c r="CA24" i="5"/>
  <c r="B24" i="5"/>
  <c r="CC24" i="5" s="1"/>
  <c r="CU23" i="5"/>
  <c r="CN23" i="5"/>
  <c r="CM23" i="5"/>
  <c r="CI23" i="5"/>
  <c r="CB23" i="5"/>
  <c r="CA23" i="5"/>
  <c r="B23" i="5"/>
  <c r="CQ23" i="5" s="1"/>
  <c r="CU22" i="5"/>
  <c r="CT22" i="5"/>
  <c r="CQ22" i="5"/>
  <c r="CN22" i="5"/>
  <c r="CM22" i="5"/>
  <c r="CI22" i="5"/>
  <c r="CF22" i="5"/>
  <c r="CC22" i="5"/>
  <c r="CB22" i="5"/>
  <c r="CA22" i="5"/>
  <c r="B22" i="5"/>
  <c r="CP22" i="5" s="1"/>
  <c r="CU21" i="5"/>
  <c r="CN21" i="5"/>
  <c r="CM21" i="5"/>
  <c r="CI21" i="5"/>
  <c r="CB21" i="5"/>
  <c r="CA21" i="5"/>
  <c r="B21" i="5"/>
  <c r="CU20" i="5"/>
  <c r="CQ20" i="5"/>
  <c r="CN20" i="5"/>
  <c r="CM20" i="5"/>
  <c r="CI20" i="5"/>
  <c r="CE20" i="5"/>
  <c r="CB20" i="5"/>
  <c r="CA20" i="5"/>
  <c r="B20" i="5"/>
  <c r="CR20" i="5" s="1"/>
  <c r="CU19" i="5"/>
  <c r="CN19" i="5"/>
  <c r="CM19" i="5"/>
  <c r="CI19" i="5"/>
  <c r="CB19" i="5"/>
  <c r="CA19" i="5"/>
  <c r="B19" i="5"/>
  <c r="CS19" i="5" s="1"/>
  <c r="CU18" i="5"/>
  <c r="CP18" i="5"/>
  <c r="CN18" i="5"/>
  <c r="CM18" i="5"/>
  <c r="CI18" i="5"/>
  <c r="CE18" i="5"/>
  <c r="CB18" i="5"/>
  <c r="CA18" i="5"/>
  <c r="B18" i="5"/>
  <c r="CS18" i="5" s="1"/>
  <c r="CU17" i="5"/>
  <c r="CN17" i="5"/>
  <c r="CM17" i="5"/>
  <c r="CI17" i="5"/>
  <c r="CB17" i="5"/>
  <c r="CA17" i="5"/>
  <c r="B17" i="5"/>
  <c r="CS17" i="5" s="1"/>
  <c r="CU16" i="5"/>
  <c r="CP16" i="5"/>
  <c r="CN16" i="5"/>
  <c r="CM16" i="5"/>
  <c r="CI16" i="5"/>
  <c r="CE16" i="5"/>
  <c r="CB16" i="5"/>
  <c r="CA16" i="5"/>
  <c r="B16" i="5"/>
  <c r="CS16" i="5" s="1"/>
  <c r="CU15" i="5"/>
  <c r="CN15" i="5"/>
  <c r="CM15" i="5"/>
  <c r="CI15" i="5"/>
  <c r="CB15" i="5"/>
  <c r="CA15" i="5"/>
  <c r="B15" i="5"/>
  <c r="CS15" i="5" s="1"/>
  <c r="CU14" i="5"/>
  <c r="CP14" i="5"/>
  <c r="CN14" i="5"/>
  <c r="CM14" i="5"/>
  <c r="CI14" i="5"/>
  <c r="CE14" i="5"/>
  <c r="CB14" i="5"/>
  <c r="CA14" i="5"/>
  <c r="B14" i="5"/>
  <c r="CS14" i="5" s="1"/>
  <c r="CU13" i="5"/>
  <c r="CN13" i="5"/>
  <c r="CM13" i="5"/>
  <c r="CI13" i="5"/>
  <c r="CB13" i="5"/>
  <c r="CA13" i="5"/>
  <c r="B13" i="5"/>
  <c r="CS13" i="5" s="1"/>
  <c r="CU12" i="5"/>
  <c r="CP12" i="5"/>
  <c r="CN12" i="5"/>
  <c r="CM12" i="5"/>
  <c r="CI12" i="5"/>
  <c r="CE12" i="5"/>
  <c r="CB12" i="5"/>
  <c r="CA12" i="5"/>
  <c r="B12" i="5"/>
  <c r="CQ12" i="5" s="1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 s="1"/>
  <c r="A5" i="5"/>
  <c r="A4" i="5"/>
  <c r="A3" i="5"/>
  <c r="A2" i="5"/>
  <c r="CC72" i="5" l="1"/>
  <c r="S47" i="6"/>
  <c r="S39" i="6"/>
  <c r="S23" i="6"/>
  <c r="S29" i="6"/>
  <c r="S78" i="6"/>
  <c r="S44" i="6"/>
  <c r="CD80" i="5"/>
  <c r="U99" i="6"/>
  <c r="S54" i="6"/>
  <c r="U102" i="6"/>
  <c r="S14" i="6"/>
  <c r="S28" i="6"/>
  <c r="CF72" i="5"/>
  <c r="CC84" i="5"/>
  <c r="CG89" i="5"/>
  <c r="CG101" i="5"/>
  <c r="B200" i="6"/>
  <c r="CT16" i="5"/>
  <c r="CP32" i="5"/>
  <c r="CF34" i="5"/>
  <c r="CP37" i="5"/>
  <c r="CF39" i="5"/>
  <c r="CP42" i="5"/>
  <c r="CF44" i="5"/>
  <c r="CP47" i="5"/>
  <c r="CF49" i="5"/>
  <c r="CF78" i="5"/>
  <c r="CF80" i="5"/>
  <c r="CF82" i="5"/>
  <c r="CD87" i="5"/>
  <c r="CC99" i="5"/>
  <c r="CP115" i="5"/>
  <c r="S89" i="6"/>
  <c r="S51" i="6"/>
  <c r="X63" i="6"/>
  <c r="CG97" i="5"/>
  <c r="CT12" i="5"/>
  <c r="CT14" i="5"/>
  <c r="CT18" i="5"/>
  <c r="CQ32" i="5"/>
  <c r="CQ37" i="5"/>
  <c r="CQ42" i="5"/>
  <c r="CQ47" i="5"/>
  <c r="CD62" i="5"/>
  <c r="CD64" i="5"/>
  <c r="CE70" i="5"/>
  <c r="CO72" i="5"/>
  <c r="CE87" i="5"/>
  <c r="CQ89" i="5"/>
  <c r="CD103" i="5"/>
  <c r="CC107" i="5"/>
  <c r="X68" i="6"/>
  <c r="S32" i="6"/>
  <c r="CO82" i="5"/>
  <c r="CP39" i="5"/>
  <c r="CQ80" i="5"/>
  <c r="CQ49" i="5"/>
  <c r="CE34" i="5"/>
  <c r="CE44" i="5"/>
  <c r="CP44" i="5"/>
  <c r="CC114" i="5"/>
  <c r="CE15" i="5"/>
  <c r="CD85" i="5"/>
  <c r="CE114" i="5"/>
  <c r="CD98" i="5"/>
  <c r="CG114" i="5"/>
  <c r="X64" i="6"/>
  <c r="U104" i="6"/>
  <c r="S17" i="6"/>
  <c r="S16" i="6"/>
  <c r="CE39" i="5"/>
  <c r="CG27" i="5"/>
  <c r="CC118" i="5"/>
  <c r="CF66" i="5"/>
  <c r="CO78" i="5"/>
  <c r="CE120" i="5"/>
  <c r="CO62" i="5"/>
  <c r="CS80" i="5"/>
  <c r="U105" i="6"/>
  <c r="CP27" i="5"/>
  <c r="CT34" i="5"/>
  <c r="CT44" i="5"/>
  <c r="CO64" i="5"/>
  <c r="CO66" i="5"/>
  <c r="CG85" i="5"/>
  <c r="CQ87" i="5"/>
  <c r="CP103" i="5"/>
  <c r="CF114" i="5"/>
  <c r="CG122" i="5"/>
  <c r="S81" i="6"/>
  <c r="CE38" i="5"/>
  <c r="CE48" i="5"/>
  <c r="CP31" i="5"/>
  <c r="CF33" i="5"/>
  <c r="CP36" i="5"/>
  <c r="CF38" i="5"/>
  <c r="CP41" i="5"/>
  <c r="CF43" i="5"/>
  <c r="CP46" i="5"/>
  <c r="CF48" i="5"/>
  <c r="CR54" i="5"/>
  <c r="CR64" i="5"/>
  <c r="CD69" i="5"/>
  <c r="CE73" i="5"/>
  <c r="CP90" i="5"/>
  <c r="CE98" i="5"/>
  <c r="CC100" i="5"/>
  <c r="CD102" i="5"/>
  <c r="CD106" i="5"/>
  <c r="CP116" i="5"/>
  <c r="CO118" i="5"/>
  <c r="CQ120" i="5"/>
  <c r="S56" i="6"/>
  <c r="S33" i="6"/>
  <c r="S19" i="6"/>
  <c r="X72" i="6"/>
  <c r="CD66" i="5"/>
  <c r="CG87" i="5"/>
  <c r="CC120" i="5"/>
  <c r="X67" i="6"/>
  <c r="CF46" i="5"/>
  <c r="CG120" i="5"/>
  <c r="CE13" i="5"/>
  <c r="CE19" i="5"/>
  <c r="CQ39" i="5"/>
  <c r="CQ44" i="5"/>
  <c r="CS78" i="5"/>
  <c r="CS82" i="5"/>
  <c r="CE116" i="5"/>
  <c r="CG118" i="5"/>
  <c r="CP23" i="5"/>
  <c r="CT39" i="5"/>
  <c r="CP13" i="5"/>
  <c r="CP15" i="5"/>
  <c r="CP17" i="5"/>
  <c r="CP19" i="5"/>
  <c r="CQ31" i="5"/>
  <c r="CQ36" i="5"/>
  <c r="CQ41" i="5"/>
  <c r="CQ46" i="5"/>
  <c r="CT54" i="5"/>
  <c r="CS64" i="5"/>
  <c r="CE69" i="5"/>
  <c r="CF73" i="5"/>
  <c r="CD79" i="5"/>
  <c r="CD81" i="5"/>
  <c r="CD83" i="5"/>
  <c r="CF98" i="5"/>
  <c r="CE102" i="5"/>
  <c r="CE106" i="5"/>
  <c r="CR116" i="5"/>
  <c r="CP118" i="5"/>
  <c r="CR120" i="5"/>
  <c r="CO122" i="5"/>
  <c r="S87" i="6"/>
  <c r="S86" i="6"/>
  <c r="CG23" i="5"/>
  <c r="CF31" i="5"/>
  <c r="CF36" i="5"/>
  <c r="CF41" i="5"/>
  <c r="CP49" i="5"/>
  <c r="CQ78" i="5"/>
  <c r="CQ82" i="5"/>
  <c r="CE122" i="5"/>
  <c r="CE17" i="5"/>
  <c r="X65" i="6"/>
  <c r="CT13" i="5"/>
  <c r="CT15" i="5"/>
  <c r="CT17" i="5"/>
  <c r="CT19" i="5"/>
  <c r="CT31" i="5"/>
  <c r="CT36" i="5"/>
  <c r="CT41" i="5"/>
  <c r="CT46" i="5"/>
  <c r="CF69" i="5"/>
  <c r="CF79" i="5"/>
  <c r="CF81" i="5"/>
  <c r="CF83" i="5"/>
  <c r="CF102" i="5"/>
  <c r="CF106" i="5"/>
  <c r="CO114" i="5"/>
  <c r="CR118" i="5"/>
  <c r="CP122" i="5"/>
  <c r="U98" i="6"/>
  <c r="CE49" i="5"/>
  <c r="CD78" i="5"/>
  <c r="CD82" i="5"/>
  <c r="CO80" i="5"/>
  <c r="CE118" i="5"/>
  <c r="CP34" i="5"/>
  <c r="CF118" i="5"/>
  <c r="CQ34" i="5"/>
  <c r="CF122" i="5"/>
  <c r="CQ62" i="5"/>
  <c r="CE33" i="5"/>
  <c r="CE43" i="5"/>
  <c r="CS62" i="5"/>
  <c r="CQ64" i="5"/>
  <c r="CQ66" i="5"/>
  <c r="CD73" i="5"/>
  <c r="CC26" i="5"/>
  <c r="CE35" i="5"/>
  <c r="CE40" i="5"/>
  <c r="CP114" i="5"/>
  <c r="CS118" i="5"/>
  <c r="CR122" i="5"/>
  <c r="S55" i="6"/>
  <c r="S30" i="6"/>
  <c r="U107" i="6"/>
  <c r="S53" i="6"/>
  <c r="S12" i="6"/>
  <c r="S46" i="6"/>
  <c r="S88" i="6"/>
  <c r="X70" i="6"/>
  <c r="S43" i="6"/>
  <c r="S35" i="6"/>
  <c r="S27" i="6"/>
  <c r="S24" i="6"/>
  <c r="S57" i="6"/>
  <c r="S34" i="6"/>
  <c r="S26" i="6"/>
  <c r="S38" i="6"/>
  <c r="S84" i="6"/>
  <c r="S31" i="6"/>
  <c r="S37" i="6"/>
  <c r="S18" i="6"/>
  <c r="U100" i="6"/>
  <c r="S15" i="6"/>
  <c r="S13" i="6"/>
  <c r="S45" i="6"/>
  <c r="S50" i="6"/>
  <c r="S42" i="6"/>
  <c r="S22" i="6"/>
  <c r="S49" i="6"/>
  <c r="S21" i="6"/>
  <c r="CS21" i="5"/>
  <c r="CO21" i="5"/>
  <c r="CH21" i="5"/>
  <c r="CD21" i="5"/>
  <c r="CE21" i="5"/>
  <c r="CR21" i="5"/>
  <c r="CS25" i="5"/>
  <c r="CO25" i="5"/>
  <c r="CH25" i="5"/>
  <c r="CD25" i="5"/>
  <c r="CE25" i="5"/>
  <c r="CR25" i="5"/>
  <c r="CS29" i="5"/>
  <c r="CO29" i="5"/>
  <c r="CH29" i="5"/>
  <c r="CD29" i="5"/>
  <c r="CR29" i="5"/>
  <c r="CE29" i="5"/>
  <c r="CT29" i="5"/>
  <c r="CQ51" i="5"/>
  <c r="CF51" i="5"/>
  <c r="CS51" i="5"/>
  <c r="CO51" i="5"/>
  <c r="CH51" i="5"/>
  <c r="CD51" i="5"/>
  <c r="CT51" i="5"/>
  <c r="CC51" i="5"/>
  <c r="CR51" i="5"/>
  <c r="CG51" i="5"/>
  <c r="CP51" i="5"/>
  <c r="CQ57" i="5"/>
  <c r="CF57" i="5"/>
  <c r="CS57" i="5"/>
  <c r="CO57" i="5"/>
  <c r="CH57" i="5"/>
  <c r="CD57" i="5"/>
  <c r="S57" i="5" s="1"/>
  <c r="CR57" i="5"/>
  <c r="CP57" i="5"/>
  <c r="CG57" i="5"/>
  <c r="CE57" i="5"/>
  <c r="CT57" i="5"/>
  <c r="CQ68" i="5"/>
  <c r="CD68" i="5"/>
  <c r="CR68" i="5"/>
  <c r="CC68" i="5"/>
  <c r="CO68" i="5"/>
  <c r="CF68" i="5"/>
  <c r="CG68" i="5"/>
  <c r="CS68" i="5"/>
  <c r="CF12" i="5"/>
  <c r="CF13" i="5"/>
  <c r="CQ13" i="5"/>
  <c r="CF14" i="5"/>
  <c r="CQ14" i="5"/>
  <c r="CF15" i="5"/>
  <c r="CQ15" i="5"/>
  <c r="CF16" i="5"/>
  <c r="CQ16" i="5"/>
  <c r="CF17" i="5"/>
  <c r="CQ17" i="5"/>
  <c r="CF18" i="5"/>
  <c r="CQ18" i="5"/>
  <c r="CF19" i="5"/>
  <c r="CQ19" i="5"/>
  <c r="CF20" i="5"/>
  <c r="CF21" i="5"/>
  <c r="CT21" i="5"/>
  <c r="CG22" i="5"/>
  <c r="CC23" i="5"/>
  <c r="CS24" i="5"/>
  <c r="CO24" i="5"/>
  <c r="CH24" i="5"/>
  <c r="CD24" i="5"/>
  <c r="CE24" i="5"/>
  <c r="CR24" i="5"/>
  <c r="CF25" i="5"/>
  <c r="CT25" i="5"/>
  <c r="CG26" i="5"/>
  <c r="CC27" i="5"/>
  <c r="CS28" i="5"/>
  <c r="CO28" i="5"/>
  <c r="CH28" i="5"/>
  <c r="CD28" i="5"/>
  <c r="CE28" i="5"/>
  <c r="CR28" i="5"/>
  <c r="CF29" i="5"/>
  <c r="CS50" i="5"/>
  <c r="CO50" i="5"/>
  <c r="CH50" i="5"/>
  <c r="CD50" i="5"/>
  <c r="CP50" i="5"/>
  <c r="CG50" i="5"/>
  <c r="CT50" i="5"/>
  <c r="CF50" i="5"/>
  <c r="CE50" i="5"/>
  <c r="S50" i="5" s="1"/>
  <c r="CQ50" i="5"/>
  <c r="CS65" i="5"/>
  <c r="CO65" i="5"/>
  <c r="CF65" i="5"/>
  <c r="CQ65" i="5"/>
  <c r="CD65" i="5"/>
  <c r="CC65" i="5"/>
  <c r="X65" i="5" s="1"/>
  <c r="CG65" i="5"/>
  <c r="CR65" i="5"/>
  <c r="A200" i="5"/>
  <c r="CC12" i="5"/>
  <c r="CG12" i="5"/>
  <c r="CR12" i="5"/>
  <c r="CC13" i="5"/>
  <c r="CG13" i="5"/>
  <c r="CR13" i="5"/>
  <c r="CC14" i="5"/>
  <c r="CG14" i="5"/>
  <c r="CR14" i="5"/>
  <c r="CC15" i="5"/>
  <c r="CG15" i="5"/>
  <c r="CR15" i="5"/>
  <c r="CC16" i="5"/>
  <c r="CG16" i="5"/>
  <c r="CR16" i="5"/>
  <c r="CC17" i="5"/>
  <c r="S17" i="5" s="1"/>
  <c r="CG17" i="5"/>
  <c r="CR17" i="5"/>
  <c r="CC18" i="5"/>
  <c r="CG18" i="5"/>
  <c r="CR18" i="5"/>
  <c r="CC19" i="5"/>
  <c r="CG19" i="5"/>
  <c r="CR19" i="5"/>
  <c r="CS20" i="5"/>
  <c r="CO20" i="5"/>
  <c r="CC20" i="5"/>
  <c r="CG20" i="5"/>
  <c r="CT20" i="5"/>
  <c r="CG21" i="5"/>
  <c r="CP21" i="5"/>
  <c r="CS23" i="5"/>
  <c r="CO23" i="5"/>
  <c r="CH23" i="5"/>
  <c r="CD23" i="5"/>
  <c r="CE23" i="5"/>
  <c r="CR23" i="5"/>
  <c r="CG25" i="5"/>
  <c r="CP25" i="5"/>
  <c r="CS27" i="5"/>
  <c r="CO27" i="5"/>
  <c r="CH27" i="5"/>
  <c r="CD27" i="5"/>
  <c r="CE27" i="5"/>
  <c r="CR27" i="5"/>
  <c r="S28" i="5"/>
  <c r="CG29" i="5"/>
  <c r="CP29" i="5"/>
  <c r="B52" i="5"/>
  <c r="CQ53" i="5"/>
  <c r="CF53" i="5"/>
  <c r="CS53" i="5"/>
  <c r="CO53" i="5"/>
  <c r="CH53" i="5"/>
  <c r="CD53" i="5"/>
  <c r="CR53" i="5"/>
  <c r="CP53" i="5"/>
  <c r="CG53" i="5"/>
  <c r="CE53" i="5"/>
  <c r="CT53" i="5"/>
  <c r="CQ56" i="5"/>
  <c r="CF56" i="5"/>
  <c r="CS56" i="5"/>
  <c r="CO56" i="5"/>
  <c r="CH56" i="5"/>
  <c r="CD56" i="5"/>
  <c r="CT56" i="5"/>
  <c r="CC56" i="5"/>
  <c r="S56" i="5" s="1"/>
  <c r="CR56" i="5"/>
  <c r="CG56" i="5"/>
  <c r="CP56" i="5"/>
  <c r="CQ105" i="5"/>
  <c r="CD105" i="5"/>
  <c r="CR105" i="5"/>
  <c r="CC105" i="5"/>
  <c r="U105" i="5" s="1"/>
  <c r="CO105" i="5"/>
  <c r="CF105" i="5"/>
  <c r="CP105" i="5"/>
  <c r="CE105" i="5"/>
  <c r="CG105" i="5"/>
  <c r="CS105" i="5"/>
  <c r="CD12" i="5"/>
  <c r="CH12" i="5"/>
  <c r="CO12" i="5"/>
  <c r="CS12" i="5"/>
  <c r="CD13" i="5"/>
  <c r="CH13" i="5"/>
  <c r="CO13" i="5"/>
  <c r="CD14" i="5"/>
  <c r="CH14" i="5"/>
  <c r="CO14" i="5"/>
  <c r="CD15" i="5"/>
  <c r="CH15" i="5"/>
  <c r="CO15" i="5"/>
  <c r="CD16" i="5"/>
  <c r="CH16" i="5"/>
  <c r="CO16" i="5"/>
  <c r="CD17" i="5"/>
  <c r="CH17" i="5"/>
  <c r="CO17" i="5"/>
  <c r="CD18" i="5"/>
  <c r="CH18" i="5"/>
  <c r="CO18" i="5"/>
  <c r="CD19" i="5"/>
  <c r="CH19" i="5"/>
  <c r="CO19" i="5"/>
  <c r="CD20" i="5"/>
  <c r="CH20" i="5"/>
  <c r="CP20" i="5"/>
  <c r="CC21" i="5"/>
  <c r="CQ21" i="5"/>
  <c r="CS22" i="5"/>
  <c r="CO22" i="5"/>
  <c r="CH22" i="5"/>
  <c r="CD22" i="5"/>
  <c r="CE22" i="5"/>
  <c r="CR22" i="5"/>
  <c r="CF23" i="5"/>
  <c r="CT23" i="5"/>
  <c r="CC25" i="5"/>
  <c r="CQ25" i="5"/>
  <c r="CS26" i="5"/>
  <c r="CO26" i="5"/>
  <c r="CH26" i="5"/>
  <c r="CD26" i="5"/>
  <c r="CE26" i="5"/>
  <c r="CR26" i="5"/>
  <c r="CF27" i="5"/>
  <c r="CT27" i="5"/>
  <c r="CC29" i="5"/>
  <c r="S29" i="5" s="1"/>
  <c r="CQ29" i="5"/>
  <c r="S31" i="5"/>
  <c r="S39" i="5"/>
  <c r="CE51" i="5"/>
  <c r="CC57" i="5"/>
  <c r="CE68" i="5"/>
  <c r="CP68" i="5"/>
  <c r="CS70" i="5"/>
  <c r="CO70" i="5"/>
  <c r="CF70" i="5"/>
  <c r="CQ70" i="5"/>
  <c r="CG70" i="5"/>
  <c r="CD70" i="5"/>
  <c r="CP70" i="5"/>
  <c r="CC70" i="5"/>
  <c r="X70" i="5" s="1"/>
  <c r="CC30" i="5"/>
  <c r="CG30" i="5"/>
  <c r="CR30" i="5"/>
  <c r="CC31" i="5"/>
  <c r="CG31" i="5"/>
  <c r="CR31" i="5"/>
  <c r="CC32" i="5"/>
  <c r="S32" i="5" s="1"/>
  <c r="CG32" i="5"/>
  <c r="CR32" i="5"/>
  <c r="CC33" i="5"/>
  <c r="CG33" i="5"/>
  <c r="CR33" i="5"/>
  <c r="CC34" i="5"/>
  <c r="CG34" i="5"/>
  <c r="CR34" i="5"/>
  <c r="CC35" i="5"/>
  <c r="S35" i="5" s="1"/>
  <c r="CG35" i="5"/>
  <c r="CR35" i="5"/>
  <c r="CC36" i="5"/>
  <c r="CG36" i="5"/>
  <c r="CR36" i="5"/>
  <c r="CC37" i="5"/>
  <c r="CG37" i="5"/>
  <c r="CR37" i="5"/>
  <c r="CC38" i="5"/>
  <c r="S38" i="5" s="1"/>
  <c r="CG38" i="5"/>
  <c r="CR38" i="5"/>
  <c r="CC39" i="5"/>
  <c r="CG39" i="5"/>
  <c r="CR39" i="5"/>
  <c r="CC40" i="5"/>
  <c r="CG40" i="5"/>
  <c r="CR40" i="5"/>
  <c r="CC41" i="5"/>
  <c r="CG41" i="5"/>
  <c r="CR41" i="5"/>
  <c r="CC42" i="5"/>
  <c r="CG42" i="5"/>
  <c r="CR42" i="5"/>
  <c r="CC43" i="5"/>
  <c r="S43" i="5" s="1"/>
  <c r="CG43" i="5"/>
  <c r="CR43" i="5"/>
  <c r="CC44" i="5"/>
  <c r="S44" i="5" s="1"/>
  <c r="CG44" i="5"/>
  <c r="CR44" i="5"/>
  <c r="CC45" i="5"/>
  <c r="CG45" i="5"/>
  <c r="CR45" i="5"/>
  <c r="CC46" i="5"/>
  <c r="CG46" i="5"/>
  <c r="CR46" i="5"/>
  <c r="CC47" i="5"/>
  <c r="CG47" i="5"/>
  <c r="CR47" i="5"/>
  <c r="CC48" i="5"/>
  <c r="CG48" i="5"/>
  <c r="CR48" i="5"/>
  <c r="CC49" i="5"/>
  <c r="CG49" i="5"/>
  <c r="CR49" i="5"/>
  <c r="CQ54" i="5"/>
  <c r="CF54" i="5"/>
  <c r="CS54" i="5"/>
  <c r="CO54" i="5"/>
  <c r="CH54" i="5"/>
  <c r="CD54" i="5"/>
  <c r="CE54" i="5"/>
  <c r="CR71" i="5"/>
  <c r="CE71" i="5"/>
  <c r="CS71" i="5"/>
  <c r="CD71" i="5"/>
  <c r="CP71" i="5"/>
  <c r="CG71" i="5"/>
  <c r="CF71" i="5"/>
  <c r="CQ71" i="5"/>
  <c r="CQ97" i="5"/>
  <c r="CD97" i="5"/>
  <c r="CO97" i="5"/>
  <c r="CF97" i="5"/>
  <c r="K109" i="5"/>
  <c r="CR97" i="5"/>
  <c r="CC97" i="5"/>
  <c r="CP97" i="5"/>
  <c r="CE97" i="5"/>
  <c r="CD30" i="5"/>
  <c r="CH30" i="5"/>
  <c r="CO30" i="5"/>
  <c r="CD31" i="5"/>
  <c r="CH31" i="5"/>
  <c r="CO31" i="5"/>
  <c r="CD32" i="5"/>
  <c r="CH32" i="5"/>
  <c r="CO32" i="5"/>
  <c r="CD33" i="5"/>
  <c r="CH33" i="5"/>
  <c r="CO33" i="5"/>
  <c r="CD34" i="5"/>
  <c r="CH34" i="5"/>
  <c r="CO34" i="5"/>
  <c r="CD35" i="5"/>
  <c r="CH35" i="5"/>
  <c r="CO35" i="5"/>
  <c r="CD36" i="5"/>
  <c r="CH36" i="5"/>
  <c r="CO36" i="5"/>
  <c r="CD37" i="5"/>
  <c r="CH37" i="5"/>
  <c r="CO37" i="5"/>
  <c r="CD38" i="5"/>
  <c r="CH38" i="5"/>
  <c r="CO38" i="5"/>
  <c r="CD39" i="5"/>
  <c r="CH39" i="5"/>
  <c r="CO39" i="5"/>
  <c r="CD40" i="5"/>
  <c r="CH40" i="5"/>
  <c r="CO40" i="5"/>
  <c r="CD41" i="5"/>
  <c r="CH41" i="5"/>
  <c r="CO41" i="5"/>
  <c r="CD42" i="5"/>
  <c r="CH42" i="5"/>
  <c r="CO42" i="5"/>
  <c r="CD43" i="5"/>
  <c r="CH43" i="5"/>
  <c r="CO43" i="5"/>
  <c r="CD44" i="5"/>
  <c r="CH44" i="5"/>
  <c r="CO44" i="5"/>
  <c r="CD45" i="5"/>
  <c r="CH45" i="5"/>
  <c r="CO45" i="5"/>
  <c r="CD46" i="5"/>
  <c r="CH46" i="5"/>
  <c r="CO46" i="5"/>
  <c r="CD47" i="5"/>
  <c r="CH47" i="5"/>
  <c r="S47" i="5" s="1"/>
  <c r="CO47" i="5"/>
  <c r="CD48" i="5"/>
  <c r="CH48" i="5"/>
  <c r="CO48" i="5"/>
  <c r="CD49" i="5"/>
  <c r="CH49" i="5"/>
  <c r="CO49" i="5"/>
  <c r="CT49" i="5"/>
  <c r="CG54" i="5"/>
  <c r="CP54" i="5"/>
  <c r="CQ55" i="5"/>
  <c r="CF55" i="5"/>
  <c r="CS55" i="5"/>
  <c r="CO55" i="5"/>
  <c r="CH55" i="5"/>
  <c r="CD55" i="5"/>
  <c r="CE55" i="5"/>
  <c r="CQ63" i="5"/>
  <c r="CD63" i="5"/>
  <c r="CS63" i="5"/>
  <c r="CO63" i="5"/>
  <c r="CF63" i="5"/>
  <c r="CE63" i="5"/>
  <c r="X63" i="5" s="1"/>
  <c r="CP63" i="5"/>
  <c r="B74" i="5"/>
  <c r="CC62" i="5"/>
  <c r="CG62" i="5"/>
  <c r="CP62" i="5"/>
  <c r="CC66" i="5"/>
  <c r="CG66" i="5"/>
  <c r="CP66" i="5"/>
  <c r="CR67" i="5"/>
  <c r="CE67" i="5"/>
  <c r="CC67" i="5"/>
  <c r="CQ67" i="5"/>
  <c r="CQ72" i="5"/>
  <c r="CD72" i="5"/>
  <c r="X72" i="5" s="1"/>
  <c r="CE72" i="5"/>
  <c r="CS72" i="5"/>
  <c r="CS84" i="5"/>
  <c r="CO84" i="5"/>
  <c r="CF84" i="5"/>
  <c r="CQ84" i="5"/>
  <c r="CG84" i="5"/>
  <c r="CD84" i="5"/>
  <c r="S84" i="5" s="1"/>
  <c r="CE84" i="5"/>
  <c r="CR84" i="5"/>
  <c r="CS90" i="5"/>
  <c r="CO90" i="5"/>
  <c r="CF90" i="5"/>
  <c r="CD90" i="5"/>
  <c r="CQ90" i="5"/>
  <c r="CG90" i="5"/>
  <c r="CE90" i="5"/>
  <c r="CR90" i="5"/>
  <c r="CS99" i="5"/>
  <c r="CO99" i="5"/>
  <c r="CF99" i="5"/>
  <c r="CD99" i="5"/>
  <c r="CQ99" i="5"/>
  <c r="CG99" i="5"/>
  <c r="CE99" i="5"/>
  <c r="CR99" i="5"/>
  <c r="CS107" i="5"/>
  <c r="CO107" i="5"/>
  <c r="CF107" i="5"/>
  <c r="CQ107" i="5"/>
  <c r="CG107" i="5"/>
  <c r="CD107" i="5"/>
  <c r="CE107" i="5"/>
  <c r="CR107" i="5"/>
  <c r="CR115" i="5"/>
  <c r="CE115" i="5"/>
  <c r="CQ115" i="5"/>
  <c r="CC115" i="5"/>
  <c r="CO115" i="5"/>
  <c r="CF115" i="5"/>
  <c r="CG115" i="5"/>
  <c r="CS115" i="5"/>
  <c r="CR119" i="5"/>
  <c r="CE119" i="5"/>
  <c r="CO119" i="5"/>
  <c r="CF119" i="5"/>
  <c r="CQ119" i="5"/>
  <c r="CC119" i="5"/>
  <c r="CG119" i="5"/>
  <c r="CS119" i="5"/>
  <c r="CE62" i="5"/>
  <c r="CC64" i="5"/>
  <c r="CG64" i="5"/>
  <c r="CE66" i="5"/>
  <c r="CR66" i="5"/>
  <c r="CF67" i="5"/>
  <c r="CO67" i="5"/>
  <c r="CG72" i="5"/>
  <c r="CP72" i="5"/>
  <c r="CS86" i="5"/>
  <c r="CO86" i="5"/>
  <c r="CF86" i="5"/>
  <c r="CD86" i="5"/>
  <c r="CQ86" i="5"/>
  <c r="CG86" i="5"/>
  <c r="CE86" i="5"/>
  <c r="CR86" i="5"/>
  <c r="CS88" i="5"/>
  <c r="CO88" i="5"/>
  <c r="CF88" i="5"/>
  <c r="CQ88" i="5"/>
  <c r="CG88" i="5"/>
  <c r="CD88" i="5"/>
  <c r="CE88" i="5"/>
  <c r="CR88" i="5"/>
  <c r="CR100" i="5"/>
  <c r="CE100" i="5"/>
  <c r="CP100" i="5"/>
  <c r="CG100" i="5"/>
  <c r="CS100" i="5"/>
  <c r="CD100" i="5"/>
  <c r="CF100" i="5"/>
  <c r="U100" i="5" s="1"/>
  <c r="CQ100" i="5"/>
  <c r="CR108" i="5"/>
  <c r="CE108" i="5"/>
  <c r="CS108" i="5"/>
  <c r="CD108" i="5"/>
  <c r="CP108" i="5"/>
  <c r="CG108" i="5"/>
  <c r="CF108" i="5"/>
  <c r="CQ108" i="5"/>
  <c r="CC78" i="5"/>
  <c r="CG78" i="5"/>
  <c r="CP78" i="5"/>
  <c r="CC79" i="5"/>
  <c r="CG79" i="5"/>
  <c r="CP79" i="5"/>
  <c r="CC80" i="5"/>
  <c r="CG80" i="5"/>
  <c r="S80" i="5" s="1"/>
  <c r="CP80" i="5"/>
  <c r="CC81" i="5"/>
  <c r="S81" i="5" s="1"/>
  <c r="CG81" i="5"/>
  <c r="CP81" i="5"/>
  <c r="CC82" i="5"/>
  <c r="CG82" i="5"/>
  <c r="CP82" i="5"/>
  <c r="CC83" i="5"/>
  <c r="CG83" i="5"/>
  <c r="CP83" i="5"/>
  <c r="CS85" i="5"/>
  <c r="CO85" i="5"/>
  <c r="CF85" i="5"/>
  <c r="CC85" i="5"/>
  <c r="CR85" i="5"/>
  <c r="CS89" i="5"/>
  <c r="CO89" i="5"/>
  <c r="CF89" i="5"/>
  <c r="CC89" i="5"/>
  <c r="CR89" i="5"/>
  <c r="C92" i="5"/>
  <c r="CR104" i="5"/>
  <c r="CE104" i="5"/>
  <c r="CC104" i="5"/>
  <c r="CQ104" i="5"/>
  <c r="CS116" i="5"/>
  <c r="CO116" i="5"/>
  <c r="CF116" i="5"/>
  <c r="CD116" i="5"/>
  <c r="CP117" i="5"/>
  <c r="CG117" i="5"/>
  <c r="CC117" i="5"/>
  <c r="CE117" i="5"/>
  <c r="CO117" i="5"/>
  <c r="CC69" i="5"/>
  <c r="CG69" i="5"/>
  <c r="CC73" i="5"/>
  <c r="CG73" i="5"/>
  <c r="CE78" i="5"/>
  <c r="CE79" i="5"/>
  <c r="CE80" i="5"/>
  <c r="CE81" i="5"/>
  <c r="CE82" i="5"/>
  <c r="CE83" i="5"/>
  <c r="CR83" i="5"/>
  <c r="CE85" i="5"/>
  <c r="CP85" i="5"/>
  <c r="CS87" i="5"/>
  <c r="CO87" i="5"/>
  <c r="CF87" i="5"/>
  <c r="CC87" i="5"/>
  <c r="CR87" i="5"/>
  <c r="CE89" i="5"/>
  <c r="CP89" i="5"/>
  <c r="CS91" i="5"/>
  <c r="CO91" i="5"/>
  <c r="CF91" i="5"/>
  <c r="CC91" i="5"/>
  <c r="S91" i="5" s="1"/>
  <c r="CR91" i="5"/>
  <c r="U97" i="5"/>
  <c r="CQ101" i="5"/>
  <c r="CD101" i="5"/>
  <c r="CE101" i="5"/>
  <c r="CS101" i="5"/>
  <c r="CS103" i="5"/>
  <c r="CO103" i="5"/>
  <c r="CF103" i="5"/>
  <c r="CC103" i="5"/>
  <c r="U103" i="5" s="1"/>
  <c r="CR103" i="5"/>
  <c r="CF104" i="5"/>
  <c r="CO104" i="5"/>
  <c r="C123" i="5"/>
  <c r="CP113" i="5"/>
  <c r="CG113" i="5"/>
  <c r="CC113" i="5"/>
  <c r="CE113" i="5"/>
  <c r="CO113" i="5"/>
  <c r="CG116" i="5"/>
  <c r="CQ116" i="5"/>
  <c r="CR117" i="5"/>
  <c r="CS120" i="5"/>
  <c r="CO120" i="5"/>
  <c r="CF120" i="5"/>
  <c r="CD120" i="5"/>
  <c r="CP121" i="5"/>
  <c r="CG121" i="5"/>
  <c r="CC121" i="5"/>
  <c r="CE121" i="5"/>
  <c r="CO121" i="5"/>
  <c r="CC98" i="5"/>
  <c r="U98" i="5" s="1"/>
  <c r="CG98" i="5"/>
  <c r="CC102" i="5"/>
  <c r="CG102" i="5"/>
  <c r="CC106" i="5"/>
  <c r="CG106" i="5"/>
  <c r="CD114" i="5"/>
  <c r="CD118" i="5"/>
  <c r="CD122" i="5"/>
  <c r="R123" i="4"/>
  <c r="Q123" i="4"/>
  <c r="P123" i="4"/>
  <c r="O123" i="4"/>
  <c r="N123" i="4"/>
  <c r="M123" i="4"/>
  <c r="L123" i="4"/>
  <c r="K123" i="4"/>
  <c r="J123" i="4"/>
  <c r="I123" i="4"/>
  <c r="H123" i="4"/>
  <c r="G123" i="4"/>
  <c r="F123" i="4"/>
  <c r="E123" i="4"/>
  <c r="D123" i="4"/>
  <c r="B123" i="4"/>
  <c r="CN122" i="4"/>
  <c r="CM122" i="4"/>
  <c r="CB122" i="4"/>
  <c r="CA122" i="4"/>
  <c r="C122" i="4"/>
  <c r="CQ122" i="4" s="1"/>
  <c r="CN121" i="4"/>
  <c r="CM121" i="4"/>
  <c r="CG121" i="4"/>
  <c r="CE121" i="4"/>
  <c r="CB121" i="4"/>
  <c r="CA121" i="4"/>
  <c r="C121" i="4"/>
  <c r="CQ121" i="4" s="1"/>
  <c r="CN120" i="4"/>
  <c r="CM120" i="4"/>
  <c r="CB120" i="4"/>
  <c r="CA120" i="4"/>
  <c r="C120" i="4"/>
  <c r="CN119" i="4"/>
  <c r="CM119" i="4"/>
  <c r="CB119" i="4"/>
  <c r="CA119" i="4"/>
  <c r="C119" i="4"/>
  <c r="CQ119" i="4" s="1"/>
  <c r="CN118" i="4"/>
  <c r="CM118" i="4"/>
  <c r="CB118" i="4"/>
  <c r="CA118" i="4"/>
  <c r="C118" i="4"/>
  <c r="CN117" i="4"/>
  <c r="CM117" i="4"/>
  <c r="CB117" i="4"/>
  <c r="CA117" i="4"/>
  <c r="C117" i="4"/>
  <c r="CQ117" i="4" s="1"/>
  <c r="CN116" i="4"/>
  <c r="CM116" i="4"/>
  <c r="CB116" i="4"/>
  <c r="CA116" i="4"/>
  <c r="C116" i="4"/>
  <c r="CO116" i="4" s="1"/>
  <c r="CS115" i="4"/>
  <c r="CR115" i="4"/>
  <c r="CN115" i="4"/>
  <c r="CM115" i="4"/>
  <c r="CB115" i="4"/>
  <c r="CA115" i="4"/>
  <c r="C115" i="4"/>
  <c r="CQ115" i="4" s="1"/>
  <c r="CO114" i="4"/>
  <c r="CN114" i="4"/>
  <c r="CM114" i="4"/>
  <c r="CD114" i="4"/>
  <c r="CB114" i="4"/>
  <c r="CA114" i="4"/>
  <c r="C114" i="4"/>
  <c r="CS114" i="4" s="1"/>
  <c r="CR113" i="4"/>
  <c r="CN113" i="4"/>
  <c r="CM113" i="4"/>
  <c r="CB113" i="4"/>
  <c r="CA113" i="4"/>
  <c r="C113" i="4"/>
  <c r="CQ113" i="4" s="1"/>
  <c r="T109" i="4"/>
  <c r="S109" i="4"/>
  <c r="R109" i="4"/>
  <c r="Q109" i="4"/>
  <c r="P109" i="4"/>
  <c r="O109" i="4"/>
  <c r="N109" i="4"/>
  <c r="M109" i="4"/>
  <c r="L109" i="4"/>
  <c r="J109" i="4"/>
  <c r="I109" i="4"/>
  <c r="H109" i="4"/>
  <c r="G109" i="4"/>
  <c r="F109" i="4"/>
  <c r="E109" i="4"/>
  <c r="D109" i="4"/>
  <c r="C109" i="4"/>
  <c r="CN108" i="4"/>
  <c r="CM108" i="4"/>
  <c r="CB108" i="4"/>
  <c r="CA108" i="4"/>
  <c r="K108" i="4"/>
  <c r="CE108" i="4" s="1"/>
  <c r="B108" i="4"/>
  <c r="CS107" i="4"/>
  <c r="CQ107" i="4"/>
  <c r="CO107" i="4"/>
  <c r="CN107" i="4"/>
  <c r="CM107" i="4"/>
  <c r="CF107" i="4"/>
  <c r="CB107" i="4"/>
  <c r="CA107" i="4"/>
  <c r="K107" i="4"/>
  <c r="CP107" i="4" s="1"/>
  <c r="B107" i="4"/>
  <c r="CN106" i="4"/>
  <c r="CM106" i="4"/>
  <c r="CC106" i="4"/>
  <c r="CB106" i="4"/>
  <c r="CA106" i="4"/>
  <c r="K106" i="4"/>
  <c r="CP106" i="4" s="1"/>
  <c r="B106" i="4"/>
  <c r="CS105" i="4"/>
  <c r="CR105" i="4"/>
  <c r="CQ105" i="4"/>
  <c r="CO105" i="4"/>
  <c r="CN105" i="4"/>
  <c r="CM105" i="4"/>
  <c r="CF105" i="4"/>
  <c r="CB105" i="4"/>
  <c r="CA105" i="4"/>
  <c r="K105" i="4"/>
  <c r="CP105" i="4" s="1"/>
  <c r="B105" i="4"/>
  <c r="CN104" i="4"/>
  <c r="CM104" i="4"/>
  <c r="CB104" i="4"/>
  <c r="CA104" i="4"/>
  <c r="K104" i="4"/>
  <c r="CE104" i="4" s="1"/>
  <c r="B104" i="4"/>
  <c r="CS103" i="4"/>
  <c r="CQ103" i="4"/>
  <c r="CO103" i="4"/>
  <c r="CN103" i="4"/>
  <c r="CM103" i="4"/>
  <c r="CF103" i="4"/>
  <c r="CB103" i="4"/>
  <c r="CA103" i="4"/>
  <c r="K103" i="4"/>
  <c r="CP103" i="4" s="1"/>
  <c r="B103" i="4"/>
  <c r="CN102" i="4"/>
  <c r="CM102" i="4"/>
  <c r="CB102" i="4"/>
  <c r="CA102" i="4"/>
  <c r="K102" i="4"/>
  <c r="CE102" i="4" s="1"/>
  <c r="B102" i="4"/>
  <c r="CS101" i="4"/>
  <c r="CR101" i="4"/>
  <c r="CQ101" i="4"/>
  <c r="CO101" i="4"/>
  <c r="CN101" i="4"/>
  <c r="CM101" i="4"/>
  <c r="CF101" i="4"/>
  <c r="CE101" i="4"/>
  <c r="CB101" i="4"/>
  <c r="CA101" i="4"/>
  <c r="K101" i="4"/>
  <c r="CP101" i="4" s="1"/>
  <c r="B101" i="4"/>
  <c r="CN100" i="4"/>
  <c r="CM100" i="4"/>
  <c r="CB100" i="4"/>
  <c r="CA100" i="4"/>
  <c r="K100" i="4"/>
  <c r="CG100" i="4" s="1"/>
  <c r="B100" i="4"/>
  <c r="CS99" i="4"/>
  <c r="CQ99" i="4"/>
  <c r="CO99" i="4"/>
  <c r="CN99" i="4"/>
  <c r="CM99" i="4"/>
  <c r="CF99" i="4"/>
  <c r="CD99" i="4"/>
  <c r="CB99" i="4"/>
  <c r="CA99" i="4"/>
  <c r="K99" i="4"/>
  <c r="CP99" i="4" s="1"/>
  <c r="B99" i="4"/>
  <c r="CN98" i="4"/>
  <c r="CM98" i="4"/>
  <c r="CB98" i="4"/>
  <c r="CA98" i="4"/>
  <c r="K98" i="4"/>
  <c r="CP98" i="4" s="1"/>
  <c r="B98" i="4"/>
  <c r="CS97" i="4"/>
  <c r="CR97" i="4"/>
  <c r="CQ97" i="4"/>
  <c r="CO97" i="4"/>
  <c r="CN97" i="4"/>
  <c r="CM97" i="4"/>
  <c r="CF97" i="4"/>
  <c r="CE97" i="4"/>
  <c r="CD97" i="4"/>
  <c r="CB97" i="4"/>
  <c r="CA97" i="4"/>
  <c r="K97" i="4"/>
  <c r="B97" i="4"/>
  <c r="R92" i="4"/>
  <c r="Q92" i="4"/>
  <c r="P92" i="4"/>
  <c r="O92" i="4"/>
  <c r="N92" i="4"/>
  <c r="M92" i="4"/>
  <c r="L92" i="4"/>
  <c r="K92" i="4"/>
  <c r="J92" i="4"/>
  <c r="I92" i="4"/>
  <c r="H92" i="4"/>
  <c r="G92" i="4"/>
  <c r="F92" i="4"/>
  <c r="E92" i="4"/>
  <c r="D92" i="4"/>
  <c r="B92" i="4"/>
  <c r="CN91" i="4"/>
  <c r="CM91" i="4"/>
  <c r="CB91" i="4"/>
  <c r="CA91" i="4"/>
  <c r="C91" i="4"/>
  <c r="CD91" i="4" s="1"/>
  <c r="CN90" i="4"/>
  <c r="CM90" i="4"/>
  <c r="CB90" i="4"/>
  <c r="CA90" i="4"/>
  <c r="C90" i="4"/>
  <c r="CP90" i="4" s="1"/>
  <c r="CS89" i="4"/>
  <c r="CN89" i="4"/>
  <c r="CM89" i="4"/>
  <c r="CD89" i="4"/>
  <c r="CB89" i="4"/>
  <c r="CA89" i="4"/>
  <c r="C89" i="4"/>
  <c r="CN88" i="4"/>
  <c r="CM88" i="4"/>
  <c r="CB88" i="4"/>
  <c r="CA88" i="4"/>
  <c r="C88" i="4"/>
  <c r="CO88" i="4" s="1"/>
  <c r="CN87" i="4"/>
  <c r="CM87" i="4"/>
  <c r="CB87" i="4"/>
  <c r="CA87" i="4"/>
  <c r="C87" i="4"/>
  <c r="CS87" i="4" s="1"/>
  <c r="CS86" i="4"/>
  <c r="CP86" i="4"/>
  <c r="CN86" i="4"/>
  <c r="CM86" i="4"/>
  <c r="CB86" i="4"/>
  <c r="CA86" i="4"/>
  <c r="C86" i="4"/>
  <c r="CO86" i="4" s="1"/>
  <c r="CN85" i="4"/>
  <c r="CM85" i="4"/>
  <c r="CB85" i="4"/>
  <c r="CA85" i="4"/>
  <c r="C85" i="4"/>
  <c r="CS84" i="4"/>
  <c r="CP84" i="4"/>
  <c r="CO84" i="4"/>
  <c r="CN84" i="4"/>
  <c r="CM84" i="4"/>
  <c r="CG84" i="4"/>
  <c r="CB84" i="4"/>
  <c r="CA84" i="4"/>
  <c r="C84" i="4"/>
  <c r="CF84" i="4" s="1"/>
  <c r="CN83" i="4"/>
  <c r="CM83" i="4"/>
  <c r="CD83" i="4"/>
  <c r="CB83" i="4"/>
  <c r="CA83" i="4"/>
  <c r="C83" i="4"/>
  <c r="CS83" i="4" s="1"/>
  <c r="CS82" i="4"/>
  <c r="CP82" i="4"/>
  <c r="CO82" i="4"/>
  <c r="CN82" i="4"/>
  <c r="CM82" i="4"/>
  <c r="CG82" i="4"/>
  <c r="CF82" i="4"/>
  <c r="CD82" i="4"/>
  <c r="CB82" i="4"/>
  <c r="CA82" i="4"/>
  <c r="C82" i="4"/>
  <c r="CN81" i="4"/>
  <c r="CM81" i="4"/>
  <c r="CB81" i="4"/>
  <c r="CA81" i="4"/>
  <c r="C81" i="4"/>
  <c r="CS81" i="4" s="1"/>
  <c r="CS80" i="4"/>
  <c r="CP80" i="4"/>
  <c r="CO80" i="4"/>
  <c r="CN80" i="4"/>
  <c r="CM80" i="4"/>
  <c r="CG80" i="4"/>
  <c r="CF80" i="4"/>
  <c r="CD80" i="4"/>
  <c r="CB80" i="4"/>
  <c r="CA80" i="4"/>
  <c r="C80" i="4"/>
  <c r="CN79" i="4"/>
  <c r="CM79" i="4"/>
  <c r="CB79" i="4"/>
  <c r="CA79" i="4"/>
  <c r="C79" i="4"/>
  <c r="CR79" i="4" s="1"/>
  <c r="CN78" i="4"/>
  <c r="CM78" i="4"/>
  <c r="CE78" i="4"/>
  <c r="CD78" i="4"/>
  <c r="CB78" i="4"/>
  <c r="CA78" i="4"/>
  <c r="C78" i="4"/>
  <c r="CP78" i="4" s="1"/>
  <c r="W74" i="4"/>
  <c r="V74" i="4"/>
  <c r="U74" i="4"/>
  <c r="T74" i="4"/>
  <c r="S74" i="4"/>
  <c r="R74" i="4"/>
  <c r="Q74" i="4"/>
  <c r="P74" i="4"/>
  <c r="O74" i="4"/>
  <c r="N74" i="4"/>
  <c r="M74" i="4"/>
  <c r="L74" i="4"/>
  <c r="K74" i="4"/>
  <c r="J74" i="4"/>
  <c r="I74" i="4"/>
  <c r="H74" i="4"/>
  <c r="G74" i="4"/>
  <c r="F74" i="4"/>
  <c r="E74" i="4"/>
  <c r="B74" i="4" s="1"/>
  <c r="D74" i="4"/>
  <c r="C74" i="4"/>
  <c r="CN73" i="4"/>
  <c r="CM73" i="4"/>
  <c r="CB73" i="4"/>
  <c r="CA73" i="4"/>
  <c r="N73" i="4"/>
  <c r="CS73" i="4" s="1"/>
  <c r="B73" i="4"/>
  <c r="CN72" i="4"/>
  <c r="CM72" i="4"/>
  <c r="CG72" i="4"/>
  <c r="CD72" i="4"/>
  <c r="CB72" i="4"/>
  <c r="CA72" i="4"/>
  <c r="N72" i="4"/>
  <c r="CQ72" i="4" s="1"/>
  <c r="B72" i="4"/>
  <c r="CN71" i="4"/>
  <c r="CM71" i="4"/>
  <c r="CB71" i="4"/>
  <c r="CA71" i="4"/>
  <c r="N71" i="4"/>
  <c r="CP71" i="4" s="1"/>
  <c r="B71" i="4"/>
  <c r="CS70" i="4"/>
  <c r="CR70" i="4"/>
  <c r="CQ70" i="4"/>
  <c r="CO70" i="4"/>
  <c r="CN70" i="4"/>
  <c r="CM70" i="4"/>
  <c r="CF70" i="4"/>
  <c r="CE70" i="4"/>
  <c r="CD70" i="4"/>
  <c r="CB70" i="4"/>
  <c r="CA70" i="4"/>
  <c r="N70" i="4"/>
  <c r="CP70" i="4" s="1"/>
  <c r="B70" i="4"/>
  <c r="CN69" i="4"/>
  <c r="CM69" i="4"/>
  <c r="CC69" i="4"/>
  <c r="CB69" i="4"/>
  <c r="CA69" i="4"/>
  <c r="N69" i="4"/>
  <c r="CP69" i="4" s="1"/>
  <c r="B69" i="4"/>
  <c r="CQ68" i="4"/>
  <c r="CP68" i="4"/>
  <c r="CN68" i="4"/>
  <c r="CM68" i="4"/>
  <c r="CG68" i="4"/>
  <c r="CD68" i="4"/>
  <c r="CB68" i="4"/>
  <c r="CA68" i="4"/>
  <c r="N68" i="4"/>
  <c r="B68" i="4"/>
  <c r="CN67" i="4"/>
  <c r="CM67" i="4"/>
  <c r="CD67" i="4"/>
  <c r="CB67" i="4"/>
  <c r="CA67" i="4"/>
  <c r="N67" i="4"/>
  <c r="CP67" i="4" s="1"/>
  <c r="B67" i="4"/>
  <c r="CS66" i="4"/>
  <c r="CR66" i="4"/>
  <c r="CQ66" i="4"/>
  <c r="CO66" i="4"/>
  <c r="CN66" i="4"/>
  <c r="CM66" i="4"/>
  <c r="CF66" i="4"/>
  <c r="CB66" i="4"/>
  <c r="CA66" i="4"/>
  <c r="N66" i="4"/>
  <c r="CP66" i="4" s="1"/>
  <c r="B66" i="4"/>
  <c r="CN65" i="4"/>
  <c r="CM65" i="4"/>
  <c r="CB65" i="4"/>
  <c r="CA65" i="4"/>
  <c r="N65" i="4"/>
  <c r="CS65" i="4" s="1"/>
  <c r="B65" i="4"/>
  <c r="CS64" i="4"/>
  <c r="CN64" i="4"/>
  <c r="CM64" i="4"/>
  <c r="CD64" i="4"/>
  <c r="CB64" i="4"/>
  <c r="CA64" i="4"/>
  <c r="N64" i="4"/>
  <c r="CP64" i="4" s="1"/>
  <c r="B64" i="4"/>
  <c r="CN63" i="4"/>
  <c r="CM63" i="4"/>
  <c r="CB63" i="4"/>
  <c r="CA63" i="4"/>
  <c r="N63" i="4"/>
  <c r="CD63" i="4" s="1"/>
  <c r="B63" i="4"/>
  <c r="CS62" i="4"/>
  <c r="CR62" i="4"/>
  <c r="CQ62" i="4"/>
  <c r="CO62" i="4"/>
  <c r="CN62" i="4"/>
  <c r="CM62" i="4"/>
  <c r="CB62" i="4"/>
  <c r="CA62" i="4"/>
  <c r="N62" i="4"/>
  <c r="CP62" i="4" s="1"/>
  <c r="B62" i="4"/>
  <c r="CU57" i="4"/>
  <c r="CN57" i="4"/>
  <c r="CM57" i="4"/>
  <c r="CI57" i="4"/>
  <c r="CB57" i="4"/>
  <c r="CA57" i="4"/>
  <c r="B57" i="4"/>
  <c r="CE57" i="4" s="1"/>
  <c r="CU56" i="4"/>
  <c r="CR56" i="4"/>
  <c r="CN56" i="4"/>
  <c r="CM56" i="4"/>
  <c r="CI56" i="4"/>
  <c r="CB56" i="4"/>
  <c r="CA56" i="4"/>
  <c r="B56" i="4"/>
  <c r="CC56" i="4" s="1"/>
  <c r="CU55" i="4"/>
  <c r="CN55" i="4"/>
  <c r="CM55" i="4"/>
  <c r="CI55" i="4"/>
  <c r="CB55" i="4"/>
  <c r="CA55" i="4"/>
  <c r="B55" i="4"/>
  <c r="CC55" i="4" s="1"/>
  <c r="CU54" i="4"/>
  <c r="CN54" i="4"/>
  <c r="CM54" i="4"/>
  <c r="CI54" i="4"/>
  <c r="CB54" i="4"/>
  <c r="CA54" i="4"/>
  <c r="B54" i="4"/>
  <c r="CC54" i="4" s="1"/>
  <c r="CU53" i="4"/>
  <c r="CR53" i="4"/>
  <c r="CN53" i="4"/>
  <c r="CM53" i="4"/>
  <c r="CI53" i="4"/>
  <c r="CB53" i="4"/>
  <c r="CA53" i="4"/>
  <c r="B53" i="4"/>
  <c r="CC53" i="4" s="1"/>
  <c r="R52" i="4"/>
  <c r="Q52" i="4"/>
  <c r="P52" i="4"/>
  <c r="O52" i="4"/>
  <c r="N52" i="4"/>
  <c r="M52" i="4"/>
  <c r="L52" i="4"/>
  <c r="K52" i="4"/>
  <c r="J52" i="4"/>
  <c r="D52" i="4"/>
  <c r="C52" i="4"/>
  <c r="B52" i="4"/>
  <c r="CU51" i="4"/>
  <c r="CR51" i="4"/>
  <c r="CN51" i="4"/>
  <c r="CM51" i="4"/>
  <c r="CI51" i="4"/>
  <c r="CB51" i="4"/>
  <c r="CA51" i="4"/>
  <c r="B51" i="4"/>
  <c r="CC51" i="4" s="1"/>
  <c r="CU50" i="4"/>
  <c r="CN50" i="4"/>
  <c r="CM50" i="4"/>
  <c r="CI50" i="4"/>
  <c r="CB50" i="4"/>
  <c r="CA50" i="4"/>
  <c r="B50" i="4"/>
  <c r="CC50" i="4" s="1"/>
  <c r="CU49" i="4"/>
  <c r="CR49" i="4"/>
  <c r="CN49" i="4"/>
  <c r="CM49" i="4"/>
  <c r="CI49" i="4"/>
  <c r="CF49" i="4"/>
  <c r="CB49" i="4"/>
  <c r="CA49" i="4"/>
  <c r="B49" i="4"/>
  <c r="CQ49" i="4" s="1"/>
  <c r="CU48" i="4"/>
  <c r="CN48" i="4"/>
  <c r="CM48" i="4"/>
  <c r="CI48" i="4"/>
  <c r="CB48" i="4"/>
  <c r="CA48" i="4"/>
  <c r="B48" i="4"/>
  <c r="CQ48" i="4" s="1"/>
  <c r="CU47" i="4"/>
  <c r="CT47" i="4"/>
  <c r="CQ47" i="4"/>
  <c r="CP47" i="4"/>
  <c r="CN47" i="4"/>
  <c r="CM47" i="4"/>
  <c r="CI47" i="4"/>
  <c r="CB47" i="4"/>
  <c r="CA47" i="4"/>
  <c r="B47" i="4"/>
  <c r="CG47" i="4" s="1"/>
  <c r="CU46" i="4"/>
  <c r="CN46" i="4"/>
  <c r="CM46" i="4"/>
  <c r="CI46" i="4"/>
  <c r="CB46" i="4"/>
  <c r="CA46" i="4"/>
  <c r="B46" i="4"/>
  <c r="CR46" i="4" s="1"/>
  <c r="CU45" i="4"/>
  <c r="CT45" i="4"/>
  <c r="CQ45" i="4"/>
  <c r="CN45" i="4"/>
  <c r="CM45" i="4"/>
  <c r="CI45" i="4"/>
  <c r="CB45" i="4"/>
  <c r="CA45" i="4"/>
  <c r="B45" i="4"/>
  <c r="CP45" i="4" s="1"/>
  <c r="CU44" i="4"/>
  <c r="CN44" i="4"/>
  <c r="CM44" i="4"/>
  <c r="CI44" i="4"/>
  <c r="CB44" i="4"/>
  <c r="CA44" i="4"/>
  <c r="B44" i="4"/>
  <c r="CQ44" i="4" s="1"/>
  <c r="CU43" i="4"/>
  <c r="CQ43" i="4"/>
  <c r="CP43" i="4"/>
  <c r="CO43" i="4"/>
  <c r="CN43" i="4"/>
  <c r="CM43" i="4"/>
  <c r="CI43" i="4"/>
  <c r="CB43" i="4"/>
  <c r="CA43" i="4"/>
  <c r="B43" i="4"/>
  <c r="CS43" i="4" s="1"/>
  <c r="CU42" i="4"/>
  <c r="CT42" i="4"/>
  <c r="CS42" i="4"/>
  <c r="CQ42" i="4"/>
  <c r="CP42" i="4"/>
  <c r="CO42" i="4"/>
  <c r="CN42" i="4"/>
  <c r="CM42" i="4"/>
  <c r="CI42" i="4"/>
  <c r="CH42" i="4"/>
  <c r="CB42" i="4"/>
  <c r="CA42" i="4"/>
  <c r="B42" i="4"/>
  <c r="CR42" i="4" s="1"/>
  <c r="CU41" i="4"/>
  <c r="CT41" i="4"/>
  <c r="CS41" i="4"/>
  <c r="CQ41" i="4"/>
  <c r="CP41" i="4"/>
  <c r="CO41" i="4"/>
  <c r="CN41" i="4"/>
  <c r="CM41" i="4"/>
  <c r="CI41" i="4"/>
  <c r="CH41" i="4"/>
  <c r="CF41" i="4"/>
  <c r="CE41" i="4"/>
  <c r="CD41" i="4"/>
  <c r="CB41" i="4"/>
  <c r="CA41" i="4"/>
  <c r="B41" i="4"/>
  <c r="CR41" i="4" s="1"/>
  <c r="CU40" i="4"/>
  <c r="CN40" i="4"/>
  <c r="CM40" i="4"/>
  <c r="CI40" i="4"/>
  <c r="CB40" i="4"/>
  <c r="CA40" i="4"/>
  <c r="B40" i="4"/>
  <c r="CR40" i="4" s="1"/>
  <c r="CU39" i="4"/>
  <c r="CT39" i="4"/>
  <c r="CN39" i="4"/>
  <c r="CM39" i="4"/>
  <c r="CI39" i="4"/>
  <c r="CE39" i="4"/>
  <c r="CD39" i="4"/>
  <c r="CB39" i="4"/>
  <c r="CA39" i="4"/>
  <c r="B39" i="4"/>
  <c r="CR39" i="4" s="1"/>
  <c r="CU38" i="4"/>
  <c r="CT38" i="4"/>
  <c r="CQ38" i="4"/>
  <c r="CP38" i="4"/>
  <c r="CO38" i="4"/>
  <c r="CN38" i="4"/>
  <c r="CM38" i="4"/>
  <c r="CI38" i="4"/>
  <c r="CB38" i="4"/>
  <c r="CA38" i="4"/>
  <c r="B38" i="4"/>
  <c r="CR38" i="4" s="1"/>
  <c r="CU37" i="4"/>
  <c r="CT37" i="4"/>
  <c r="CS37" i="4"/>
  <c r="CQ37" i="4"/>
  <c r="CP37" i="4"/>
  <c r="CO37" i="4"/>
  <c r="CN37" i="4"/>
  <c r="CM37" i="4"/>
  <c r="CI37" i="4"/>
  <c r="CH37" i="4"/>
  <c r="CB37" i="4"/>
  <c r="CA37" i="4"/>
  <c r="B37" i="4"/>
  <c r="CR37" i="4" s="1"/>
  <c r="CU36" i="4"/>
  <c r="CT36" i="4"/>
  <c r="CS36" i="4"/>
  <c r="CQ36" i="4"/>
  <c r="CP36" i="4"/>
  <c r="CO36" i="4"/>
  <c r="CN36" i="4"/>
  <c r="CM36" i="4"/>
  <c r="CI36" i="4"/>
  <c r="CH36" i="4"/>
  <c r="CF36" i="4"/>
  <c r="CE36" i="4"/>
  <c r="CD36" i="4"/>
  <c r="CB36" i="4"/>
  <c r="CA36" i="4"/>
  <c r="B36" i="4"/>
  <c r="CR36" i="4" s="1"/>
  <c r="CU35" i="4"/>
  <c r="CN35" i="4"/>
  <c r="CM35" i="4"/>
  <c r="CI35" i="4"/>
  <c r="CB35" i="4"/>
  <c r="CA35" i="4"/>
  <c r="B35" i="4"/>
  <c r="CR35" i="4" s="1"/>
  <c r="CU34" i="4"/>
  <c r="CT34" i="4"/>
  <c r="CN34" i="4"/>
  <c r="CM34" i="4"/>
  <c r="CI34" i="4"/>
  <c r="CE34" i="4"/>
  <c r="CD34" i="4"/>
  <c r="CB34" i="4"/>
  <c r="CA34" i="4"/>
  <c r="B34" i="4"/>
  <c r="CR34" i="4" s="1"/>
  <c r="CU33" i="4"/>
  <c r="CT33" i="4"/>
  <c r="CQ33" i="4"/>
  <c r="CP33" i="4"/>
  <c r="CO33" i="4"/>
  <c r="CN33" i="4"/>
  <c r="CM33" i="4"/>
  <c r="CI33" i="4"/>
  <c r="CB33" i="4"/>
  <c r="CA33" i="4"/>
  <c r="B33" i="4"/>
  <c r="CR33" i="4" s="1"/>
  <c r="CU32" i="4"/>
  <c r="CT32" i="4"/>
  <c r="CS32" i="4"/>
  <c r="CQ32" i="4"/>
  <c r="CP32" i="4"/>
  <c r="CO32" i="4"/>
  <c r="CN32" i="4"/>
  <c r="CM32" i="4"/>
  <c r="CI32" i="4"/>
  <c r="CH32" i="4"/>
  <c r="CB32" i="4"/>
  <c r="CA32" i="4"/>
  <c r="B32" i="4"/>
  <c r="CR32" i="4" s="1"/>
  <c r="CU31" i="4"/>
  <c r="CT31" i="4"/>
  <c r="CS31" i="4"/>
  <c r="CQ31" i="4"/>
  <c r="CP31" i="4"/>
  <c r="CO31" i="4"/>
  <c r="CN31" i="4"/>
  <c r="CM31" i="4"/>
  <c r="CI31" i="4"/>
  <c r="CH31" i="4"/>
  <c r="CF31" i="4"/>
  <c r="CE31" i="4"/>
  <c r="CD31" i="4"/>
  <c r="CB31" i="4"/>
  <c r="CA31" i="4"/>
  <c r="B31" i="4"/>
  <c r="CR31" i="4" s="1"/>
  <c r="CU30" i="4"/>
  <c r="CN30" i="4"/>
  <c r="CM30" i="4"/>
  <c r="CI30" i="4"/>
  <c r="CB30" i="4"/>
  <c r="CA30" i="4"/>
  <c r="B30" i="4"/>
  <c r="CR30" i="4" s="1"/>
  <c r="CU29" i="4"/>
  <c r="CT29" i="4"/>
  <c r="CN29" i="4"/>
  <c r="CM29" i="4"/>
  <c r="CI29" i="4"/>
  <c r="CE29" i="4"/>
  <c r="CD29" i="4"/>
  <c r="CB29" i="4"/>
  <c r="CA29" i="4"/>
  <c r="B29" i="4"/>
  <c r="CR29" i="4" s="1"/>
  <c r="CU28" i="4"/>
  <c r="CP28" i="4"/>
  <c r="CN28" i="4"/>
  <c r="CM28" i="4"/>
  <c r="CI28" i="4"/>
  <c r="CE28" i="4"/>
  <c r="CB28" i="4"/>
  <c r="CA28" i="4"/>
  <c r="B28" i="4"/>
  <c r="CR28" i="4" s="1"/>
  <c r="CU27" i="4"/>
  <c r="CN27" i="4"/>
  <c r="CM27" i="4"/>
  <c r="CI27" i="4"/>
  <c r="CB27" i="4"/>
  <c r="CA27" i="4"/>
  <c r="B27" i="4"/>
  <c r="CQ27" i="4" s="1"/>
  <c r="CU26" i="4"/>
  <c r="CT26" i="4"/>
  <c r="CP26" i="4"/>
  <c r="CN26" i="4"/>
  <c r="CM26" i="4"/>
  <c r="CI26" i="4"/>
  <c r="CE26" i="4"/>
  <c r="CB26" i="4"/>
  <c r="CA26" i="4"/>
  <c r="B26" i="4"/>
  <c r="CQ26" i="4" s="1"/>
  <c r="CU25" i="4"/>
  <c r="CN25" i="4"/>
  <c r="CM25" i="4"/>
  <c r="CI25" i="4"/>
  <c r="CB25" i="4"/>
  <c r="CA25" i="4"/>
  <c r="B25" i="4"/>
  <c r="CQ25" i="4" s="1"/>
  <c r="CU24" i="4"/>
  <c r="CT24" i="4"/>
  <c r="CP24" i="4"/>
  <c r="CN24" i="4"/>
  <c r="CM24" i="4"/>
  <c r="CI24" i="4"/>
  <c r="CE24" i="4"/>
  <c r="CB24" i="4"/>
  <c r="CA24" i="4"/>
  <c r="B24" i="4"/>
  <c r="CQ24" i="4" s="1"/>
  <c r="CU23" i="4"/>
  <c r="CN23" i="4"/>
  <c r="CM23" i="4"/>
  <c r="CI23" i="4"/>
  <c r="CF23" i="4"/>
  <c r="CE23" i="4"/>
  <c r="CB23" i="4"/>
  <c r="CA23" i="4"/>
  <c r="B23" i="4"/>
  <c r="CQ23" i="4" s="1"/>
  <c r="CU22" i="4"/>
  <c r="CT22" i="4"/>
  <c r="CQ22" i="4"/>
  <c r="CP22" i="4"/>
  <c r="CN22" i="4"/>
  <c r="CM22" i="4"/>
  <c r="CI22" i="4"/>
  <c r="CB22" i="4"/>
  <c r="CA22" i="4"/>
  <c r="B22" i="4"/>
  <c r="CS22" i="4" s="1"/>
  <c r="CU21" i="4"/>
  <c r="CN21" i="4"/>
  <c r="CM21" i="4"/>
  <c r="CI21" i="4"/>
  <c r="CB21" i="4"/>
  <c r="CA21" i="4"/>
  <c r="B21" i="4"/>
  <c r="CS21" i="4" s="1"/>
  <c r="CU20" i="4"/>
  <c r="CT20" i="4"/>
  <c r="CN20" i="4"/>
  <c r="CM20" i="4"/>
  <c r="CI20" i="4"/>
  <c r="CB20" i="4"/>
  <c r="CA20" i="4"/>
  <c r="B20" i="4"/>
  <c r="CS20" i="4" s="1"/>
  <c r="CU19" i="4"/>
  <c r="CT19" i="4"/>
  <c r="CQ19" i="4"/>
  <c r="CP19" i="4"/>
  <c r="CN19" i="4"/>
  <c r="CM19" i="4"/>
  <c r="CI19" i="4"/>
  <c r="CF19" i="4"/>
  <c r="CE19" i="4"/>
  <c r="CB19" i="4"/>
  <c r="CA19" i="4"/>
  <c r="B19" i="4"/>
  <c r="CS19" i="4" s="1"/>
  <c r="CU18" i="4"/>
  <c r="CN18" i="4"/>
  <c r="CM18" i="4"/>
  <c r="CI18" i="4"/>
  <c r="CE18" i="4"/>
  <c r="CB18" i="4"/>
  <c r="CA18" i="4"/>
  <c r="B18" i="4"/>
  <c r="CS18" i="4" s="1"/>
  <c r="CU17" i="4"/>
  <c r="CT17" i="4"/>
  <c r="CQ17" i="4"/>
  <c r="CP17" i="4"/>
  <c r="CN17" i="4"/>
  <c r="CM17" i="4"/>
  <c r="CI17" i="4"/>
  <c r="CB17" i="4"/>
  <c r="CA17" i="4"/>
  <c r="B17" i="4"/>
  <c r="CS17" i="4" s="1"/>
  <c r="CU16" i="4"/>
  <c r="CN16" i="4"/>
  <c r="CM16" i="4"/>
  <c r="CI16" i="4"/>
  <c r="CB16" i="4"/>
  <c r="CA16" i="4"/>
  <c r="B16" i="4"/>
  <c r="CS16" i="4" s="1"/>
  <c r="CU15" i="4"/>
  <c r="CT15" i="4"/>
  <c r="CN15" i="4"/>
  <c r="CM15" i="4"/>
  <c r="CI15" i="4"/>
  <c r="CB15" i="4"/>
  <c r="CA15" i="4"/>
  <c r="B15" i="4"/>
  <c r="CS15" i="4" s="1"/>
  <c r="CU14" i="4"/>
  <c r="CT14" i="4"/>
  <c r="CQ14" i="4"/>
  <c r="CP14" i="4"/>
  <c r="CN14" i="4"/>
  <c r="CM14" i="4"/>
  <c r="CI14" i="4"/>
  <c r="CF14" i="4"/>
  <c r="CE14" i="4"/>
  <c r="CB14" i="4"/>
  <c r="CA14" i="4"/>
  <c r="B14" i="4"/>
  <c r="CS14" i="4" s="1"/>
  <c r="CU13" i="4"/>
  <c r="CN13" i="4"/>
  <c r="CM13" i="4"/>
  <c r="CI13" i="4"/>
  <c r="CB13" i="4"/>
  <c r="CA13" i="4"/>
  <c r="B13" i="4"/>
  <c r="CS13" i="4" s="1"/>
  <c r="CU12" i="4"/>
  <c r="CT12" i="4"/>
  <c r="CQ12" i="4"/>
  <c r="CP12" i="4"/>
  <c r="CN12" i="4"/>
  <c r="CM12" i="4"/>
  <c r="CI12" i="4"/>
  <c r="CB12" i="4"/>
  <c r="CA12" i="4"/>
  <c r="B12" i="4"/>
  <c r="CF12" i="4" s="1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 s="1"/>
  <c r="A5" i="4"/>
  <c r="A4" i="4"/>
  <c r="A3" i="4"/>
  <c r="A2" i="4"/>
  <c r="S45" i="5" l="1"/>
  <c r="S22" i="5"/>
  <c r="S16" i="5"/>
  <c r="S53" i="5"/>
  <c r="U108" i="5"/>
  <c r="CS33" i="4"/>
  <c r="CS38" i="4"/>
  <c r="CT43" i="4"/>
  <c r="CC121" i="4"/>
  <c r="CD35" i="4"/>
  <c r="S37" i="5"/>
  <c r="CF16" i="4"/>
  <c r="CF21" i="4"/>
  <c r="CE30" i="4"/>
  <c r="CE35" i="4"/>
  <c r="CE40" i="4"/>
  <c r="CE119" i="4"/>
  <c r="U104" i="5"/>
  <c r="S86" i="5"/>
  <c r="S30" i="5"/>
  <c r="S15" i="5"/>
  <c r="U99" i="5"/>
  <c r="CH30" i="4"/>
  <c r="CH35" i="4"/>
  <c r="CH40" i="4"/>
  <c r="CG44" i="4"/>
  <c r="CE46" i="4"/>
  <c r="CR54" i="4"/>
  <c r="CC65" i="4"/>
  <c r="CP72" i="4"/>
  <c r="CQ78" i="4"/>
  <c r="CD90" i="4"/>
  <c r="CG119" i="4"/>
  <c r="CP121" i="4"/>
  <c r="U101" i="5"/>
  <c r="S36" i="5"/>
  <c r="CG65" i="4"/>
  <c r="CR78" i="4"/>
  <c r="CF90" i="4"/>
  <c r="CR121" i="4"/>
  <c r="S49" i="5"/>
  <c r="S20" i="5"/>
  <c r="S14" i="5"/>
  <c r="S24" i="5"/>
  <c r="CE27" i="4"/>
  <c r="CE63" i="4"/>
  <c r="S55" i="5"/>
  <c r="CH29" i="4"/>
  <c r="CP119" i="4"/>
  <c r="S48" i="5"/>
  <c r="S19" i="5"/>
  <c r="B200" i="5"/>
  <c r="S13" i="5"/>
  <c r="CD88" i="4"/>
  <c r="CO40" i="4"/>
  <c r="CR50" i="4"/>
  <c r="CP65" i="4"/>
  <c r="CG117" i="4"/>
  <c r="CP35" i="4"/>
  <c r="CD38" i="4"/>
  <c r="CP40" i="4"/>
  <c r="CD43" i="4"/>
  <c r="CD79" i="4"/>
  <c r="CD81" i="4"/>
  <c r="CO90" i="4"/>
  <c r="CP104" i="4"/>
  <c r="CP108" i="4"/>
  <c r="CE115" i="4"/>
  <c r="CR119" i="4"/>
  <c r="X73" i="5"/>
  <c r="X67" i="5"/>
  <c r="S41" i="5"/>
  <c r="S27" i="5"/>
  <c r="S23" i="5"/>
  <c r="S26" i="5"/>
  <c r="CT16" i="4"/>
  <c r="X71" i="5"/>
  <c r="S12" i="5"/>
  <c r="X68" i="5"/>
  <c r="CE16" i="4"/>
  <c r="CD40" i="4"/>
  <c r="S82" i="5"/>
  <c r="S42" i="5"/>
  <c r="CF34" i="4"/>
  <c r="CF39" i="4"/>
  <c r="CO119" i="4"/>
  <c r="CT21" i="4"/>
  <c r="CO30" i="4"/>
  <c r="CH34" i="4"/>
  <c r="CO35" i="4"/>
  <c r="CH39" i="4"/>
  <c r="CP44" i="4"/>
  <c r="CE67" i="4"/>
  <c r="CG69" i="4"/>
  <c r="CP25" i="4"/>
  <c r="S34" i="5"/>
  <c r="CF33" i="4"/>
  <c r="CG73" i="4"/>
  <c r="CF86" i="4"/>
  <c r="CT13" i="4"/>
  <c r="CT18" i="4"/>
  <c r="CO29" i="4"/>
  <c r="CT30" i="4"/>
  <c r="CH33" i="4"/>
  <c r="CO34" i="4"/>
  <c r="CT35" i="4"/>
  <c r="CH38" i="4"/>
  <c r="CO39" i="4"/>
  <c r="CT40" i="4"/>
  <c r="CH43" i="4"/>
  <c r="CR55" i="4"/>
  <c r="CR67" i="4"/>
  <c r="CS69" i="4"/>
  <c r="CG86" i="4"/>
  <c r="CP88" i="4"/>
  <c r="CG113" i="4"/>
  <c r="CR117" i="4"/>
  <c r="U106" i="5"/>
  <c r="S88" i="5"/>
  <c r="S90" i="5"/>
  <c r="S40" i="5"/>
  <c r="S25" i="5"/>
  <c r="S18" i="5"/>
  <c r="S21" i="5"/>
  <c r="CF30" i="4"/>
  <c r="CC115" i="4"/>
  <c r="CP13" i="4"/>
  <c r="CF20" i="4"/>
  <c r="CE43" i="4"/>
  <c r="CP48" i="4"/>
  <c r="CS119" i="4"/>
  <c r="X69" i="5"/>
  <c r="CS35" i="4"/>
  <c r="CF43" i="4"/>
  <c r="CQ63" i="4"/>
  <c r="CS90" i="4"/>
  <c r="CP117" i="4"/>
  <c r="CE12" i="4"/>
  <c r="CE17" i="4"/>
  <c r="CE22" i="4"/>
  <c r="CP29" i="4"/>
  <c r="CD32" i="4"/>
  <c r="CP34" i="4"/>
  <c r="CD37" i="4"/>
  <c r="CP39" i="4"/>
  <c r="CD42" i="4"/>
  <c r="CC45" i="4"/>
  <c r="CC47" i="4"/>
  <c r="CD62" i="4"/>
  <c r="CQ79" i="4"/>
  <c r="CS88" i="4"/>
  <c r="S78" i="5"/>
  <c r="X64" i="5"/>
  <c r="U107" i="5"/>
  <c r="S33" i="5"/>
  <c r="CF35" i="4"/>
  <c r="CF40" i="4"/>
  <c r="CF13" i="4"/>
  <c r="CF18" i="4"/>
  <c r="CP21" i="4"/>
  <c r="CE25" i="4"/>
  <c r="CG48" i="4"/>
  <c r="CG90" i="4"/>
  <c r="CC117" i="4"/>
  <c r="CQ21" i="4"/>
  <c r="CF29" i="4"/>
  <c r="CE117" i="4"/>
  <c r="CG88" i="4"/>
  <c r="CE15" i="4"/>
  <c r="CE20" i="4"/>
  <c r="CD33" i="4"/>
  <c r="CF15" i="4"/>
  <c r="CP18" i="4"/>
  <c r="CP23" i="4"/>
  <c r="CQ30" i="4"/>
  <c r="CQ40" i="4"/>
  <c r="CP63" i="4"/>
  <c r="CD71" i="4"/>
  <c r="CC73" i="4"/>
  <c r="CE79" i="4"/>
  <c r="CD86" i="4"/>
  <c r="CR100" i="4"/>
  <c r="CC113" i="4"/>
  <c r="CQ13" i="4"/>
  <c r="CQ18" i="4"/>
  <c r="CS40" i="4"/>
  <c r="CQ67" i="4"/>
  <c r="CE71" i="4"/>
  <c r="CE113" i="4"/>
  <c r="CP15" i="4"/>
  <c r="CF17" i="4"/>
  <c r="CP20" i="4"/>
  <c r="CF22" i="4"/>
  <c r="CQ29" i="4"/>
  <c r="CE32" i="4"/>
  <c r="CQ34" i="4"/>
  <c r="CE37" i="4"/>
  <c r="CQ39" i="4"/>
  <c r="CE42" i="4"/>
  <c r="CF45" i="4"/>
  <c r="CF47" i="4"/>
  <c r="CE62" i="4"/>
  <c r="CD66" i="4"/>
  <c r="CQ71" i="4"/>
  <c r="CP73" i="4"/>
  <c r="CS79" i="4"/>
  <c r="CD84" i="4"/>
  <c r="B109" i="4"/>
  <c r="CD105" i="4"/>
  <c r="CO115" i="4"/>
  <c r="U102" i="5"/>
  <c r="X66" i="5"/>
  <c r="S54" i="5"/>
  <c r="S46" i="5"/>
  <c r="CE21" i="4"/>
  <c r="CD30" i="4"/>
  <c r="CC119" i="4"/>
  <c r="CF119" i="4"/>
  <c r="CE13" i="4"/>
  <c r="CP16" i="4"/>
  <c r="CQ16" i="4"/>
  <c r="CG63" i="4"/>
  <c r="CF88" i="4"/>
  <c r="S89" i="5"/>
  <c r="CP30" i="4"/>
  <c r="CP27" i="4"/>
  <c r="CE33" i="4"/>
  <c r="CQ35" i="4"/>
  <c r="CE38" i="4"/>
  <c r="CF115" i="4"/>
  <c r="S79" i="5"/>
  <c r="CT23" i="4"/>
  <c r="CT25" i="4"/>
  <c r="CT27" i="4"/>
  <c r="CS30" i="4"/>
  <c r="CF38" i="4"/>
  <c r="CG115" i="4"/>
  <c r="CQ15" i="4"/>
  <c r="CQ20" i="4"/>
  <c r="CS29" i="4"/>
  <c r="CF32" i="4"/>
  <c r="CS34" i="4"/>
  <c r="CF37" i="4"/>
  <c r="CS39" i="4"/>
  <c r="CF42" i="4"/>
  <c r="CC49" i="4"/>
  <c r="CF62" i="4"/>
  <c r="CE66" i="4"/>
  <c r="CR71" i="4"/>
  <c r="CD101" i="4"/>
  <c r="CD103" i="4"/>
  <c r="CE105" i="4"/>
  <c r="CD107" i="4"/>
  <c r="CP113" i="4"/>
  <c r="CP115" i="4"/>
  <c r="S87" i="5"/>
  <c r="S51" i="5"/>
  <c r="S83" i="5"/>
  <c r="S85" i="5"/>
  <c r="X62" i="5"/>
  <c r="CR85" i="4"/>
  <c r="CE85" i="4"/>
  <c r="CP85" i="4"/>
  <c r="CG85" i="4"/>
  <c r="CO85" i="4"/>
  <c r="CF85" i="4"/>
  <c r="CS85" i="4"/>
  <c r="CD85" i="4"/>
  <c r="CQ85" i="4"/>
  <c r="CC85" i="4"/>
  <c r="A200" i="4"/>
  <c r="CC12" i="4"/>
  <c r="CG12" i="4"/>
  <c r="CR12" i="4"/>
  <c r="CC13" i="4"/>
  <c r="CG13" i="4"/>
  <c r="CR13" i="4"/>
  <c r="CC14" i="4"/>
  <c r="CG14" i="4"/>
  <c r="CR14" i="4"/>
  <c r="CC15" i="4"/>
  <c r="CG15" i="4"/>
  <c r="CR15" i="4"/>
  <c r="CC16" i="4"/>
  <c r="CG16" i="4"/>
  <c r="CR16" i="4"/>
  <c r="CC17" i="4"/>
  <c r="CG17" i="4"/>
  <c r="CR17" i="4"/>
  <c r="CC18" i="4"/>
  <c r="CG18" i="4"/>
  <c r="CR18" i="4"/>
  <c r="CC19" i="4"/>
  <c r="CG19" i="4"/>
  <c r="CR19" i="4"/>
  <c r="CC20" i="4"/>
  <c r="S20" i="4" s="1"/>
  <c r="CG20" i="4"/>
  <c r="CR20" i="4"/>
  <c r="CC21" i="4"/>
  <c r="CG21" i="4"/>
  <c r="CR21" i="4"/>
  <c r="CC22" i="4"/>
  <c r="CG22" i="4"/>
  <c r="CR22" i="4"/>
  <c r="CC23" i="4"/>
  <c r="CG23" i="4"/>
  <c r="CR23" i="4"/>
  <c r="CC24" i="4"/>
  <c r="S24" i="4" s="1"/>
  <c r="CG24" i="4"/>
  <c r="CR24" i="4"/>
  <c r="CC25" i="4"/>
  <c r="CG25" i="4"/>
  <c r="CR25" i="4"/>
  <c r="CC26" i="4"/>
  <c r="CG26" i="4"/>
  <c r="CR26" i="4"/>
  <c r="CC27" i="4"/>
  <c r="CG27" i="4"/>
  <c r="CR27" i="4"/>
  <c r="CC28" i="4"/>
  <c r="CG28" i="4"/>
  <c r="CS28" i="4"/>
  <c r="CD12" i="4"/>
  <c r="CH12" i="4"/>
  <c r="CO12" i="4"/>
  <c r="CS12" i="4"/>
  <c r="CD13" i="4"/>
  <c r="CH13" i="4"/>
  <c r="CO13" i="4"/>
  <c r="CD14" i="4"/>
  <c r="CH14" i="4"/>
  <c r="CO14" i="4"/>
  <c r="CD15" i="4"/>
  <c r="S15" i="4" s="1"/>
  <c r="CH15" i="4"/>
  <c r="CO15" i="4"/>
  <c r="CD16" i="4"/>
  <c r="CH16" i="4"/>
  <c r="CO16" i="4"/>
  <c r="CD17" i="4"/>
  <c r="CH17" i="4"/>
  <c r="CO17" i="4"/>
  <c r="CD18" i="4"/>
  <c r="CH18" i="4"/>
  <c r="CO18" i="4"/>
  <c r="CD19" i="4"/>
  <c r="CH19" i="4"/>
  <c r="CO19" i="4"/>
  <c r="CD20" i="4"/>
  <c r="CH20" i="4"/>
  <c r="CO20" i="4"/>
  <c r="CD21" i="4"/>
  <c r="CH21" i="4"/>
  <c r="CO21" i="4"/>
  <c r="CD22" i="4"/>
  <c r="CH22" i="4"/>
  <c r="CO22" i="4"/>
  <c r="CD23" i="4"/>
  <c r="S23" i="4" s="1"/>
  <c r="CH23" i="4"/>
  <c r="CO23" i="4"/>
  <c r="CS23" i="4"/>
  <c r="CD24" i="4"/>
  <c r="CH24" i="4"/>
  <c r="CO24" i="4"/>
  <c r="CS24" i="4"/>
  <c r="CD25" i="4"/>
  <c r="CH25" i="4"/>
  <c r="CO25" i="4"/>
  <c r="CS25" i="4"/>
  <c r="CD26" i="4"/>
  <c r="CH26" i="4"/>
  <c r="CO26" i="4"/>
  <c r="CS26" i="4"/>
  <c r="CD27" i="4"/>
  <c r="CH27" i="4"/>
  <c r="CO27" i="4"/>
  <c r="CS27" i="4"/>
  <c r="CD28" i="4"/>
  <c r="CH28" i="4"/>
  <c r="CO28" i="4"/>
  <c r="CT28" i="4"/>
  <c r="CS46" i="4"/>
  <c r="CO46" i="4"/>
  <c r="CH46" i="4"/>
  <c r="CD46" i="4"/>
  <c r="CP46" i="4"/>
  <c r="CG46" i="4"/>
  <c r="CT46" i="4"/>
  <c r="CF46" i="4"/>
  <c r="CQ46" i="4"/>
  <c r="CC46" i="4"/>
  <c r="CF24" i="4"/>
  <c r="CF25" i="4"/>
  <c r="CF26" i="4"/>
  <c r="CF27" i="4"/>
  <c r="CF28" i="4"/>
  <c r="CQ28" i="4"/>
  <c r="CC29" i="4"/>
  <c r="S29" i="4" s="1"/>
  <c r="CG29" i="4"/>
  <c r="CC30" i="4"/>
  <c r="CG30" i="4"/>
  <c r="CC31" i="4"/>
  <c r="CG31" i="4"/>
  <c r="CC32" i="4"/>
  <c r="CG32" i="4"/>
  <c r="CC33" i="4"/>
  <c r="CG33" i="4"/>
  <c r="CC34" i="4"/>
  <c r="S34" i="4" s="1"/>
  <c r="CG34" i="4"/>
  <c r="CC35" i="4"/>
  <c r="CG35" i="4"/>
  <c r="CC36" i="4"/>
  <c r="CG36" i="4"/>
  <c r="CC37" i="4"/>
  <c r="S37" i="4" s="1"/>
  <c r="CG37" i="4"/>
  <c r="CC38" i="4"/>
  <c r="S38" i="4" s="1"/>
  <c r="CG38" i="4"/>
  <c r="CC39" i="4"/>
  <c r="CG39" i="4"/>
  <c r="CC40" i="4"/>
  <c r="CG40" i="4"/>
  <c r="CC41" i="4"/>
  <c r="S41" i="4" s="1"/>
  <c r="CG41" i="4"/>
  <c r="CC42" i="4"/>
  <c r="CG42" i="4"/>
  <c r="CC43" i="4"/>
  <c r="CG43" i="4"/>
  <c r="CR43" i="4"/>
  <c r="CF44" i="4"/>
  <c r="CT44" i="4"/>
  <c r="CG45" i="4"/>
  <c r="CS47" i="4"/>
  <c r="CO47" i="4"/>
  <c r="CH47" i="4"/>
  <c r="CD47" i="4"/>
  <c r="CE47" i="4"/>
  <c r="CR47" i="4"/>
  <c r="CF48" i="4"/>
  <c r="CT48" i="4"/>
  <c r="CG49" i="4"/>
  <c r="CG50" i="4"/>
  <c r="CQ50" i="4"/>
  <c r="CG51" i="4"/>
  <c r="CQ51" i="4"/>
  <c r="CG53" i="4"/>
  <c r="CQ53" i="4"/>
  <c r="CG54" i="4"/>
  <c r="S54" i="4" s="1"/>
  <c r="CQ54" i="4"/>
  <c r="CG55" i="4"/>
  <c r="CQ55" i="4"/>
  <c r="CG56" i="4"/>
  <c r="CQ56" i="4"/>
  <c r="CT57" i="4"/>
  <c r="CQ102" i="4"/>
  <c r="CD102" i="4"/>
  <c r="CS102" i="4"/>
  <c r="CO102" i="4"/>
  <c r="CF102" i="4"/>
  <c r="CR102" i="4"/>
  <c r="CG102" i="4"/>
  <c r="CP102" i="4"/>
  <c r="CC102" i="4"/>
  <c r="CC44" i="4"/>
  <c r="S44" i="4" s="1"/>
  <c r="CS45" i="4"/>
  <c r="CO45" i="4"/>
  <c r="CH45" i="4"/>
  <c r="CD45" i="4"/>
  <c r="CE45" i="4"/>
  <c r="CR45" i="4"/>
  <c r="S46" i="4"/>
  <c r="CC48" i="4"/>
  <c r="CS49" i="4"/>
  <c r="CO49" i="4"/>
  <c r="CH49" i="4"/>
  <c r="CD49" i="4"/>
  <c r="S49" i="4" s="1"/>
  <c r="CT49" i="4"/>
  <c r="CP49" i="4"/>
  <c r="CE49" i="4"/>
  <c r="CS44" i="4"/>
  <c r="CO44" i="4"/>
  <c r="CH44" i="4"/>
  <c r="CD44" i="4"/>
  <c r="CE44" i="4"/>
  <c r="CR44" i="4"/>
  <c r="CS48" i="4"/>
  <c r="CO48" i="4"/>
  <c r="CH48" i="4"/>
  <c r="CD48" i="4"/>
  <c r="CE48" i="4"/>
  <c r="CR48" i="4"/>
  <c r="CS50" i="4"/>
  <c r="CO50" i="4"/>
  <c r="CH50" i="4"/>
  <c r="CD50" i="4"/>
  <c r="CT50" i="4"/>
  <c r="CP50" i="4"/>
  <c r="CE50" i="4"/>
  <c r="CF50" i="4"/>
  <c r="CS51" i="4"/>
  <c r="CO51" i="4"/>
  <c r="CH51" i="4"/>
  <c r="CD51" i="4"/>
  <c r="CT51" i="4"/>
  <c r="CP51" i="4"/>
  <c r="CE51" i="4"/>
  <c r="CF51" i="4"/>
  <c r="CS53" i="4"/>
  <c r="CO53" i="4"/>
  <c r="CH53" i="4"/>
  <c r="CD53" i="4"/>
  <c r="CT53" i="4"/>
  <c r="CP53" i="4"/>
  <c r="CE53" i="4"/>
  <c r="CF53" i="4"/>
  <c r="CS54" i="4"/>
  <c r="CO54" i="4"/>
  <c r="CH54" i="4"/>
  <c r="CD54" i="4"/>
  <c r="CT54" i="4"/>
  <c r="CP54" i="4"/>
  <c r="CE54" i="4"/>
  <c r="CF54" i="4"/>
  <c r="CS55" i="4"/>
  <c r="CO55" i="4"/>
  <c r="CH55" i="4"/>
  <c r="CD55" i="4"/>
  <c r="CT55" i="4"/>
  <c r="CP55" i="4"/>
  <c r="CE55" i="4"/>
  <c r="CF55" i="4"/>
  <c r="CS56" i="4"/>
  <c r="CT56" i="4"/>
  <c r="CO56" i="4"/>
  <c r="CH56" i="4"/>
  <c r="CD56" i="4"/>
  <c r="S56" i="4" s="1"/>
  <c r="CP56" i="4"/>
  <c r="CE56" i="4"/>
  <c r="CF56" i="4"/>
  <c r="CS57" i="4"/>
  <c r="CO57" i="4"/>
  <c r="CH57" i="4"/>
  <c r="CD57" i="4"/>
  <c r="CP57" i="4"/>
  <c r="CG57" i="4"/>
  <c r="CQ57" i="4"/>
  <c r="CC57" i="4"/>
  <c r="CF57" i="4"/>
  <c r="CR57" i="4"/>
  <c r="CS100" i="4"/>
  <c r="CO100" i="4"/>
  <c r="CF100" i="4"/>
  <c r="CQ100" i="4"/>
  <c r="CD100" i="4"/>
  <c r="U100" i="4" s="1"/>
  <c r="CC100" i="4"/>
  <c r="CP100" i="4"/>
  <c r="CE100" i="4"/>
  <c r="CP120" i="4"/>
  <c r="CG120" i="4"/>
  <c r="CC120" i="4"/>
  <c r="CR120" i="4"/>
  <c r="CE120" i="4"/>
  <c r="CO120" i="4"/>
  <c r="CD120" i="4"/>
  <c r="CS120" i="4"/>
  <c r="CF120" i="4"/>
  <c r="CQ120" i="4"/>
  <c r="CG64" i="4"/>
  <c r="CR65" i="4"/>
  <c r="CE65" i="4"/>
  <c r="CQ65" i="4"/>
  <c r="CD65" i="4"/>
  <c r="CF65" i="4"/>
  <c r="X65" i="4" s="1"/>
  <c r="CO65" i="4"/>
  <c r="CS68" i="4"/>
  <c r="CO68" i="4"/>
  <c r="CF68" i="4"/>
  <c r="CR68" i="4"/>
  <c r="CE68" i="4"/>
  <c r="CC68" i="4"/>
  <c r="CR69" i="4"/>
  <c r="CE69" i="4"/>
  <c r="CQ69" i="4"/>
  <c r="CD69" i="4"/>
  <c r="CF69" i="4"/>
  <c r="CO69" i="4"/>
  <c r="CS72" i="4"/>
  <c r="CO72" i="4"/>
  <c r="CF72" i="4"/>
  <c r="CR72" i="4"/>
  <c r="CE72" i="4"/>
  <c r="CC72" i="4"/>
  <c r="CR73" i="4"/>
  <c r="CE73" i="4"/>
  <c r="CQ73" i="4"/>
  <c r="CD73" i="4"/>
  <c r="CF73" i="4"/>
  <c r="CO73" i="4"/>
  <c r="CR81" i="4"/>
  <c r="CE81" i="4"/>
  <c r="CP81" i="4"/>
  <c r="CG81" i="4"/>
  <c r="CO81" i="4"/>
  <c r="CF81" i="4"/>
  <c r="CC81" i="4"/>
  <c r="CQ81" i="4"/>
  <c r="CD87" i="4"/>
  <c r="CR89" i="4"/>
  <c r="CE89" i="4"/>
  <c r="CP89" i="4"/>
  <c r="CG89" i="4"/>
  <c r="CO89" i="4"/>
  <c r="CF89" i="4"/>
  <c r="CC89" i="4"/>
  <c r="CQ89" i="4"/>
  <c r="CC98" i="4"/>
  <c r="CS108" i="4"/>
  <c r="CO108" i="4"/>
  <c r="CF108" i="4"/>
  <c r="CQ108" i="4"/>
  <c r="CD108" i="4"/>
  <c r="CC108" i="4"/>
  <c r="CG108" i="4"/>
  <c r="CR108" i="4"/>
  <c r="CD116" i="4"/>
  <c r="CR118" i="4"/>
  <c r="CE118" i="4"/>
  <c r="CP118" i="4"/>
  <c r="CG118" i="4"/>
  <c r="CC118" i="4"/>
  <c r="CS118" i="4"/>
  <c r="CF118" i="4"/>
  <c r="CQ118" i="4"/>
  <c r="CR122" i="4"/>
  <c r="CE122" i="4"/>
  <c r="CP122" i="4"/>
  <c r="CG122" i="4"/>
  <c r="CC122" i="4"/>
  <c r="CO122" i="4"/>
  <c r="CD122" i="4"/>
  <c r="CR64" i="4"/>
  <c r="CE64" i="4"/>
  <c r="CC64" i="4"/>
  <c r="CQ64" i="4"/>
  <c r="CR83" i="4"/>
  <c r="CE83" i="4"/>
  <c r="CP83" i="4"/>
  <c r="CG83" i="4"/>
  <c r="CO83" i="4"/>
  <c r="CF83" i="4"/>
  <c r="CC83" i="4"/>
  <c r="CQ83" i="4"/>
  <c r="CP91" i="4"/>
  <c r="CR91" i="4"/>
  <c r="CE91" i="4"/>
  <c r="CQ91" i="4"/>
  <c r="CG91" i="4"/>
  <c r="CO91" i="4"/>
  <c r="CF91" i="4"/>
  <c r="CC91" i="4"/>
  <c r="CS91" i="4"/>
  <c r="CQ98" i="4"/>
  <c r="CD98" i="4"/>
  <c r="CS98" i="4"/>
  <c r="CO98" i="4"/>
  <c r="CF98" i="4"/>
  <c r="CR98" i="4"/>
  <c r="CG98" i="4"/>
  <c r="CE98" i="4"/>
  <c r="CP116" i="4"/>
  <c r="CG116" i="4"/>
  <c r="CC116" i="4"/>
  <c r="CR116" i="4"/>
  <c r="CE116" i="4"/>
  <c r="CS116" i="4"/>
  <c r="CF116" i="4"/>
  <c r="CQ116" i="4"/>
  <c r="CS63" i="4"/>
  <c r="CO63" i="4"/>
  <c r="CF63" i="4"/>
  <c r="CC63" i="4"/>
  <c r="CR63" i="4"/>
  <c r="CF64" i="4"/>
  <c r="CO64" i="4"/>
  <c r="CR87" i="4"/>
  <c r="CE87" i="4"/>
  <c r="CP87" i="4"/>
  <c r="CG87" i="4"/>
  <c r="CO87" i="4"/>
  <c r="CF87" i="4"/>
  <c r="CC87" i="4"/>
  <c r="CQ87" i="4"/>
  <c r="CS104" i="4"/>
  <c r="CO104" i="4"/>
  <c r="CF104" i="4"/>
  <c r="CQ104" i="4"/>
  <c r="CD104" i="4"/>
  <c r="CC104" i="4"/>
  <c r="CG104" i="4"/>
  <c r="CR104" i="4"/>
  <c r="CQ106" i="4"/>
  <c r="CD106" i="4"/>
  <c r="CS106" i="4"/>
  <c r="CO106" i="4"/>
  <c r="CF106" i="4"/>
  <c r="CR106" i="4"/>
  <c r="CG106" i="4"/>
  <c r="CE106" i="4"/>
  <c r="CD118" i="4"/>
  <c r="CO118" i="4"/>
  <c r="CF122" i="4"/>
  <c r="CS122" i="4"/>
  <c r="CC62" i="4"/>
  <c r="X62" i="4" s="1"/>
  <c r="CG62" i="4"/>
  <c r="CC66" i="4"/>
  <c r="CG66" i="4"/>
  <c r="CF67" i="4"/>
  <c r="CO67" i="4"/>
  <c r="CS67" i="4"/>
  <c r="CC70" i="4"/>
  <c r="CG70" i="4"/>
  <c r="CF71" i="4"/>
  <c r="CO71" i="4"/>
  <c r="CS71" i="4"/>
  <c r="CF78" i="4"/>
  <c r="CO78" i="4"/>
  <c r="CS78" i="4"/>
  <c r="CF79" i="4"/>
  <c r="CO79" i="4"/>
  <c r="CR80" i="4"/>
  <c r="CE80" i="4"/>
  <c r="CC80" i="4"/>
  <c r="S80" i="4" s="1"/>
  <c r="CQ80" i="4"/>
  <c r="CR82" i="4"/>
  <c r="CE82" i="4"/>
  <c r="CC82" i="4"/>
  <c r="CQ82" i="4"/>
  <c r="CR84" i="4"/>
  <c r="CE84" i="4"/>
  <c r="CC84" i="4"/>
  <c r="CQ84" i="4"/>
  <c r="CR86" i="4"/>
  <c r="CE86" i="4"/>
  <c r="CC86" i="4"/>
  <c r="CQ86" i="4"/>
  <c r="CR88" i="4"/>
  <c r="CE88" i="4"/>
  <c r="CC88" i="4"/>
  <c r="CQ88" i="4"/>
  <c r="CR90" i="4"/>
  <c r="CE90" i="4"/>
  <c r="CC90" i="4"/>
  <c r="S90" i="4" s="1"/>
  <c r="CQ90" i="4"/>
  <c r="C92" i="4"/>
  <c r="U102" i="4"/>
  <c r="CR114" i="4"/>
  <c r="CE114" i="4"/>
  <c r="CP114" i="4"/>
  <c r="CG114" i="4"/>
  <c r="CC114" i="4"/>
  <c r="CF114" i="4"/>
  <c r="CQ114" i="4"/>
  <c r="CC67" i="4"/>
  <c r="CG67" i="4"/>
  <c r="CC71" i="4"/>
  <c r="CG71" i="4"/>
  <c r="CC78" i="4"/>
  <c r="S78" i="4" s="1"/>
  <c r="CG78" i="4"/>
  <c r="CC79" i="4"/>
  <c r="CG79" i="4"/>
  <c r="CP79" i="4"/>
  <c r="K109" i="4"/>
  <c r="C123" i="4"/>
  <c r="CC97" i="4"/>
  <c r="CG97" i="4"/>
  <c r="CP97" i="4"/>
  <c r="CE99" i="4"/>
  <c r="CR99" i="4"/>
  <c r="CC101" i="4"/>
  <c r="CG101" i="4"/>
  <c r="CE103" i="4"/>
  <c r="CR103" i="4"/>
  <c r="CC105" i="4"/>
  <c r="CG105" i="4"/>
  <c r="CE107" i="4"/>
  <c r="CR107" i="4"/>
  <c r="CF113" i="4"/>
  <c r="CO113" i="4"/>
  <c r="CS113" i="4"/>
  <c r="CD115" i="4"/>
  <c r="CF117" i="4"/>
  <c r="CO117" i="4"/>
  <c r="CS117" i="4"/>
  <c r="CD119" i="4"/>
  <c r="CF121" i="4"/>
  <c r="CO121" i="4"/>
  <c r="CS121" i="4"/>
  <c r="CC99" i="4"/>
  <c r="CG99" i="4"/>
  <c r="CC103" i="4"/>
  <c r="CG103" i="4"/>
  <c r="CC107" i="4"/>
  <c r="CG107" i="4"/>
  <c r="CD113" i="4"/>
  <c r="CD117" i="4"/>
  <c r="CD121" i="4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B123" i="3"/>
  <c r="CN122" i="3"/>
  <c r="CM122" i="3"/>
  <c r="CC122" i="3"/>
  <c r="CB122" i="3"/>
  <c r="CA122" i="3"/>
  <c r="C122" i="3"/>
  <c r="CQ122" i="3" s="1"/>
  <c r="CQ121" i="3"/>
  <c r="CP121" i="3"/>
  <c r="CN121" i="3"/>
  <c r="CM121" i="3"/>
  <c r="CG121" i="3"/>
  <c r="CC121" i="3"/>
  <c r="CB121" i="3"/>
  <c r="CA121" i="3"/>
  <c r="C121" i="3"/>
  <c r="CO121" i="3" s="1"/>
  <c r="CN120" i="3"/>
  <c r="CM120" i="3"/>
  <c r="CB120" i="3"/>
  <c r="CA120" i="3"/>
  <c r="C120" i="3"/>
  <c r="CQ120" i="3" s="1"/>
  <c r="CS119" i="3"/>
  <c r="CN119" i="3"/>
  <c r="CM119" i="3"/>
  <c r="CB119" i="3"/>
  <c r="CA119" i="3"/>
  <c r="C119" i="3"/>
  <c r="CE119" i="3" s="1"/>
  <c r="CN118" i="3"/>
  <c r="CM118" i="3"/>
  <c r="CB118" i="3"/>
  <c r="CA118" i="3"/>
  <c r="C118" i="3"/>
  <c r="CD118" i="3" s="1"/>
  <c r="CN117" i="3"/>
  <c r="CM117" i="3"/>
  <c r="CB117" i="3"/>
  <c r="CA117" i="3"/>
  <c r="C117" i="3"/>
  <c r="CO117" i="3" s="1"/>
  <c r="CS116" i="3"/>
  <c r="CR116" i="3"/>
  <c r="CP116" i="3"/>
  <c r="CO116" i="3"/>
  <c r="CN116" i="3"/>
  <c r="CM116" i="3"/>
  <c r="CB116" i="3"/>
  <c r="CA116" i="3"/>
  <c r="C116" i="3"/>
  <c r="CQ116" i="3" s="1"/>
  <c r="CQ115" i="3"/>
  <c r="CN115" i="3"/>
  <c r="CM115" i="3"/>
  <c r="CF115" i="3"/>
  <c r="CB115" i="3"/>
  <c r="CA115" i="3"/>
  <c r="C115" i="3"/>
  <c r="CS115" i="3" s="1"/>
  <c r="CR114" i="3"/>
  <c r="CQ114" i="3"/>
  <c r="CP114" i="3"/>
  <c r="CN114" i="3"/>
  <c r="CM114" i="3"/>
  <c r="CB114" i="3"/>
  <c r="CA114" i="3"/>
  <c r="C114" i="3"/>
  <c r="CG114" i="3" s="1"/>
  <c r="CP113" i="3"/>
  <c r="CN113" i="3"/>
  <c r="CM113" i="3"/>
  <c r="CG113" i="3"/>
  <c r="CB113" i="3"/>
  <c r="CA113" i="3"/>
  <c r="C113" i="3"/>
  <c r="CO113" i="3" s="1"/>
  <c r="T109" i="3"/>
  <c r="S109" i="3"/>
  <c r="R109" i="3"/>
  <c r="Q109" i="3"/>
  <c r="P109" i="3"/>
  <c r="O109" i="3"/>
  <c r="N109" i="3"/>
  <c r="M109" i="3"/>
  <c r="L109" i="3"/>
  <c r="J109" i="3"/>
  <c r="I109" i="3"/>
  <c r="H109" i="3"/>
  <c r="G109" i="3"/>
  <c r="F109" i="3"/>
  <c r="E109" i="3"/>
  <c r="D109" i="3"/>
  <c r="C109" i="3"/>
  <c r="CS108" i="3"/>
  <c r="CR108" i="3"/>
  <c r="CQ108" i="3"/>
  <c r="CO108" i="3"/>
  <c r="CN108" i="3"/>
  <c r="CM108" i="3"/>
  <c r="CB108" i="3"/>
  <c r="CA108" i="3"/>
  <c r="K108" i="3"/>
  <c r="CP108" i="3" s="1"/>
  <c r="B108" i="3"/>
  <c r="CN107" i="3"/>
  <c r="CM107" i="3"/>
  <c r="CB107" i="3"/>
  <c r="CA107" i="3"/>
  <c r="K107" i="3"/>
  <c r="CR107" i="3" s="1"/>
  <c r="B107" i="3"/>
  <c r="CP106" i="3"/>
  <c r="CO106" i="3"/>
  <c r="CN106" i="3"/>
  <c r="CM106" i="3"/>
  <c r="CG106" i="3"/>
  <c r="CB106" i="3"/>
  <c r="CA106" i="3"/>
  <c r="K106" i="3"/>
  <c r="CS106" i="3" s="1"/>
  <c r="B106" i="3"/>
  <c r="CN105" i="3"/>
  <c r="CM105" i="3"/>
  <c r="CD105" i="3"/>
  <c r="CB105" i="3"/>
  <c r="CA105" i="3"/>
  <c r="K105" i="3"/>
  <c r="B105" i="3"/>
  <c r="CS104" i="3"/>
  <c r="CR104" i="3"/>
  <c r="CQ104" i="3"/>
  <c r="CO104" i="3"/>
  <c r="CN104" i="3"/>
  <c r="CM104" i="3"/>
  <c r="CF104" i="3"/>
  <c r="CE104" i="3"/>
  <c r="CB104" i="3"/>
  <c r="CA104" i="3"/>
  <c r="K104" i="3"/>
  <c r="CP104" i="3" s="1"/>
  <c r="B104" i="3"/>
  <c r="CS103" i="3"/>
  <c r="CN103" i="3"/>
  <c r="CM103" i="3"/>
  <c r="CB103" i="3"/>
  <c r="CA103" i="3"/>
  <c r="K103" i="3"/>
  <c r="CF103" i="3" s="1"/>
  <c r="B103" i="3"/>
  <c r="CP102" i="3"/>
  <c r="CN102" i="3"/>
  <c r="CM102" i="3"/>
  <c r="CC102" i="3"/>
  <c r="CB102" i="3"/>
  <c r="CA102" i="3"/>
  <c r="K102" i="3"/>
  <c r="B102" i="3"/>
  <c r="CN101" i="3"/>
  <c r="CM101" i="3"/>
  <c r="CB101" i="3"/>
  <c r="CA101" i="3"/>
  <c r="K101" i="3"/>
  <c r="CQ101" i="3" s="1"/>
  <c r="B101" i="3"/>
  <c r="CS100" i="3"/>
  <c r="CR100" i="3"/>
  <c r="CQ100" i="3"/>
  <c r="CO100" i="3"/>
  <c r="CN100" i="3"/>
  <c r="CM100" i="3"/>
  <c r="CF100" i="3"/>
  <c r="CE100" i="3"/>
  <c r="CD100" i="3"/>
  <c r="CB100" i="3"/>
  <c r="CA100" i="3"/>
  <c r="K100" i="3"/>
  <c r="CP100" i="3" s="1"/>
  <c r="B100" i="3"/>
  <c r="CN99" i="3"/>
  <c r="CM99" i="3"/>
  <c r="CB99" i="3"/>
  <c r="CA99" i="3"/>
  <c r="K99" i="3"/>
  <c r="CG99" i="3" s="1"/>
  <c r="B99" i="3"/>
  <c r="CN98" i="3"/>
  <c r="CM98" i="3"/>
  <c r="CB98" i="3"/>
  <c r="CA98" i="3"/>
  <c r="K98" i="3"/>
  <c r="CS98" i="3" s="1"/>
  <c r="B98" i="3"/>
  <c r="CN97" i="3"/>
  <c r="CM97" i="3"/>
  <c r="CE97" i="3"/>
  <c r="CB97" i="3"/>
  <c r="CA97" i="3"/>
  <c r="K97" i="3"/>
  <c r="CD97" i="3" s="1"/>
  <c r="B97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B92" i="3"/>
  <c r="CN91" i="3"/>
  <c r="CM91" i="3"/>
  <c r="CB91" i="3"/>
  <c r="CA91" i="3"/>
  <c r="C91" i="3"/>
  <c r="CO91" i="3" s="1"/>
  <c r="CR90" i="3"/>
  <c r="CP90" i="3"/>
  <c r="CO90" i="3"/>
  <c r="CN90" i="3"/>
  <c r="CM90" i="3"/>
  <c r="CB90" i="3"/>
  <c r="CA90" i="3"/>
  <c r="C90" i="3"/>
  <c r="CG90" i="3" s="1"/>
  <c r="CN89" i="3"/>
  <c r="CM89" i="3"/>
  <c r="CB89" i="3"/>
  <c r="CA89" i="3"/>
  <c r="C89" i="3"/>
  <c r="CO89" i="3" s="1"/>
  <c r="CR88" i="3"/>
  <c r="CN88" i="3"/>
  <c r="CM88" i="3"/>
  <c r="CC88" i="3"/>
  <c r="CB88" i="3"/>
  <c r="CA88" i="3"/>
  <c r="C88" i="3"/>
  <c r="CN87" i="3"/>
  <c r="CM87" i="3"/>
  <c r="CB87" i="3"/>
  <c r="CA87" i="3"/>
  <c r="C87" i="3"/>
  <c r="CF87" i="3" s="1"/>
  <c r="CP86" i="3"/>
  <c r="CN86" i="3"/>
  <c r="CM86" i="3"/>
  <c r="CF86" i="3"/>
  <c r="CC86" i="3"/>
  <c r="CB86" i="3"/>
  <c r="CA86" i="3"/>
  <c r="C86" i="3"/>
  <c r="CR86" i="3" s="1"/>
  <c r="CR85" i="3"/>
  <c r="CN85" i="3"/>
  <c r="CM85" i="3"/>
  <c r="CB85" i="3"/>
  <c r="CA85" i="3"/>
  <c r="C85" i="3"/>
  <c r="CO85" i="3" s="1"/>
  <c r="CN84" i="3"/>
  <c r="CM84" i="3"/>
  <c r="CB84" i="3"/>
  <c r="CA84" i="3"/>
  <c r="C84" i="3"/>
  <c r="CR84" i="3" s="1"/>
  <c r="CS83" i="3"/>
  <c r="CO83" i="3"/>
  <c r="CN83" i="3"/>
  <c r="CM83" i="3"/>
  <c r="CF83" i="3"/>
  <c r="CB83" i="3"/>
  <c r="CA83" i="3"/>
  <c r="C83" i="3"/>
  <c r="CQ83" i="3" s="1"/>
  <c r="CN82" i="3"/>
  <c r="CM82" i="3"/>
  <c r="CF82" i="3"/>
  <c r="CB82" i="3"/>
  <c r="CA82" i="3"/>
  <c r="C82" i="3"/>
  <c r="CP82" i="3" s="1"/>
  <c r="CS81" i="3"/>
  <c r="CR81" i="3"/>
  <c r="CO81" i="3"/>
  <c r="CN81" i="3"/>
  <c r="CM81" i="3"/>
  <c r="CF81" i="3"/>
  <c r="CB81" i="3"/>
  <c r="CA81" i="3"/>
  <c r="C81" i="3"/>
  <c r="CP81" i="3" s="1"/>
  <c r="CN80" i="3"/>
  <c r="CM80" i="3"/>
  <c r="CF80" i="3"/>
  <c r="CB80" i="3"/>
  <c r="CA80" i="3"/>
  <c r="C80" i="3"/>
  <c r="CP80" i="3" s="1"/>
  <c r="CS79" i="3"/>
  <c r="CR79" i="3"/>
  <c r="CO79" i="3"/>
  <c r="CN79" i="3"/>
  <c r="CM79" i="3"/>
  <c r="CF79" i="3"/>
  <c r="CB79" i="3"/>
  <c r="CA79" i="3"/>
  <c r="C79" i="3"/>
  <c r="CP79" i="3" s="1"/>
  <c r="CN78" i="3"/>
  <c r="CM78" i="3"/>
  <c r="CF78" i="3"/>
  <c r="CB78" i="3"/>
  <c r="CA78" i="3"/>
  <c r="C78" i="3"/>
  <c r="CQ78" i="3" s="1"/>
  <c r="W74" i="3"/>
  <c r="V74" i="3"/>
  <c r="U74" i="3"/>
  <c r="T74" i="3"/>
  <c r="S74" i="3"/>
  <c r="R74" i="3"/>
  <c r="Q74" i="3"/>
  <c r="P74" i="3"/>
  <c r="O74" i="3"/>
  <c r="N74" i="3" s="1"/>
  <c r="M74" i="3"/>
  <c r="L74" i="3"/>
  <c r="K74" i="3"/>
  <c r="J74" i="3"/>
  <c r="I74" i="3"/>
  <c r="H74" i="3"/>
  <c r="G74" i="3"/>
  <c r="F74" i="3"/>
  <c r="E74" i="3"/>
  <c r="D74" i="3"/>
  <c r="C74" i="3"/>
  <c r="B74" i="3"/>
  <c r="CQ73" i="3"/>
  <c r="CP73" i="3"/>
  <c r="CN73" i="3"/>
  <c r="CM73" i="3"/>
  <c r="CB73" i="3"/>
  <c r="CA73" i="3"/>
  <c r="N73" i="3"/>
  <c r="CG73" i="3" s="1"/>
  <c r="B73" i="3"/>
  <c r="CN72" i="3"/>
  <c r="CM72" i="3"/>
  <c r="CB72" i="3"/>
  <c r="CA72" i="3"/>
  <c r="N72" i="3"/>
  <c r="CP72" i="3" s="1"/>
  <c r="B72" i="3"/>
  <c r="CS71" i="3"/>
  <c r="CN71" i="3"/>
  <c r="CM71" i="3"/>
  <c r="CB71" i="3"/>
  <c r="CA71" i="3"/>
  <c r="N71" i="3"/>
  <c r="CP71" i="3" s="1"/>
  <c r="B71" i="3"/>
  <c r="CN70" i="3"/>
  <c r="CM70" i="3"/>
  <c r="CB70" i="3"/>
  <c r="CA70" i="3"/>
  <c r="N70" i="3"/>
  <c r="CP70" i="3" s="1"/>
  <c r="B70" i="3"/>
  <c r="CQ69" i="3"/>
  <c r="CN69" i="3"/>
  <c r="CM69" i="3"/>
  <c r="CB69" i="3"/>
  <c r="CA69" i="3"/>
  <c r="N69" i="3"/>
  <c r="CP69" i="3" s="1"/>
  <c r="B69" i="3"/>
  <c r="CN68" i="3"/>
  <c r="CM68" i="3"/>
  <c r="CB68" i="3"/>
  <c r="CA68" i="3"/>
  <c r="N68" i="3"/>
  <c r="CP68" i="3" s="1"/>
  <c r="B68" i="3"/>
  <c r="CS67" i="3"/>
  <c r="CN67" i="3"/>
  <c r="CM67" i="3"/>
  <c r="CB67" i="3"/>
  <c r="CA67" i="3"/>
  <c r="N67" i="3"/>
  <c r="CP67" i="3" s="1"/>
  <c r="B67" i="3"/>
  <c r="CN66" i="3"/>
  <c r="CM66" i="3"/>
  <c r="CB66" i="3"/>
  <c r="CA66" i="3"/>
  <c r="N66" i="3"/>
  <c r="CO66" i="3" s="1"/>
  <c r="B66" i="3"/>
  <c r="CN65" i="3"/>
  <c r="CM65" i="3"/>
  <c r="CB65" i="3"/>
  <c r="CA65" i="3"/>
  <c r="N65" i="3"/>
  <c r="B65" i="3"/>
  <c r="CN64" i="3"/>
  <c r="CM64" i="3"/>
  <c r="CE64" i="3"/>
  <c r="CB64" i="3"/>
  <c r="CA64" i="3"/>
  <c r="N64" i="3"/>
  <c r="CP64" i="3" s="1"/>
  <c r="B64" i="3"/>
  <c r="CS63" i="3"/>
  <c r="CN63" i="3"/>
  <c r="CM63" i="3"/>
  <c r="CF63" i="3"/>
  <c r="CB63" i="3"/>
  <c r="CA63" i="3"/>
  <c r="N63" i="3"/>
  <c r="B63" i="3"/>
  <c r="CN62" i="3"/>
  <c r="CM62" i="3"/>
  <c r="CB62" i="3"/>
  <c r="CA62" i="3"/>
  <c r="N62" i="3"/>
  <c r="CP62" i="3" s="1"/>
  <c r="B62" i="3"/>
  <c r="CU57" i="3"/>
  <c r="CN57" i="3"/>
  <c r="CM57" i="3"/>
  <c r="CI57" i="3"/>
  <c r="CG57" i="3"/>
  <c r="CE57" i="3"/>
  <c r="CB57" i="3"/>
  <c r="CA57" i="3"/>
  <c r="B57" i="3"/>
  <c r="CP57" i="3" s="1"/>
  <c r="CU56" i="3"/>
  <c r="CN56" i="3"/>
  <c r="CM56" i="3"/>
  <c r="CI56" i="3"/>
  <c r="CB56" i="3"/>
  <c r="CA56" i="3"/>
  <c r="B56" i="3"/>
  <c r="CP56" i="3" s="1"/>
  <c r="CU55" i="3"/>
  <c r="CN55" i="3"/>
  <c r="CM55" i="3"/>
  <c r="CI55" i="3"/>
  <c r="CG55" i="3"/>
  <c r="CE55" i="3"/>
  <c r="CB55" i="3"/>
  <c r="CA55" i="3"/>
  <c r="B55" i="3"/>
  <c r="CP55" i="3" s="1"/>
  <c r="CU54" i="3"/>
  <c r="CN54" i="3"/>
  <c r="CM54" i="3"/>
  <c r="CI54" i="3"/>
  <c r="CB54" i="3"/>
  <c r="CA54" i="3"/>
  <c r="B54" i="3"/>
  <c r="CU53" i="3"/>
  <c r="CN53" i="3"/>
  <c r="CM53" i="3"/>
  <c r="CI53" i="3"/>
  <c r="CG53" i="3"/>
  <c r="CB53" i="3"/>
  <c r="CA53" i="3"/>
  <c r="B53" i="3"/>
  <c r="CP53" i="3" s="1"/>
  <c r="R52" i="3"/>
  <c r="Q52" i="3"/>
  <c r="P52" i="3"/>
  <c r="O52" i="3"/>
  <c r="N52" i="3"/>
  <c r="M52" i="3"/>
  <c r="L52" i="3"/>
  <c r="K52" i="3"/>
  <c r="J52" i="3"/>
  <c r="D52" i="3"/>
  <c r="C52" i="3"/>
  <c r="CU51" i="3"/>
  <c r="CN51" i="3"/>
  <c r="CM51" i="3"/>
  <c r="CI51" i="3"/>
  <c r="CB51" i="3"/>
  <c r="CA51" i="3"/>
  <c r="B51" i="3"/>
  <c r="CU50" i="3"/>
  <c r="CS50" i="3"/>
  <c r="CR50" i="3"/>
  <c r="CN50" i="3"/>
  <c r="CM50" i="3"/>
  <c r="CI50" i="3"/>
  <c r="CB50" i="3"/>
  <c r="CA50" i="3"/>
  <c r="B50" i="3"/>
  <c r="CP50" i="3" s="1"/>
  <c r="CU49" i="3"/>
  <c r="CT49" i="3"/>
  <c r="CR49" i="3"/>
  <c r="CP49" i="3"/>
  <c r="CO49" i="3"/>
  <c r="CN49" i="3"/>
  <c r="CM49" i="3"/>
  <c r="CI49" i="3"/>
  <c r="CH49" i="3"/>
  <c r="CF49" i="3"/>
  <c r="CE49" i="3"/>
  <c r="CD49" i="3"/>
  <c r="CB49" i="3"/>
  <c r="CA49" i="3"/>
  <c r="B49" i="3"/>
  <c r="CQ49" i="3" s="1"/>
  <c r="CU48" i="3"/>
  <c r="CN48" i="3"/>
  <c r="CM48" i="3"/>
  <c r="CI48" i="3"/>
  <c r="CB48" i="3"/>
  <c r="CA48" i="3"/>
  <c r="B48" i="3"/>
  <c r="CR48" i="3" s="1"/>
  <c r="CU47" i="3"/>
  <c r="CN47" i="3"/>
  <c r="CM47" i="3"/>
  <c r="CI47" i="3"/>
  <c r="CB47" i="3"/>
  <c r="CA47" i="3"/>
  <c r="B47" i="3"/>
  <c r="CR47" i="3" s="1"/>
  <c r="CU46" i="3"/>
  <c r="CT46" i="3"/>
  <c r="CS46" i="3"/>
  <c r="CQ46" i="3"/>
  <c r="CP46" i="3"/>
  <c r="CO46" i="3"/>
  <c r="CN46" i="3"/>
  <c r="CM46" i="3"/>
  <c r="CI46" i="3"/>
  <c r="CB46" i="3"/>
  <c r="CA46" i="3"/>
  <c r="B46" i="3"/>
  <c r="CR46" i="3" s="1"/>
  <c r="CU45" i="3"/>
  <c r="CT45" i="3"/>
  <c r="CS45" i="3"/>
  <c r="CQ45" i="3"/>
  <c r="CP45" i="3"/>
  <c r="CO45" i="3"/>
  <c r="CN45" i="3"/>
  <c r="CM45" i="3"/>
  <c r="CI45" i="3"/>
  <c r="CH45" i="3"/>
  <c r="CF45" i="3"/>
  <c r="CB45" i="3"/>
  <c r="CA45" i="3"/>
  <c r="B45" i="3"/>
  <c r="CR45" i="3" s="1"/>
  <c r="CU44" i="3"/>
  <c r="CT44" i="3"/>
  <c r="CS44" i="3"/>
  <c r="CQ44" i="3"/>
  <c r="CP44" i="3"/>
  <c r="CO44" i="3"/>
  <c r="CN44" i="3"/>
  <c r="CM44" i="3"/>
  <c r="CI44" i="3"/>
  <c r="CH44" i="3"/>
  <c r="CF44" i="3"/>
  <c r="CE44" i="3"/>
  <c r="CD44" i="3"/>
  <c r="CB44" i="3"/>
  <c r="CA44" i="3"/>
  <c r="B44" i="3"/>
  <c r="CR44" i="3" s="1"/>
  <c r="CU43" i="3"/>
  <c r="CN43" i="3"/>
  <c r="CM43" i="3"/>
  <c r="CI43" i="3"/>
  <c r="CB43" i="3"/>
  <c r="CA43" i="3"/>
  <c r="B43" i="3"/>
  <c r="CR43" i="3" s="1"/>
  <c r="CU42" i="3"/>
  <c r="CN42" i="3"/>
  <c r="CM42" i="3"/>
  <c r="CI42" i="3"/>
  <c r="CB42" i="3"/>
  <c r="CA42" i="3"/>
  <c r="B42" i="3"/>
  <c r="CR42" i="3" s="1"/>
  <c r="CU41" i="3"/>
  <c r="CT41" i="3"/>
  <c r="CS41" i="3"/>
  <c r="CQ41" i="3"/>
  <c r="CP41" i="3"/>
  <c r="CO41" i="3"/>
  <c r="CN41" i="3"/>
  <c r="CM41" i="3"/>
  <c r="CI41" i="3"/>
  <c r="CB41" i="3"/>
  <c r="CA41" i="3"/>
  <c r="B41" i="3"/>
  <c r="CR41" i="3" s="1"/>
  <c r="CU40" i="3"/>
  <c r="CT40" i="3"/>
  <c r="CS40" i="3"/>
  <c r="CQ40" i="3"/>
  <c r="CP40" i="3"/>
  <c r="CO40" i="3"/>
  <c r="CN40" i="3"/>
  <c r="CM40" i="3"/>
  <c r="CI40" i="3"/>
  <c r="CH40" i="3"/>
  <c r="CF40" i="3"/>
  <c r="CB40" i="3"/>
  <c r="CA40" i="3"/>
  <c r="B40" i="3"/>
  <c r="CR40" i="3" s="1"/>
  <c r="CU39" i="3"/>
  <c r="CT39" i="3"/>
  <c r="CS39" i="3"/>
  <c r="CQ39" i="3"/>
  <c r="CP39" i="3"/>
  <c r="CO39" i="3"/>
  <c r="CN39" i="3"/>
  <c r="CM39" i="3"/>
  <c r="CI39" i="3"/>
  <c r="CH39" i="3"/>
  <c r="CF39" i="3"/>
  <c r="CE39" i="3"/>
  <c r="CD39" i="3"/>
  <c r="CB39" i="3"/>
  <c r="CA39" i="3"/>
  <c r="B39" i="3"/>
  <c r="CR39" i="3" s="1"/>
  <c r="CU38" i="3"/>
  <c r="CN38" i="3"/>
  <c r="CM38" i="3"/>
  <c r="CI38" i="3"/>
  <c r="CB38" i="3"/>
  <c r="CA38" i="3"/>
  <c r="B38" i="3"/>
  <c r="CR38" i="3" s="1"/>
  <c r="CU37" i="3"/>
  <c r="CT37" i="3"/>
  <c r="CS37" i="3"/>
  <c r="CN37" i="3"/>
  <c r="CM37" i="3"/>
  <c r="CI37" i="3"/>
  <c r="CB37" i="3"/>
  <c r="CA37" i="3"/>
  <c r="B37" i="3"/>
  <c r="CR37" i="3" s="1"/>
  <c r="CU36" i="3"/>
  <c r="CT36" i="3"/>
  <c r="CS36" i="3"/>
  <c r="CQ36" i="3"/>
  <c r="CP36" i="3"/>
  <c r="CO36" i="3"/>
  <c r="CN36" i="3"/>
  <c r="CM36" i="3"/>
  <c r="CI36" i="3"/>
  <c r="CB36" i="3"/>
  <c r="CA36" i="3"/>
  <c r="B36" i="3"/>
  <c r="CR36" i="3" s="1"/>
  <c r="CU35" i="3"/>
  <c r="CT35" i="3"/>
  <c r="CS35" i="3"/>
  <c r="CQ35" i="3"/>
  <c r="CP35" i="3"/>
  <c r="CO35" i="3"/>
  <c r="CN35" i="3"/>
  <c r="CM35" i="3"/>
  <c r="CI35" i="3"/>
  <c r="CH35" i="3"/>
  <c r="CF35" i="3"/>
  <c r="CB35" i="3"/>
  <c r="CA35" i="3"/>
  <c r="B35" i="3"/>
  <c r="CR35" i="3" s="1"/>
  <c r="CU34" i="3"/>
  <c r="CT34" i="3"/>
  <c r="CS34" i="3"/>
  <c r="CQ34" i="3"/>
  <c r="CP34" i="3"/>
  <c r="CO34" i="3"/>
  <c r="CN34" i="3"/>
  <c r="CM34" i="3"/>
  <c r="CI34" i="3"/>
  <c r="CH34" i="3"/>
  <c r="CF34" i="3"/>
  <c r="CE34" i="3"/>
  <c r="CD34" i="3"/>
  <c r="CB34" i="3"/>
  <c r="CA34" i="3"/>
  <c r="B34" i="3"/>
  <c r="CR34" i="3" s="1"/>
  <c r="CU33" i="3"/>
  <c r="CN33" i="3"/>
  <c r="CM33" i="3"/>
  <c r="CI33" i="3"/>
  <c r="CB33" i="3"/>
  <c r="CA33" i="3"/>
  <c r="B33" i="3"/>
  <c r="CR33" i="3" s="1"/>
  <c r="CU32" i="3"/>
  <c r="CT32" i="3"/>
  <c r="CS32" i="3"/>
  <c r="CN32" i="3"/>
  <c r="CM32" i="3"/>
  <c r="CI32" i="3"/>
  <c r="CB32" i="3"/>
  <c r="CA32" i="3"/>
  <c r="B32" i="3"/>
  <c r="CR32" i="3" s="1"/>
  <c r="CU31" i="3"/>
  <c r="CT31" i="3"/>
  <c r="CS31" i="3"/>
  <c r="CQ31" i="3"/>
  <c r="CP31" i="3"/>
  <c r="CO31" i="3"/>
  <c r="CN31" i="3"/>
  <c r="CM31" i="3"/>
  <c r="CI31" i="3"/>
  <c r="CB31" i="3"/>
  <c r="CA31" i="3"/>
  <c r="B31" i="3"/>
  <c r="CR31" i="3" s="1"/>
  <c r="CU30" i="3"/>
  <c r="CT30" i="3"/>
  <c r="CS30" i="3"/>
  <c r="CQ30" i="3"/>
  <c r="CP30" i="3"/>
  <c r="CO30" i="3"/>
  <c r="CN30" i="3"/>
  <c r="CM30" i="3"/>
  <c r="CI30" i="3"/>
  <c r="CH30" i="3"/>
  <c r="CF30" i="3"/>
  <c r="CB30" i="3"/>
  <c r="CA30" i="3"/>
  <c r="B30" i="3"/>
  <c r="CR30" i="3" s="1"/>
  <c r="CU29" i="3"/>
  <c r="CT29" i="3"/>
  <c r="CS29" i="3"/>
  <c r="CQ29" i="3"/>
  <c r="CP29" i="3"/>
  <c r="CO29" i="3"/>
  <c r="CN29" i="3"/>
  <c r="CM29" i="3"/>
  <c r="CI29" i="3"/>
  <c r="CH29" i="3"/>
  <c r="CF29" i="3"/>
  <c r="CE29" i="3"/>
  <c r="CD29" i="3"/>
  <c r="CB29" i="3"/>
  <c r="CA29" i="3"/>
  <c r="B29" i="3"/>
  <c r="CR29" i="3" s="1"/>
  <c r="CU28" i="3"/>
  <c r="CN28" i="3"/>
  <c r="CM28" i="3"/>
  <c r="CI28" i="3"/>
  <c r="CB28" i="3"/>
  <c r="CA28" i="3"/>
  <c r="B28" i="3"/>
  <c r="CR28" i="3" s="1"/>
  <c r="CU27" i="3"/>
  <c r="CT27" i="3"/>
  <c r="CS27" i="3"/>
  <c r="CN27" i="3"/>
  <c r="CM27" i="3"/>
  <c r="CI27" i="3"/>
  <c r="CB27" i="3"/>
  <c r="CA27" i="3"/>
  <c r="B27" i="3"/>
  <c r="CR27" i="3" s="1"/>
  <c r="CU26" i="3"/>
  <c r="CT26" i="3"/>
  <c r="CS26" i="3"/>
  <c r="CQ26" i="3"/>
  <c r="CP26" i="3"/>
  <c r="CO26" i="3"/>
  <c r="CN26" i="3"/>
  <c r="CM26" i="3"/>
  <c r="CI26" i="3"/>
  <c r="CB26" i="3"/>
  <c r="CA26" i="3"/>
  <c r="B26" i="3"/>
  <c r="CR26" i="3" s="1"/>
  <c r="CU25" i="3"/>
  <c r="CT25" i="3"/>
  <c r="CS25" i="3"/>
  <c r="CQ25" i="3"/>
  <c r="CP25" i="3"/>
  <c r="CO25" i="3"/>
  <c r="CN25" i="3"/>
  <c r="CM25" i="3"/>
  <c r="CI25" i="3"/>
  <c r="CH25" i="3"/>
  <c r="CF25" i="3"/>
  <c r="CB25" i="3"/>
  <c r="CA25" i="3"/>
  <c r="B25" i="3"/>
  <c r="CR25" i="3" s="1"/>
  <c r="CU24" i="3"/>
  <c r="CT24" i="3"/>
  <c r="CS24" i="3"/>
  <c r="CQ24" i="3"/>
  <c r="CP24" i="3"/>
  <c r="CO24" i="3"/>
  <c r="CN24" i="3"/>
  <c r="CM24" i="3"/>
  <c r="CI24" i="3"/>
  <c r="CH24" i="3"/>
  <c r="CF24" i="3"/>
  <c r="CE24" i="3"/>
  <c r="CD24" i="3"/>
  <c r="CB24" i="3"/>
  <c r="CA24" i="3"/>
  <c r="B24" i="3"/>
  <c r="CR24" i="3" s="1"/>
  <c r="CU23" i="3"/>
  <c r="CN23" i="3"/>
  <c r="CM23" i="3"/>
  <c r="CI23" i="3"/>
  <c r="CB23" i="3"/>
  <c r="CA23" i="3"/>
  <c r="B23" i="3"/>
  <c r="CR23" i="3" s="1"/>
  <c r="CU22" i="3"/>
  <c r="CT22" i="3"/>
  <c r="CS22" i="3"/>
  <c r="CN22" i="3"/>
  <c r="CM22" i="3"/>
  <c r="CI22" i="3"/>
  <c r="CB22" i="3"/>
  <c r="CA22" i="3"/>
  <c r="B22" i="3"/>
  <c r="CR22" i="3" s="1"/>
  <c r="CU21" i="3"/>
  <c r="CT21" i="3"/>
  <c r="CS21" i="3"/>
  <c r="CQ21" i="3"/>
  <c r="CP21" i="3"/>
  <c r="CO21" i="3"/>
  <c r="CN21" i="3"/>
  <c r="CM21" i="3"/>
  <c r="CI21" i="3"/>
  <c r="CB21" i="3"/>
  <c r="CA21" i="3"/>
  <c r="B21" i="3"/>
  <c r="CR21" i="3" s="1"/>
  <c r="CU20" i="3"/>
  <c r="CT20" i="3"/>
  <c r="CS20" i="3"/>
  <c r="CQ20" i="3"/>
  <c r="CP20" i="3"/>
  <c r="CO20" i="3"/>
  <c r="CN20" i="3"/>
  <c r="CM20" i="3"/>
  <c r="CI20" i="3"/>
  <c r="CH20" i="3"/>
  <c r="CF20" i="3"/>
  <c r="CB20" i="3"/>
  <c r="CA20" i="3"/>
  <c r="B20" i="3"/>
  <c r="CR20" i="3" s="1"/>
  <c r="CU19" i="3"/>
  <c r="CT19" i="3"/>
  <c r="CS19" i="3"/>
  <c r="CQ19" i="3"/>
  <c r="CP19" i="3"/>
  <c r="CO19" i="3"/>
  <c r="CN19" i="3"/>
  <c r="CM19" i="3"/>
  <c r="CI19" i="3"/>
  <c r="CH19" i="3"/>
  <c r="CF19" i="3"/>
  <c r="CE19" i="3"/>
  <c r="CD19" i="3"/>
  <c r="CB19" i="3"/>
  <c r="CA19" i="3"/>
  <c r="B19" i="3"/>
  <c r="CR19" i="3" s="1"/>
  <c r="CU18" i="3"/>
  <c r="CN18" i="3"/>
  <c r="CM18" i="3"/>
  <c r="CI18" i="3"/>
  <c r="CB18" i="3"/>
  <c r="CA18" i="3"/>
  <c r="B18" i="3"/>
  <c r="CR18" i="3" s="1"/>
  <c r="CU17" i="3"/>
  <c r="CT17" i="3"/>
  <c r="CS17" i="3"/>
  <c r="CN17" i="3"/>
  <c r="CM17" i="3"/>
  <c r="CI17" i="3"/>
  <c r="CB17" i="3"/>
  <c r="CA17" i="3"/>
  <c r="B17" i="3"/>
  <c r="CR17" i="3" s="1"/>
  <c r="CU16" i="3"/>
  <c r="CT16" i="3"/>
  <c r="CS16" i="3"/>
  <c r="CQ16" i="3"/>
  <c r="CP16" i="3"/>
  <c r="CO16" i="3"/>
  <c r="CN16" i="3"/>
  <c r="CM16" i="3"/>
  <c r="CI16" i="3"/>
  <c r="CB16" i="3"/>
  <c r="CA16" i="3"/>
  <c r="B16" i="3"/>
  <c r="CR16" i="3" s="1"/>
  <c r="CU15" i="3"/>
  <c r="CT15" i="3"/>
  <c r="CS15" i="3"/>
  <c r="CQ15" i="3"/>
  <c r="CP15" i="3"/>
  <c r="CO15" i="3"/>
  <c r="CN15" i="3"/>
  <c r="CM15" i="3"/>
  <c r="CI15" i="3"/>
  <c r="CH15" i="3"/>
  <c r="CF15" i="3"/>
  <c r="CB15" i="3"/>
  <c r="CA15" i="3"/>
  <c r="B15" i="3"/>
  <c r="CR15" i="3" s="1"/>
  <c r="CU14" i="3"/>
  <c r="CN14" i="3"/>
  <c r="CM14" i="3"/>
  <c r="CI14" i="3"/>
  <c r="CF14" i="3"/>
  <c r="CE14" i="3"/>
  <c r="CB14" i="3"/>
  <c r="CA14" i="3"/>
  <c r="B14" i="3"/>
  <c r="CQ14" i="3" s="1"/>
  <c r="CU13" i="3"/>
  <c r="CN13" i="3"/>
  <c r="CM13" i="3"/>
  <c r="CI13" i="3"/>
  <c r="CB13" i="3"/>
  <c r="CA13" i="3"/>
  <c r="B13" i="3"/>
  <c r="CR13" i="3" s="1"/>
  <c r="CU12" i="3"/>
  <c r="CT12" i="3"/>
  <c r="CS12" i="3"/>
  <c r="CQ12" i="3"/>
  <c r="CP12" i="3"/>
  <c r="CN12" i="3"/>
  <c r="CM12" i="3"/>
  <c r="CI12" i="3"/>
  <c r="CD12" i="3"/>
  <c r="CB12" i="3"/>
  <c r="CA12" i="3"/>
  <c r="B12" i="3"/>
  <c r="CO12" i="3" s="1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A5" i="3"/>
  <c r="A4" i="3"/>
  <c r="A3" i="3"/>
  <c r="A2" i="3"/>
  <c r="CS42" i="3" l="1"/>
  <c r="CS47" i="3"/>
  <c r="S28" i="4"/>
  <c r="S14" i="4"/>
  <c r="CT42" i="3"/>
  <c r="CT47" i="3"/>
  <c r="S82" i="4"/>
  <c r="X66" i="4"/>
  <c r="X73" i="4"/>
  <c r="S27" i="4"/>
  <c r="U97" i="4"/>
  <c r="S50" i="4"/>
  <c r="S47" i="4"/>
  <c r="S13" i="4"/>
  <c r="CH14" i="3"/>
  <c r="CD18" i="3"/>
  <c r="CD23" i="3"/>
  <c r="CD28" i="3"/>
  <c r="CD33" i="3"/>
  <c r="CD38" i="3"/>
  <c r="CD43" i="3"/>
  <c r="CD48" i="3"/>
  <c r="CE53" i="3"/>
  <c r="CE68" i="3"/>
  <c r="CC70" i="3"/>
  <c r="CE72" i="3"/>
  <c r="CG86" i="3"/>
  <c r="CC113" i="3"/>
  <c r="CD115" i="3"/>
  <c r="S48" i="4"/>
  <c r="S36" i="4"/>
  <c r="S12" i="4"/>
  <c r="CF68" i="3"/>
  <c r="CF72" i="3"/>
  <c r="CD13" i="3"/>
  <c r="CF18" i="3"/>
  <c r="CF23" i="3"/>
  <c r="CF28" i="3"/>
  <c r="CF33" i="3"/>
  <c r="CF38" i="3"/>
  <c r="CF43" i="3"/>
  <c r="CF48" i="3"/>
  <c r="CR57" i="3"/>
  <c r="CC84" i="3"/>
  <c r="CC89" i="3"/>
  <c r="CE91" i="3"/>
  <c r="CC99" i="3"/>
  <c r="CC120" i="3"/>
  <c r="S79" i="4"/>
  <c r="S18" i="4"/>
  <c r="S85" i="4"/>
  <c r="CE18" i="3"/>
  <c r="CE48" i="3"/>
  <c r="S53" i="4"/>
  <c r="S25" i="4"/>
  <c r="CE13" i="3"/>
  <c r="CH18" i="3"/>
  <c r="CH23" i="3"/>
  <c r="CH28" i="3"/>
  <c r="CH33" i="3"/>
  <c r="CH38" i="3"/>
  <c r="CH43" i="3"/>
  <c r="CH48" i="3"/>
  <c r="CR55" i="3"/>
  <c r="CS57" i="3"/>
  <c r="CD64" i="3"/>
  <c r="CS70" i="3"/>
  <c r="CE78" i="3"/>
  <c r="CE80" i="3"/>
  <c r="CE82" i="3"/>
  <c r="CO86" i="3"/>
  <c r="CG89" i="3"/>
  <c r="CF99" i="3"/>
  <c r="CC107" i="3"/>
  <c r="CD117" i="3"/>
  <c r="CE120" i="3"/>
  <c r="S88" i="4"/>
  <c r="U106" i="4"/>
  <c r="S45" i="4"/>
  <c r="CD27" i="3"/>
  <c r="CO72" i="3"/>
  <c r="B200" i="4"/>
  <c r="CE23" i="3"/>
  <c r="S19" i="4"/>
  <c r="CE12" i="3"/>
  <c r="CT14" i="3"/>
  <c r="CH17" i="3"/>
  <c r="CO18" i="3"/>
  <c r="CH22" i="3"/>
  <c r="CO23" i="3"/>
  <c r="CH27" i="3"/>
  <c r="CO28" i="3"/>
  <c r="CH32" i="3"/>
  <c r="CO33" i="3"/>
  <c r="CH37" i="3"/>
  <c r="CO38" i="3"/>
  <c r="CH42" i="3"/>
  <c r="CO43" i="3"/>
  <c r="CH47" i="3"/>
  <c r="CO48" i="3"/>
  <c r="CS68" i="3"/>
  <c r="CS72" i="3"/>
  <c r="CO78" i="3"/>
  <c r="CO80" i="3"/>
  <c r="CO82" i="3"/>
  <c r="CR89" i="3"/>
  <c r="CG97" i="3"/>
  <c r="CO99" i="3"/>
  <c r="CD101" i="3"/>
  <c r="S86" i="4"/>
  <c r="S81" i="4"/>
  <c r="X69" i="4"/>
  <c r="S57" i="4"/>
  <c r="CE38" i="3"/>
  <c r="CF13" i="3"/>
  <c r="CD17" i="3"/>
  <c r="CD37" i="3"/>
  <c r="CE37" i="3"/>
  <c r="CR53" i="3"/>
  <c r="CF64" i="3"/>
  <c r="CR115" i="3"/>
  <c r="S55" i="4"/>
  <c r="CP89" i="3"/>
  <c r="CD21" i="3"/>
  <c r="CP28" i="3"/>
  <c r="CR80" i="3"/>
  <c r="U105" i="4"/>
  <c r="S32" i="4"/>
  <c r="CH12" i="3"/>
  <c r="CO13" i="3"/>
  <c r="CQ18" i="3"/>
  <c r="CQ28" i="3"/>
  <c r="CE46" i="3"/>
  <c r="CQ48" i="3"/>
  <c r="CS78" i="3"/>
  <c r="CC85" i="3"/>
  <c r="CG101" i="3"/>
  <c r="CP120" i="3"/>
  <c r="U107" i="4"/>
  <c r="S51" i="4"/>
  <c r="S26" i="4"/>
  <c r="CE43" i="3"/>
  <c r="CD22" i="3"/>
  <c r="CH13" i="3"/>
  <c r="CE32" i="3"/>
  <c r="CQ72" i="3"/>
  <c r="CQ113" i="3"/>
  <c r="CG122" i="3"/>
  <c r="CS14" i="3"/>
  <c r="CF32" i="3"/>
  <c r="CF37" i="3"/>
  <c r="CP18" i="3"/>
  <c r="CP33" i="3"/>
  <c r="CO64" i="3"/>
  <c r="CP99" i="3"/>
  <c r="CE31" i="3"/>
  <c r="CQ33" i="3"/>
  <c r="CE36" i="3"/>
  <c r="CQ38" i="3"/>
  <c r="CE41" i="3"/>
  <c r="CQ43" i="3"/>
  <c r="CF67" i="3"/>
  <c r="CS80" i="3"/>
  <c r="CR99" i="3"/>
  <c r="CC114" i="3"/>
  <c r="CP13" i="3"/>
  <c r="CF16" i="3"/>
  <c r="CS18" i="3"/>
  <c r="CF21" i="3"/>
  <c r="CS23" i="3"/>
  <c r="CF26" i="3"/>
  <c r="CS28" i="3"/>
  <c r="CF31" i="3"/>
  <c r="CS33" i="3"/>
  <c r="CF36" i="3"/>
  <c r="CS38" i="3"/>
  <c r="CF41" i="3"/>
  <c r="CS43" i="3"/>
  <c r="CF46" i="3"/>
  <c r="CS48" i="3"/>
  <c r="CR64" i="3"/>
  <c r="CG85" i="3"/>
  <c r="CP97" i="3"/>
  <c r="CE114" i="3"/>
  <c r="CC116" i="3"/>
  <c r="CR120" i="3"/>
  <c r="U108" i="4"/>
  <c r="S22" i="4"/>
  <c r="CO14" i="3"/>
  <c r="CD42" i="3"/>
  <c r="CD47" i="3"/>
  <c r="CS55" i="3"/>
  <c r="CF22" i="3"/>
  <c r="CF27" i="3"/>
  <c r="CF42" i="3"/>
  <c r="CF47" i="3"/>
  <c r="CS53" i="3"/>
  <c r="CR68" i="3"/>
  <c r="CP38" i="3"/>
  <c r="CD41" i="3"/>
  <c r="CD46" i="3"/>
  <c r="CP48" i="3"/>
  <c r="CE67" i="3"/>
  <c r="CE71" i="3"/>
  <c r="CR78" i="3"/>
  <c r="CR82" i="3"/>
  <c r="CE101" i="3"/>
  <c r="S42" i="4"/>
  <c r="CE26" i="3"/>
  <c r="CF71" i="3"/>
  <c r="CQ13" i="3"/>
  <c r="CH16" i="3"/>
  <c r="CO17" i="3"/>
  <c r="CT18" i="3"/>
  <c r="CH21" i="3"/>
  <c r="CO22" i="3"/>
  <c r="CT23" i="3"/>
  <c r="CH26" i="3"/>
  <c r="CO27" i="3"/>
  <c r="CT28" i="3"/>
  <c r="CH31" i="3"/>
  <c r="CO32" i="3"/>
  <c r="CT33" i="3"/>
  <c r="CH36" i="3"/>
  <c r="CO37" i="3"/>
  <c r="CT38" i="3"/>
  <c r="CH41" i="3"/>
  <c r="CO42" i="3"/>
  <c r="CT43" i="3"/>
  <c r="CH46" i="3"/>
  <c r="CO47" i="3"/>
  <c r="CT48" i="3"/>
  <c r="CE50" i="3"/>
  <c r="CS64" i="3"/>
  <c r="CS87" i="3"/>
  <c r="CC90" i="3"/>
  <c r="CQ97" i="3"/>
  <c r="CD108" i="3"/>
  <c r="CE116" i="3"/>
  <c r="CS120" i="3"/>
  <c r="S84" i="4"/>
  <c r="X70" i="4"/>
  <c r="X63" i="4"/>
  <c r="CD72" i="3"/>
  <c r="CD32" i="3"/>
  <c r="CO68" i="3"/>
  <c r="U98" i="4"/>
  <c r="CE27" i="3"/>
  <c r="CQ68" i="3"/>
  <c r="CF17" i="3"/>
  <c r="CR72" i="3"/>
  <c r="CP23" i="3"/>
  <c r="CD36" i="3"/>
  <c r="CP43" i="3"/>
  <c r="CQ23" i="3"/>
  <c r="CQ64" i="3"/>
  <c r="CS13" i="3"/>
  <c r="CD15" i="3"/>
  <c r="CP17" i="3"/>
  <c r="CD20" i="3"/>
  <c r="CP22" i="3"/>
  <c r="CD25" i="3"/>
  <c r="CP27" i="3"/>
  <c r="CD30" i="3"/>
  <c r="CP32" i="3"/>
  <c r="CD35" i="3"/>
  <c r="CP37" i="3"/>
  <c r="CD40" i="3"/>
  <c r="CP42" i="3"/>
  <c r="CD45" i="3"/>
  <c r="CP47" i="3"/>
  <c r="CG50" i="3"/>
  <c r="CO67" i="3"/>
  <c r="CG69" i="3"/>
  <c r="CO71" i="3"/>
  <c r="CD73" i="3"/>
  <c r="CF90" i="3"/>
  <c r="S90" i="3" s="1"/>
  <c r="CP101" i="3"/>
  <c r="CE108" i="3"/>
  <c r="CF116" i="3"/>
  <c r="U101" i="4"/>
  <c r="S91" i="4"/>
  <c r="S40" i="4"/>
  <c r="S30" i="4"/>
  <c r="CD68" i="3"/>
  <c r="CE28" i="3"/>
  <c r="CE33" i="3"/>
  <c r="CF120" i="3"/>
  <c r="CE17" i="3"/>
  <c r="CE22" i="3"/>
  <c r="CE42" i="3"/>
  <c r="CE47" i="3"/>
  <c r="CG120" i="3"/>
  <c r="S17" i="4"/>
  <c r="S33" i="4"/>
  <c r="CF12" i="3"/>
  <c r="CD16" i="3"/>
  <c r="CD26" i="3"/>
  <c r="CD31" i="3"/>
  <c r="CO120" i="3"/>
  <c r="X67" i="4"/>
  <c r="S16" i="4"/>
  <c r="CE16" i="3"/>
  <c r="CE21" i="3"/>
  <c r="CS82" i="3"/>
  <c r="CT13" i="3"/>
  <c r="CE15" i="3"/>
  <c r="CQ17" i="3"/>
  <c r="CE20" i="3"/>
  <c r="CQ22" i="3"/>
  <c r="CE25" i="3"/>
  <c r="CQ27" i="3"/>
  <c r="CE30" i="3"/>
  <c r="CQ32" i="3"/>
  <c r="CE35" i="3"/>
  <c r="CQ37" i="3"/>
  <c r="CE40" i="3"/>
  <c r="CQ42" i="3"/>
  <c r="CE45" i="3"/>
  <c r="CQ47" i="3"/>
  <c r="CR67" i="3"/>
  <c r="CR71" i="3"/>
  <c r="CE79" i="3"/>
  <c r="CE81" i="3"/>
  <c r="CE83" i="3"/>
  <c r="CP85" i="3"/>
  <c r="CD104" i="3"/>
  <c r="U104" i="3" s="1"/>
  <c r="CF106" i="3"/>
  <c r="CF108" i="3"/>
  <c r="CG116" i="3"/>
  <c r="U99" i="4"/>
  <c r="U104" i="4"/>
  <c r="S21" i="4"/>
  <c r="U103" i="4"/>
  <c r="S83" i="4"/>
  <c r="S89" i="4"/>
  <c r="S43" i="4"/>
  <c r="S39" i="4"/>
  <c r="S35" i="4"/>
  <c r="S31" i="4"/>
  <c r="S87" i="4"/>
  <c r="X64" i="4"/>
  <c r="X71" i="4"/>
  <c r="X72" i="4"/>
  <c r="X68" i="4"/>
  <c r="CQ51" i="3"/>
  <c r="CF51" i="3"/>
  <c r="CR51" i="3"/>
  <c r="CE51" i="3"/>
  <c r="CS51" i="3"/>
  <c r="CG51" i="3"/>
  <c r="CQ54" i="3"/>
  <c r="CF54" i="3"/>
  <c r="CR54" i="3"/>
  <c r="CE54" i="3"/>
  <c r="B52" i="3"/>
  <c r="CS54" i="3"/>
  <c r="CG54" i="3"/>
  <c r="CD51" i="3"/>
  <c r="CD54" i="3"/>
  <c r="CQ56" i="3"/>
  <c r="CF56" i="3"/>
  <c r="CR56" i="3"/>
  <c r="CE56" i="3"/>
  <c r="CS56" i="3"/>
  <c r="CG56" i="3"/>
  <c r="CC56" i="3"/>
  <c r="CT56" i="3"/>
  <c r="CP63" i="3"/>
  <c r="CG63" i="3"/>
  <c r="CC63" i="3"/>
  <c r="X63" i="3" s="1"/>
  <c r="CQ63" i="3"/>
  <c r="CD63" i="3"/>
  <c r="CO63" i="3"/>
  <c r="CE63" i="3"/>
  <c r="CS118" i="3"/>
  <c r="CO118" i="3"/>
  <c r="CF118" i="3"/>
  <c r="CP118" i="3"/>
  <c r="CE118" i="3"/>
  <c r="CQ118" i="3"/>
  <c r="CG118" i="3"/>
  <c r="CR118" i="3"/>
  <c r="CC118" i="3"/>
  <c r="A200" i="3"/>
  <c r="CC12" i="3"/>
  <c r="CG12" i="3"/>
  <c r="CR12" i="3"/>
  <c r="CC13" i="3"/>
  <c r="CG13" i="3"/>
  <c r="CR14" i="3"/>
  <c r="CG14" i="3"/>
  <c r="CC14" i="3"/>
  <c r="CD14" i="3"/>
  <c r="CP14" i="3"/>
  <c r="CH51" i="3"/>
  <c r="CO51" i="3"/>
  <c r="CH54" i="3"/>
  <c r="CO54" i="3"/>
  <c r="CD56" i="3"/>
  <c r="CC62" i="3"/>
  <c r="CC66" i="3"/>
  <c r="CQ88" i="3"/>
  <c r="CD88" i="3"/>
  <c r="CO88" i="3"/>
  <c r="CF88" i="3"/>
  <c r="CP88" i="3"/>
  <c r="CG88" i="3"/>
  <c r="CE88" i="3"/>
  <c r="CS88" i="3"/>
  <c r="CC51" i="3"/>
  <c r="CT51" i="3"/>
  <c r="CC54" i="3"/>
  <c r="CT54" i="3"/>
  <c r="CR65" i="3"/>
  <c r="CE65" i="3"/>
  <c r="CS65" i="3"/>
  <c r="CO65" i="3"/>
  <c r="CF65" i="3"/>
  <c r="CP65" i="3"/>
  <c r="CD65" i="3"/>
  <c r="CQ65" i="3"/>
  <c r="CG65" i="3"/>
  <c r="CP51" i="3"/>
  <c r="CP54" i="3"/>
  <c r="CH56" i="3"/>
  <c r="CO56" i="3"/>
  <c r="CR62" i="3"/>
  <c r="CE62" i="3"/>
  <c r="CS62" i="3"/>
  <c r="CD62" i="3"/>
  <c r="X62" i="3" s="1"/>
  <c r="CO62" i="3"/>
  <c r="CF62" i="3"/>
  <c r="CG62" i="3"/>
  <c r="CQ62" i="3"/>
  <c r="CR63" i="3"/>
  <c r="CC65" i="3"/>
  <c r="CQ66" i="3"/>
  <c r="CD66" i="3"/>
  <c r="CR66" i="3"/>
  <c r="CE66" i="3"/>
  <c r="CP66" i="3"/>
  <c r="CG66" i="3"/>
  <c r="CS66" i="3"/>
  <c r="CF66" i="3"/>
  <c r="CQ87" i="3"/>
  <c r="CD87" i="3"/>
  <c r="CP87" i="3"/>
  <c r="CG87" i="3"/>
  <c r="CR87" i="3"/>
  <c r="CC87" i="3"/>
  <c r="S87" i="3" s="1"/>
  <c r="CO87" i="3"/>
  <c r="CE87" i="3"/>
  <c r="CQ103" i="3"/>
  <c r="CD103" i="3"/>
  <c r="CP103" i="3"/>
  <c r="CG103" i="3"/>
  <c r="CR103" i="3"/>
  <c r="CC103" i="3"/>
  <c r="CO103" i="3"/>
  <c r="CE103" i="3"/>
  <c r="CP119" i="3"/>
  <c r="CG119" i="3"/>
  <c r="CC119" i="3"/>
  <c r="CQ119" i="3"/>
  <c r="CF119" i="3"/>
  <c r="CR119" i="3"/>
  <c r="CO119" i="3"/>
  <c r="CD119" i="3"/>
  <c r="CC15" i="3"/>
  <c r="CG15" i="3"/>
  <c r="CC16" i="3"/>
  <c r="CG16" i="3"/>
  <c r="CC17" i="3"/>
  <c r="CG17" i="3"/>
  <c r="CC18" i="3"/>
  <c r="CG18" i="3"/>
  <c r="CC19" i="3"/>
  <c r="S19" i="3" s="1"/>
  <c r="CG19" i="3"/>
  <c r="CC20" i="3"/>
  <c r="CG20" i="3"/>
  <c r="CC21" i="3"/>
  <c r="CG21" i="3"/>
  <c r="CC22" i="3"/>
  <c r="CG22" i="3"/>
  <c r="CC23" i="3"/>
  <c r="CG23" i="3"/>
  <c r="CC24" i="3"/>
  <c r="CG24" i="3"/>
  <c r="CC25" i="3"/>
  <c r="CG25" i="3"/>
  <c r="CC26" i="3"/>
  <c r="CG26" i="3"/>
  <c r="CC27" i="3"/>
  <c r="CG27" i="3"/>
  <c r="CC28" i="3"/>
  <c r="CG28" i="3"/>
  <c r="CC29" i="3"/>
  <c r="S29" i="3" s="1"/>
  <c r="CG29" i="3"/>
  <c r="CC30" i="3"/>
  <c r="CG30" i="3"/>
  <c r="CC31" i="3"/>
  <c r="CG31" i="3"/>
  <c r="CC32" i="3"/>
  <c r="CG32" i="3"/>
  <c r="CC33" i="3"/>
  <c r="CG33" i="3"/>
  <c r="CC34" i="3"/>
  <c r="CG34" i="3"/>
  <c r="CC35" i="3"/>
  <c r="CG35" i="3"/>
  <c r="CC36" i="3"/>
  <c r="CG36" i="3"/>
  <c r="CC37" i="3"/>
  <c r="CG37" i="3"/>
  <c r="CC38" i="3"/>
  <c r="CG38" i="3"/>
  <c r="CC39" i="3"/>
  <c r="S39" i="3" s="1"/>
  <c r="CG39" i="3"/>
  <c r="CC40" i="3"/>
  <c r="CG40" i="3"/>
  <c r="CC41" i="3"/>
  <c r="CG41" i="3"/>
  <c r="CC42" i="3"/>
  <c r="CG42" i="3"/>
  <c r="CC43" i="3"/>
  <c r="CG43" i="3"/>
  <c r="CC44" i="3"/>
  <c r="CG44" i="3"/>
  <c r="CC45" i="3"/>
  <c r="CG45" i="3"/>
  <c r="CC46" i="3"/>
  <c r="CG46" i="3"/>
  <c r="CC47" i="3"/>
  <c r="CG47" i="3"/>
  <c r="CC48" i="3"/>
  <c r="CG48" i="3"/>
  <c r="CC49" i="3"/>
  <c r="S49" i="3" s="1"/>
  <c r="CG49" i="3"/>
  <c r="CS49" i="3"/>
  <c r="CD50" i="3"/>
  <c r="CD53" i="3"/>
  <c r="CD55" i="3"/>
  <c r="CD57" i="3"/>
  <c r="CD69" i="3"/>
  <c r="CG70" i="3"/>
  <c r="CR73" i="3"/>
  <c r="CE73" i="3"/>
  <c r="CS73" i="3"/>
  <c r="CO73" i="3"/>
  <c r="CF73" i="3"/>
  <c r="CC73" i="3"/>
  <c r="CQ84" i="3"/>
  <c r="CD84" i="3"/>
  <c r="S84" i="3" s="1"/>
  <c r="CO84" i="3"/>
  <c r="CF84" i="3"/>
  <c r="CP84" i="3"/>
  <c r="CG84" i="3"/>
  <c r="CE84" i="3"/>
  <c r="CS84" i="3"/>
  <c r="B109" i="3"/>
  <c r="CD98" i="3"/>
  <c r="CS105" i="3"/>
  <c r="CO105" i="3"/>
  <c r="CF105" i="3"/>
  <c r="CP105" i="3"/>
  <c r="CE105" i="3"/>
  <c r="CQ105" i="3"/>
  <c r="CG105" i="3"/>
  <c r="CC105" i="3"/>
  <c r="U105" i="3" s="1"/>
  <c r="CR105" i="3"/>
  <c r="CQ107" i="3"/>
  <c r="CD107" i="3"/>
  <c r="CO107" i="3"/>
  <c r="CF107" i="3"/>
  <c r="CP107" i="3"/>
  <c r="CG107" i="3"/>
  <c r="CE107" i="3"/>
  <c r="CS107" i="3"/>
  <c r="CR117" i="3"/>
  <c r="CE117" i="3"/>
  <c r="CP117" i="3"/>
  <c r="CG117" i="3"/>
  <c r="CQ117" i="3"/>
  <c r="CC117" i="3"/>
  <c r="CF117" i="3"/>
  <c r="CS117" i="3"/>
  <c r="CQ50" i="3"/>
  <c r="CF50" i="3"/>
  <c r="CC50" i="3"/>
  <c r="CH50" i="3"/>
  <c r="CO50" i="3"/>
  <c r="CT50" i="3"/>
  <c r="CQ53" i="3"/>
  <c r="CF53" i="3"/>
  <c r="CC53" i="3"/>
  <c r="CH53" i="3"/>
  <c r="CO53" i="3"/>
  <c r="CT53" i="3"/>
  <c r="CQ55" i="3"/>
  <c r="CF55" i="3"/>
  <c r="CC55" i="3"/>
  <c r="CH55" i="3"/>
  <c r="CO55" i="3"/>
  <c r="CT55" i="3"/>
  <c r="CQ57" i="3"/>
  <c r="CF57" i="3"/>
  <c r="CC57" i="3"/>
  <c r="CH57" i="3"/>
  <c r="S57" i="3" s="1"/>
  <c r="CO57" i="3"/>
  <c r="CT57" i="3"/>
  <c r="CR69" i="3"/>
  <c r="CE69" i="3"/>
  <c r="CS69" i="3"/>
  <c r="CO69" i="3"/>
  <c r="CF69" i="3"/>
  <c r="CC69" i="3"/>
  <c r="CQ70" i="3"/>
  <c r="CD70" i="3"/>
  <c r="CR70" i="3"/>
  <c r="CE70" i="3"/>
  <c r="CF70" i="3"/>
  <c r="CO70" i="3"/>
  <c r="CQ91" i="3"/>
  <c r="CD91" i="3"/>
  <c r="CP91" i="3"/>
  <c r="CG91" i="3"/>
  <c r="CR91" i="3"/>
  <c r="CC91" i="3"/>
  <c r="CF91" i="3"/>
  <c r="CS91" i="3"/>
  <c r="CR98" i="3"/>
  <c r="CE98" i="3"/>
  <c r="CO98" i="3"/>
  <c r="CF98" i="3"/>
  <c r="CP98" i="3"/>
  <c r="CG98" i="3"/>
  <c r="CC98" i="3"/>
  <c r="CQ98" i="3"/>
  <c r="CR102" i="3"/>
  <c r="CE102" i="3"/>
  <c r="CS102" i="3"/>
  <c r="CD102" i="3"/>
  <c r="U102" i="3" s="1"/>
  <c r="CO102" i="3"/>
  <c r="CF102" i="3"/>
  <c r="CG102" i="3"/>
  <c r="CQ102" i="3"/>
  <c r="K109" i="3"/>
  <c r="CC64" i="3"/>
  <c r="CG64" i="3"/>
  <c r="CD67" i="3"/>
  <c r="CQ67" i="3"/>
  <c r="CC68" i="3"/>
  <c r="CG68" i="3"/>
  <c r="CD71" i="3"/>
  <c r="CQ71" i="3"/>
  <c r="CC72" i="3"/>
  <c r="CG72" i="3"/>
  <c r="CD78" i="3"/>
  <c r="CD79" i="3"/>
  <c r="CQ79" i="3"/>
  <c r="CD80" i="3"/>
  <c r="CQ80" i="3"/>
  <c r="CD81" i="3"/>
  <c r="CQ81" i="3"/>
  <c r="CD82" i="3"/>
  <c r="CQ82" i="3"/>
  <c r="CD83" i="3"/>
  <c r="CR83" i="3"/>
  <c r="S85" i="3"/>
  <c r="CF85" i="3"/>
  <c r="CQ86" i="3"/>
  <c r="CD86" i="3"/>
  <c r="CE86" i="3"/>
  <c r="S86" i="3" s="1"/>
  <c r="CS86" i="3"/>
  <c r="CF89" i="3"/>
  <c r="CQ90" i="3"/>
  <c r="CD90" i="3"/>
  <c r="CE90" i="3"/>
  <c r="CS90" i="3"/>
  <c r="CQ99" i="3"/>
  <c r="CD99" i="3"/>
  <c r="CE99" i="3"/>
  <c r="CS99" i="3"/>
  <c r="CS101" i="3"/>
  <c r="CO101" i="3"/>
  <c r="CF101" i="3"/>
  <c r="CC101" i="3"/>
  <c r="CR101" i="3"/>
  <c r="CD106" i="3"/>
  <c r="CF113" i="3"/>
  <c r="CS114" i="3"/>
  <c r="CO114" i="3"/>
  <c r="CF114" i="3"/>
  <c r="CD114" i="3"/>
  <c r="CP115" i="3"/>
  <c r="CG115" i="3"/>
  <c r="CC115" i="3"/>
  <c r="CE115" i="3"/>
  <c r="CO115" i="3"/>
  <c r="CF121" i="3"/>
  <c r="CR122" i="3"/>
  <c r="CE122" i="3"/>
  <c r="CS122" i="3"/>
  <c r="CO122" i="3"/>
  <c r="CF122" i="3"/>
  <c r="CD122" i="3"/>
  <c r="CP122" i="3"/>
  <c r="CC67" i="3"/>
  <c r="CG67" i="3"/>
  <c r="CC71" i="3"/>
  <c r="CG71" i="3"/>
  <c r="C92" i="3"/>
  <c r="CC78" i="3"/>
  <c r="S78" i="3" s="1"/>
  <c r="CG78" i="3"/>
  <c r="CP78" i="3"/>
  <c r="CC79" i="3"/>
  <c r="S79" i="3" s="1"/>
  <c r="CG79" i="3"/>
  <c r="CC80" i="3"/>
  <c r="CG80" i="3"/>
  <c r="CC81" i="3"/>
  <c r="CG81" i="3"/>
  <c r="CC82" i="3"/>
  <c r="CG82" i="3"/>
  <c r="CC83" i="3"/>
  <c r="CG83" i="3"/>
  <c r="CP83" i="3"/>
  <c r="CQ85" i="3"/>
  <c r="CD85" i="3"/>
  <c r="CE85" i="3"/>
  <c r="CS85" i="3"/>
  <c r="S88" i="3"/>
  <c r="CQ89" i="3"/>
  <c r="CD89" i="3"/>
  <c r="CE89" i="3"/>
  <c r="CS89" i="3"/>
  <c r="CS97" i="3"/>
  <c r="CO97" i="3"/>
  <c r="CF97" i="3"/>
  <c r="CC97" i="3"/>
  <c r="CR97" i="3"/>
  <c r="CR106" i="3"/>
  <c r="CE106" i="3"/>
  <c r="CC106" i="3"/>
  <c r="CQ106" i="3"/>
  <c r="CR113" i="3"/>
  <c r="CE113" i="3"/>
  <c r="CD113" i="3"/>
  <c r="CS113" i="3"/>
  <c r="CR121" i="3"/>
  <c r="CE121" i="3"/>
  <c r="CD121" i="3"/>
  <c r="CS121" i="3"/>
  <c r="C123" i="3"/>
  <c r="CC100" i="3"/>
  <c r="CG100" i="3"/>
  <c r="CC104" i="3"/>
  <c r="CG104" i="3"/>
  <c r="CC108" i="3"/>
  <c r="CG108" i="3"/>
  <c r="CD116" i="3"/>
  <c r="CD120" i="3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E123" i="2"/>
  <c r="D123" i="2"/>
  <c r="B123" i="2"/>
  <c r="CO122" i="2"/>
  <c r="CN122" i="2"/>
  <c r="CM122" i="2"/>
  <c r="CC122" i="2"/>
  <c r="CB122" i="2"/>
  <c r="CA122" i="2"/>
  <c r="C122" i="2"/>
  <c r="CQ122" i="2" s="1"/>
  <c r="CS121" i="2"/>
  <c r="CR121" i="2"/>
  <c r="CO121" i="2"/>
  <c r="CN121" i="2"/>
  <c r="CM121" i="2"/>
  <c r="CB121" i="2"/>
  <c r="CA121" i="2"/>
  <c r="C121" i="2"/>
  <c r="CQ121" i="2" s="1"/>
  <c r="CN120" i="2"/>
  <c r="CM120" i="2"/>
  <c r="CB120" i="2"/>
  <c r="CA120" i="2"/>
  <c r="C120" i="2"/>
  <c r="CN119" i="2"/>
  <c r="CM119" i="2"/>
  <c r="CD119" i="2"/>
  <c r="CB119" i="2"/>
  <c r="CA119" i="2"/>
  <c r="C119" i="2"/>
  <c r="CS118" i="2"/>
  <c r="CR118" i="2"/>
  <c r="CP118" i="2"/>
  <c r="CO118" i="2"/>
  <c r="CN118" i="2"/>
  <c r="CM118" i="2"/>
  <c r="CC118" i="2"/>
  <c r="CB118" i="2"/>
  <c r="CA118" i="2"/>
  <c r="C118" i="2"/>
  <c r="CQ118" i="2" s="1"/>
  <c r="CO117" i="2"/>
  <c r="CN117" i="2"/>
  <c r="CM117" i="2"/>
  <c r="CE117" i="2"/>
  <c r="CB117" i="2"/>
  <c r="CA117" i="2"/>
  <c r="C117" i="2"/>
  <c r="CQ117" i="2" s="1"/>
  <c r="CN116" i="2"/>
  <c r="CM116" i="2"/>
  <c r="CB116" i="2"/>
  <c r="CA116" i="2"/>
  <c r="C116" i="2"/>
  <c r="CQ115" i="2"/>
  <c r="CN115" i="2"/>
  <c r="CM115" i="2"/>
  <c r="CG115" i="2"/>
  <c r="CB115" i="2"/>
  <c r="CA115" i="2"/>
  <c r="C115" i="2"/>
  <c r="CS114" i="2"/>
  <c r="CR114" i="2"/>
  <c r="CP114" i="2"/>
  <c r="CO114" i="2"/>
  <c r="CN114" i="2"/>
  <c r="CM114" i="2"/>
  <c r="CG114" i="2"/>
  <c r="CF114" i="2"/>
  <c r="CE114" i="2"/>
  <c r="CB114" i="2"/>
  <c r="CA114" i="2"/>
  <c r="C114" i="2"/>
  <c r="CQ114" i="2" s="1"/>
  <c r="CR113" i="2"/>
  <c r="CO113" i="2"/>
  <c r="CN113" i="2"/>
  <c r="CM113" i="2"/>
  <c r="CB113" i="2"/>
  <c r="CA113" i="2"/>
  <c r="C113" i="2"/>
  <c r="CQ113" i="2" s="1"/>
  <c r="T109" i="2"/>
  <c r="S109" i="2"/>
  <c r="R109" i="2"/>
  <c r="Q109" i="2"/>
  <c r="P109" i="2"/>
  <c r="O109" i="2"/>
  <c r="N109" i="2"/>
  <c r="M109" i="2"/>
  <c r="L109" i="2"/>
  <c r="J109" i="2"/>
  <c r="I109" i="2"/>
  <c r="H109" i="2"/>
  <c r="G109" i="2"/>
  <c r="F109" i="2"/>
  <c r="E109" i="2"/>
  <c r="D109" i="2"/>
  <c r="C109" i="2"/>
  <c r="CN108" i="2"/>
  <c r="CM108" i="2"/>
  <c r="CB108" i="2"/>
  <c r="CA108" i="2"/>
  <c r="K108" i="2"/>
  <c r="CG108" i="2" s="1"/>
  <c r="B108" i="2"/>
  <c r="CP107" i="2"/>
  <c r="CN107" i="2"/>
  <c r="CM107" i="2"/>
  <c r="CB107" i="2"/>
  <c r="CA107" i="2"/>
  <c r="K107" i="2"/>
  <c r="CG107" i="2" s="1"/>
  <c r="B107" i="2"/>
  <c r="CS106" i="2"/>
  <c r="CR106" i="2"/>
  <c r="CQ106" i="2"/>
  <c r="CO106" i="2"/>
  <c r="CN106" i="2"/>
  <c r="CM106" i="2"/>
  <c r="CF106" i="2"/>
  <c r="CE106" i="2"/>
  <c r="CD106" i="2"/>
  <c r="CB106" i="2"/>
  <c r="CA106" i="2"/>
  <c r="K106" i="2"/>
  <c r="CP106" i="2" s="1"/>
  <c r="B106" i="2"/>
  <c r="CN105" i="2"/>
  <c r="CM105" i="2"/>
  <c r="CB105" i="2"/>
  <c r="CA105" i="2"/>
  <c r="K105" i="2"/>
  <c r="CG105" i="2" s="1"/>
  <c r="B105" i="2"/>
  <c r="B109" i="2" s="1"/>
  <c r="CN104" i="2"/>
  <c r="CM104" i="2"/>
  <c r="CB104" i="2"/>
  <c r="CA104" i="2"/>
  <c r="K104" i="2"/>
  <c r="B104" i="2"/>
  <c r="CQ103" i="2"/>
  <c r="CN103" i="2"/>
  <c r="CM103" i="2"/>
  <c r="CB103" i="2"/>
  <c r="CA103" i="2"/>
  <c r="K103" i="2"/>
  <c r="CD103" i="2" s="1"/>
  <c r="B103" i="2"/>
  <c r="CS102" i="2"/>
  <c r="CR102" i="2"/>
  <c r="CQ102" i="2"/>
  <c r="CO102" i="2"/>
  <c r="CN102" i="2"/>
  <c r="CM102" i="2"/>
  <c r="CF102" i="2"/>
  <c r="CE102" i="2"/>
  <c r="CD102" i="2"/>
  <c r="CB102" i="2"/>
  <c r="CA102" i="2"/>
  <c r="K102" i="2"/>
  <c r="CP102" i="2" s="1"/>
  <c r="B102" i="2"/>
  <c r="CN101" i="2"/>
  <c r="CM101" i="2"/>
  <c r="CG101" i="2"/>
  <c r="CC101" i="2"/>
  <c r="CB101" i="2"/>
  <c r="CA101" i="2"/>
  <c r="K101" i="2"/>
  <c r="CO101" i="2" s="1"/>
  <c r="B101" i="2"/>
  <c r="CS100" i="2"/>
  <c r="CO100" i="2"/>
  <c r="CN100" i="2"/>
  <c r="CM100" i="2"/>
  <c r="CF100" i="2"/>
  <c r="CD100" i="2"/>
  <c r="CB100" i="2"/>
  <c r="CA100" i="2"/>
  <c r="K100" i="2"/>
  <c r="B100" i="2"/>
  <c r="CN99" i="2"/>
  <c r="CM99" i="2"/>
  <c r="CC99" i="2"/>
  <c r="CB99" i="2"/>
  <c r="CA99" i="2"/>
  <c r="K99" i="2"/>
  <c r="CQ99" i="2" s="1"/>
  <c r="B99" i="2"/>
  <c r="CS98" i="2"/>
  <c r="CR98" i="2"/>
  <c r="CQ98" i="2"/>
  <c r="CO98" i="2"/>
  <c r="CN98" i="2"/>
  <c r="CM98" i="2"/>
  <c r="CF98" i="2"/>
  <c r="CE98" i="2"/>
  <c r="CD98" i="2"/>
  <c r="CB98" i="2"/>
  <c r="CA98" i="2"/>
  <c r="K98" i="2"/>
  <c r="CP98" i="2" s="1"/>
  <c r="B98" i="2"/>
  <c r="CN97" i="2"/>
  <c r="CM97" i="2"/>
  <c r="CC97" i="2"/>
  <c r="CB97" i="2"/>
  <c r="CA97" i="2"/>
  <c r="K97" i="2"/>
  <c r="CR97" i="2" s="1"/>
  <c r="B97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B92" i="2"/>
  <c r="CN91" i="2"/>
  <c r="CM91" i="2"/>
  <c r="CB91" i="2"/>
  <c r="CA91" i="2"/>
  <c r="C91" i="2"/>
  <c r="CE91" i="2" s="1"/>
  <c r="CQ90" i="2"/>
  <c r="CN90" i="2"/>
  <c r="CM90" i="2"/>
  <c r="CB90" i="2"/>
  <c r="CA90" i="2"/>
  <c r="C90" i="2"/>
  <c r="CC90" i="2" s="1"/>
  <c r="CN89" i="2"/>
  <c r="CM89" i="2"/>
  <c r="CC89" i="2"/>
  <c r="CB89" i="2"/>
  <c r="CA89" i="2"/>
  <c r="C89" i="2"/>
  <c r="CN88" i="2"/>
  <c r="CM88" i="2"/>
  <c r="CB88" i="2"/>
  <c r="CA88" i="2"/>
  <c r="C88" i="2"/>
  <c r="CP88" i="2" s="1"/>
  <c r="CQ87" i="2"/>
  <c r="CP87" i="2"/>
  <c r="CN87" i="2"/>
  <c r="CM87" i="2"/>
  <c r="CB87" i="2"/>
  <c r="CA87" i="2"/>
  <c r="C87" i="2"/>
  <c r="CG87" i="2" s="1"/>
  <c r="CQ86" i="2"/>
  <c r="CN86" i="2"/>
  <c r="CM86" i="2"/>
  <c r="CC86" i="2"/>
  <c r="CB86" i="2"/>
  <c r="CA86" i="2"/>
  <c r="C86" i="2"/>
  <c r="CN85" i="2"/>
  <c r="CM85" i="2"/>
  <c r="CB85" i="2"/>
  <c r="CA85" i="2"/>
  <c r="C85" i="2"/>
  <c r="CN84" i="2"/>
  <c r="CM84" i="2"/>
  <c r="CB84" i="2"/>
  <c r="CA84" i="2"/>
  <c r="C84" i="2"/>
  <c r="CP84" i="2" s="1"/>
  <c r="CN83" i="2"/>
  <c r="CM83" i="2"/>
  <c r="CB83" i="2"/>
  <c r="CA83" i="2"/>
  <c r="C83" i="2"/>
  <c r="CD83" i="2" s="1"/>
  <c r="CN82" i="2"/>
  <c r="CM82" i="2"/>
  <c r="CB82" i="2"/>
  <c r="CA82" i="2"/>
  <c r="C82" i="2"/>
  <c r="CQ81" i="2"/>
  <c r="CN81" i="2"/>
  <c r="CM81" i="2"/>
  <c r="CB81" i="2"/>
  <c r="CA81" i="2"/>
  <c r="C81" i="2"/>
  <c r="CG81" i="2" s="1"/>
  <c r="CQ80" i="2"/>
  <c r="CN80" i="2"/>
  <c r="CM80" i="2"/>
  <c r="CD80" i="2"/>
  <c r="CB80" i="2"/>
  <c r="CA80" i="2"/>
  <c r="C80" i="2"/>
  <c r="CP80" i="2" s="1"/>
  <c r="CN79" i="2"/>
  <c r="CM79" i="2"/>
  <c r="CD79" i="2"/>
  <c r="CB79" i="2"/>
  <c r="CA79" i="2"/>
  <c r="C79" i="2"/>
  <c r="CN78" i="2"/>
  <c r="CM78" i="2"/>
  <c r="CB78" i="2"/>
  <c r="CA78" i="2"/>
  <c r="C78" i="2"/>
  <c r="W74" i="2"/>
  <c r="V74" i="2"/>
  <c r="U74" i="2"/>
  <c r="T74" i="2"/>
  <c r="S74" i="2"/>
  <c r="R74" i="2"/>
  <c r="Q74" i="2"/>
  <c r="P74" i="2"/>
  <c r="O74" i="2"/>
  <c r="M74" i="2"/>
  <c r="L74" i="2"/>
  <c r="K74" i="2"/>
  <c r="J74" i="2"/>
  <c r="I74" i="2"/>
  <c r="H74" i="2"/>
  <c r="G74" i="2"/>
  <c r="F74" i="2"/>
  <c r="E74" i="2"/>
  <c r="D74" i="2"/>
  <c r="C74" i="2"/>
  <c r="CS73" i="2"/>
  <c r="CN73" i="2"/>
  <c r="CM73" i="2"/>
  <c r="CF73" i="2"/>
  <c r="CB73" i="2"/>
  <c r="CA73" i="2"/>
  <c r="N73" i="2"/>
  <c r="CP73" i="2" s="1"/>
  <c r="B73" i="2"/>
  <c r="CN72" i="2"/>
  <c r="CM72" i="2"/>
  <c r="CB72" i="2"/>
  <c r="CA72" i="2"/>
  <c r="N72" i="2"/>
  <c r="CO72" i="2" s="1"/>
  <c r="B72" i="2"/>
  <c r="CN71" i="2"/>
  <c r="CM71" i="2"/>
  <c r="CB71" i="2"/>
  <c r="CA71" i="2"/>
  <c r="N71" i="2"/>
  <c r="B71" i="2"/>
  <c r="CN70" i="2"/>
  <c r="CM70" i="2"/>
  <c r="CB70" i="2"/>
  <c r="CA70" i="2"/>
  <c r="N70" i="2"/>
  <c r="CS70" i="2" s="1"/>
  <c r="B70" i="2"/>
  <c r="CN69" i="2"/>
  <c r="CM69" i="2"/>
  <c r="CB69" i="2"/>
  <c r="CA69" i="2"/>
  <c r="N69" i="2"/>
  <c r="CP69" i="2" s="1"/>
  <c r="B69" i="2"/>
  <c r="CN68" i="2"/>
  <c r="CM68" i="2"/>
  <c r="CB68" i="2"/>
  <c r="CA68" i="2"/>
  <c r="N68" i="2"/>
  <c r="CF68" i="2" s="1"/>
  <c r="B68" i="2"/>
  <c r="CN67" i="2"/>
  <c r="CM67" i="2"/>
  <c r="CF67" i="2"/>
  <c r="CB67" i="2"/>
  <c r="CA67" i="2"/>
  <c r="N67" i="2"/>
  <c r="CP67" i="2" s="1"/>
  <c r="B67" i="2"/>
  <c r="CN66" i="2"/>
  <c r="CM66" i="2"/>
  <c r="CB66" i="2"/>
  <c r="CA66" i="2"/>
  <c r="N66" i="2"/>
  <c r="B66" i="2"/>
  <c r="CS65" i="2"/>
  <c r="CR65" i="2"/>
  <c r="CQ65" i="2"/>
  <c r="CO65" i="2"/>
  <c r="CN65" i="2"/>
  <c r="CM65" i="2"/>
  <c r="CB65" i="2"/>
  <c r="CA65" i="2"/>
  <c r="N65" i="2"/>
  <c r="CP65" i="2" s="1"/>
  <c r="B65" i="2"/>
  <c r="CN64" i="2"/>
  <c r="CM64" i="2"/>
  <c r="CE64" i="2"/>
  <c r="CB64" i="2"/>
  <c r="CA64" i="2"/>
  <c r="N64" i="2"/>
  <c r="CO64" i="2" s="1"/>
  <c r="B64" i="2"/>
  <c r="CN63" i="2"/>
  <c r="CM63" i="2"/>
  <c r="CB63" i="2"/>
  <c r="CA63" i="2"/>
  <c r="N63" i="2"/>
  <c r="CP63" i="2" s="1"/>
  <c r="B63" i="2"/>
  <c r="CN62" i="2"/>
  <c r="CM62" i="2"/>
  <c r="CB62" i="2"/>
  <c r="CA62" i="2"/>
  <c r="N62" i="2"/>
  <c r="CP62" i="2" s="1"/>
  <c r="B62" i="2"/>
  <c r="CU57" i="2"/>
  <c r="CS57" i="2"/>
  <c r="CQ57" i="2"/>
  <c r="CP57" i="2"/>
  <c r="CO57" i="2"/>
  <c r="CN57" i="2"/>
  <c r="CM57" i="2"/>
  <c r="CI57" i="2"/>
  <c r="CD57" i="2"/>
  <c r="CB57" i="2"/>
  <c r="CA57" i="2"/>
  <c r="B57" i="2"/>
  <c r="CR57" i="2" s="1"/>
  <c r="CU56" i="2"/>
  <c r="CT56" i="2"/>
  <c r="CS56" i="2"/>
  <c r="CQ56" i="2"/>
  <c r="CP56" i="2"/>
  <c r="CO56" i="2"/>
  <c r="CN56" i="2"/>
  <c r="CM56" i="2"/>
  <c r="CI56" i="2"/>
  <c r="CH56" i="2"/>
  <c r="CF56" i="2"/>
  <c r="CB56" i="2"/>
  <c r="CA56" i="2"/>
  <c r="B56" i="2"/>
  <c r="CR56" i="2" s="1"/>
  <c r="CU55" i="2"/>
  <c r="CT55" i="2"/>
  <c r="CS55" i="2"/>
  <c r="CQ55" i="2"/>
  <c r="CP55" i="2"/>
  <c r="CO55" i="2"/>
  <c r="CN55" i="2"/>
  <c r="CM55" i="2"/>
  <c r="CI55" i="2"/>
  <c r="CH55" i="2"/>
  <c r="CF55" i="2"/>
  <c r="CE55" i="2"/>
  <c r="CD55" i="2"/>
  <c r="CB55" i="2"/>
  <c r="CA55" i="2"/>
  <c r="B55" i="2"/>
  <c r="CR55" i="2" s="1"/>
  <c r="CU54" i="2"/>
  <c r="CN54" i="2"/>
  <c r="CM54" i="2"/>
  <c r="CI54" i="2"/>
  <c r="CB54" i="2"/>
  <c r="CA54" i="2"/>
  <c r="B54" i="2"/>
  <c r="CR54" i="2" s="1"/>
  <c r="CU53" i="2"/>
  <c r="CS53" i="2"/>
  <c r="CN53" i="2"/>
  <c r="CM53" i="2"/>
  <c r="CI53" i="2"/>
  <c r="CB53" i="2"/>
  <c r="CA53" i="2"/>
  <c r="B53" i="2"/>
  <c r="CR53" i="2" s="1"/>
  <c r="R52" i="2"/>
  <c r="Q52" i="2"/>
  <c r="P52" i="2"/>
  <c r="O52" i="2"/>
  <c r="N52" i="2"/>
  <c r="M52" i="2"/>
  <c r="L52" i="2"/>
  <c r="K52" i="2"/>
  <c r="J52" i="2"/>
  <c r="D52" i="2"/>
  <c r="C52" i="2"/>
  <c r="CU51" i="2"/>
  <c r="CT51" i="2"/>
  <c r="CS51" i="2"/>
  <c r="CQ51" i="2"/>
  <c r="CP51" i="2"/>
  <c r="CO51" i="2"/>
  <c r="CN51" i="2"/>
  <c r="CM51" i="2"/>
  <c r="CI51" i="2"/>
  <c r="CH51" i="2"/>
  <c r="CF51" i="2"/>
  <c r="CE51" i="2"/>
  <c r="CD51" i="2"/>
  <c r="CB51" i="2"/>
  <c r="CA51" i="2"/>
  <c r="B51" i="2"/>
  <c r="CR51" i="2" s="1"/>
  <c r="CU50" i="2"/>
  <c r="CN50" i="2"/>
  <c r="CM50" i="2"/>
  <c r="CI50" i="2"/>
  <c r="CB50" i="2"/>
  <c r="CA50" i="2"/>
  <c r="B50" i="2"/>
  <c r="CR50" i="2" s="1"/>
  <c r="CU49" i="2"/>
  <c r="CS49" i="2"/>
  <c r="CN49" i="2"/>
  <c r="CM49" i="2"/>
  <c r="CI49" i="2"/>
  <c r="CB49" i="2"/>
  <c r="CA49" i="2"/>
  <c r="B49" i="2"/>
  <c r="CR49" i="2" s="1"/>
  <c r="CU48" i="2"/>
  <c r="CS48" i="2"/>
  <c r="CQ48" i="2"/>
  <c r="CP48" i="2"/>
  <c r="CO48" i="2"/>
  <c r="CN48" i="2"/>
  <c r="CM48" i="2"/>
  <c r="CI48" i="2"/>
  <c r="CD48" i="2"/>
  <c r="CB48" i="2"/>
  <c r="CA48" i="2"/>
  <c r="B48" i="2"/>
  <c r="CR48" i="2" s="1"/>
  <c r="CU47" i="2"/>
  <c r="CT47" i="2"/>
  <c r="CS47" i="2"/>
  <c r="CQ47" i="2"/>
  <c r="CP47" i="2"/>
  <c r="CO47" i="2"/>
  <c r="CN47" i="2"/>
  <c r="CM47" i="2"/>
  <c r="CI47" i="2"/>
  <c r="CH47" i="2"/>
  <c r="CF47" i="2"/>
  <c r="CB47" i="2"/>
  <c r="CA47" i="2"/>
  <c r="B47" i="2"/>
  <c r="CR47" i="2" s="1"/>
  <c r="CU46" i="2"/>
  <c r="CT46" i="2"/>
  <c r="CS46" i="2"/>
  <c r="CQ46" i="2"/>
  <c r="CP46" i="2"/>
  <c r="CO46" i="2"/>
  <c r="CN46" i="2"/>
  <c r="CM46" i="2"/>
  <c r="CI46" i="2"/>
  <c r="CH46" i="2"/>
  <c r="CF46" i="2"/>
  <c r="CE46" i="2"/>
  <c r="CD46" i="2"/>
  <c r="CB46" i="2"/>
  <c r="CA46" i="2"/>
  <c r="B46" i="2"/>
  <c r="CR46" i="2" s="1"/>
  <c r="CU45" i="2"/>
  <c r="CN45" i="2"/>
  <c r="CM45" i="2"/>
  <c r="CI45" i="2"/>
  <c r="CB45" i="2"/>
  <c r="CA45" i="2"/>
  <c r="B45" i="2"/>
  <c r="CR45" i="2" s="1"/>
  <c r="CU44" i="2"/>
  <c r="CS44" i="2"/>
  <c r="CN44" i="2"/>
  <c r="CM44" i="2"/>
  <c r="CI44" i="2"/>
  <c r="CB44" i="2"/>
  <c r="CA44" i="2"/>
  <c r="B44" i="2"/>
  <c r="CR44" i="2" s="1"/>
  <c r="CU43" i="2"/>
  <c r="CT43" i="2"/>
  <c r="CS43" i="2"/>
  <c r="CQ43" i="2"/>
  <c r="CP43" i="2"/>
  <c r="CO43" i="2"/>
  <c r="CN43" i="2"/>
  <c r="CM43" i="2"/>
  <c r="CI43" i="2"/>
  <c r="CD43" i="2"/>
  <c r="CB43" i="2"/>
  <c r="CA43" i="2"/>
  <c r="B43" i="2"/>
  <c r="CR43" i="2" s="1"/>
  <c r="CU42" i="2"/>
  <c r="CT42" i="2"/>
  <c r="CS42" i="2"/>
  <c r="CQ42" i="2"/>
  <c r="CP42" i="2"/>
  <c r="CO42" i="2"/>
  <c r="CN42" i="2"/>
  <c r="CM42" i="2"/>
  <c r="CI42" i="2"/>
  <c r="CH42" i="2"/>
  <c r="CF42" i="2"/>
  <c r="CB42" i="2"/>
  <c r="CA42" i="2"/>
  <c r="B42" i="2"/>
  <c r="CR42" i="2" s="1"/>
  <c r="CU41" i="2"/>
  <c r="CT41" i="2"/>
  <c r="CS41" i="2"/>
  <c r="CQ41" i="2"/>
  <c r="CP41" i="2"/>
  <c r="CO41" i="2"/>
  <c r="CN41" i="2"/>
  <c r="CM41" i="2"/>
  <c r="CI41" i="2"/>
  <c r="CH41" i="2"/>
  <c r="CF41" i="2"/>
  <c r="CE41" i="2"/>
  <c r="CD41" i="2"/>
  <c r="CB41" i="2"/>
  <c r="CA41" i="2"/>
  <c r="B41" i="2"/>
  <c r="CR41" i="2" s="1"/>
  <c r="CU40" i="2"/>
  <c r="CN40" i="2"/>
  <c r="CM40" i="2"/>
  <c r="CI40" i="2"/>
  <c r="CB40" i="2"/>
  <c r="CA40" i="2"/>
  <c r="B40" i="2"/>
  <c r="CR40" i="2" s="1"/>
  <c r="CU39" i="2"/>
  <c r="CS39" i="2"/>
  <c r="CN39" i="2"/>
  <c r="CM39" i="2"/>
  <c r="CI39" i="2"/>
  <c r="CB39" i="2"/>
  <c r="CA39" i="2"/>
  <c r="B39" i="2"/>
  <c r="CR39" i="2" s="1"/>
  <c r="CU38" i="2"/>
  <c r="CT38" i="2"/>
  <c r="CS38" i="2"/>
  <c r="CQ38" i="2"/>
  <c r="CP38" i="2"/>
  <c r="CO38" i="2"/>
  <c r="CN38" i="2"/>
  <c r="CM38" i="2"/>
  <c r="CI38" i="2"/>
  <c r="CD38" i="2"/>
  <c r="CB38" i="2"/>
  <c r="CA38" i="2"/>
  <c r="B38" i="2"/>
  <c r="CR38" i="2" s="1"/>
  <c r="CU37" i="2"/>
  <c r="CT37" i="2"/>
  <c r="CS37" i="2"/>
  <c r="CQ37" i="2"/>
  <c r="CP37" i="2"/>
  <c r="CO37" i="2"/>
  <c r="CN37" i="2"/>
  <c r="CM37" i="2"/>
  <c r="CI37" i="2"/>
  <c r="CH37" i="2"/>
  <c r="CF37" i="2"/>
  <c r="CB37" i="2"/>
  <c r="CA37" i="2"/>
  <c r="B37" i="2"/>
  <c r="CR37" i="2" s="1"/>
  <c r="CU36" i="2"/>
  <c r="CT36" i="2"/>
  <c r="CS36" i="2"/>
  <c r="CQ36" i="2"/>
  <c r="CP36" i="2"/>
  <c r="CO36" i="2"/>
  <c r="CN36" i="2"/>
  <c r="CM36" i="2"/>
  <c r="CI36" i="2"/>
  <c r="CH36" i="2"/>
  <c r="CF36" i="2"/>
  <c r="CE36" i="2"/>
  <c r="CD36" i="2"/>
  <c r="CB36" i="2"/>
  <c r="CA36" i="2"/>
  <c r="B36" i="2"/>
  <c r="CR36" i="2" s="1"/>
  <c r="CU35" i="2"/>
  <c r="CN35" i="2"/>
  <c r="CM35" i="2"/>
  <c r="CI35" i="2"/>
  <c r="CB35" i="2"/>
  <c r="CA35" i="2"/>
  <c r="B35" i="2"/>
  <c r="CR35" i="2" s="1"/>
  <c r="CU34" i="2"/>
  <c r="CS34" i="2"/>
  <c r="CN34" i="2"/>
  <c r="CM34" i="2"/>
  <c r="CI34" i="2"/>
  <c r="CB34" i="2"/>
  <c r="CA34" i="2"/>
  <c r="B34" i="2"/>
  <c r="CR34" i="2" s="1"/>
  <c r="CU33" i="2"/>
  <c r="CT33" i="2"/>
  <c r="CS33" i="2"/>
  <c r="CQ33" i="2"/>
  <c r="CP33" i="2"/>
  <c r="CO33" i="2"/>
  <c r="CN33" i="2"/>
  <c r="CM33" i="2"/>
  <c r="CI33" i="2"/>
  <c r="CD33" i="2"/>
  <c r="CB33" i="2"/>
  <c r="CA33" i="2"/>
  <c r="B33" i="2"/>
  <c r="CR33" i="2" s="1"/>
  <c r="CU32" i="2"/>
  <c r="CT32" i="2"/>
  <c r="CS32" i="2"/>
  <c r="CQ32" i="2"/>
  <c r="CP32" i="2"/>
  <c r="CO32" i="2"/>
  <c r="CN32" i="2"/>
  <c r="CM32" i="2"/>
  <c r="CI32" i="2"/>
  <c r="CH32" i="2"/>
  <c r="CF32" i="2"/>
  <c r="CB32" i="2"/>
  <c r="CA32" i="2"/>
  <c r="B32" i="2"/>
  <c r="CR32" i="2" s="1"/>
  <c r="CU31" i="2"/>
  <c r="CT31" i="2"/>
  <c r="CS31" i="2"/>
  <c r="CQ31" i="2"/>
  <c r="CP31" i="2"/>
  <c r="CO31" i="2"/>
  <c r="CN31" i="2"/>
  <c r="CM31" i="2"/>
  <c r="CI31" i="2"/>
  <c r="CH31" i="2"/>
  <c r="CF31" i="2"/>
  <c r="CE31" i="2"/>
  <c r="CD31" i="2"/>
  <c r="CB31" i="2"/>
  <c r="CA31" i="2"/>
  <c r="B31" i="2"/>
  <c r="CR31" i="2" s="1"/>
  <c r="CU30" i="2"/>
  <c r="CN30" i="2"/>
  <c r="CM30" i="2"/>
  <c r="CI30" i="2"/>
  <c r="CB30" i="2"/>
  <c r="CA30" i="2"/>
  <c r="B30" i="2"/>
  <c r="CR30" i="2" s="1"/>
  <c r="CU29" i="2"/>
  <c r="CS29" i="2"/>
  <c r="CN29" i="2"/>
  <c r="CM29" i="2"/>
  <c r="CI29" i="2"/>
  <c r="CB29" i="2"/>
  <c r="CA29" i="2"/>
  <c r="B29" i="2"/>
  <c r="CR29" i="2" s="1"/>
  <c r="CU28" i="2"/>
  <c r="CT28" i="2"/>
  <c r="CS28" i="2"/>
  <c r="CQ28" i="2"/>
  <c r="CP28" i="2"/>
  <c r="CO28" i="2"/>
  <c r="CN28" i="2"/>
  <c r="CM28" i="2"/>
  <c r="CI28" i="2"/>
  <c r="CD28" i="2"/>
  <c r="CB28" i="2"/>
  <c r="CA28" i="2"/>
  <c r="B28" i="2"/>
  <c r="CR28" i="2" s="1"/>
  <c r="CU27" i="2"/>
  <c r="CT27" i="2"/>
  <c r="CS27" i="2"/>
  <c r="CQ27" i="2"/>
  <c r="CP27" i="2"/>
  <c r="CO27" i="2"/>
  <c r="CN27" i="2"/>
  <c r="CM27" i="2"/>
  <c r="CI27" i="2"/>
  <c r="CH27" i="2"/>
  <c r="CF27" i="2"/>
  <c r="CB27" i="2"/>
  <c r="CA27" i="2"/>
  <c r="B27" i="2"/>
  <c r="CR27" i="2" s="1"/>
  <c r="CU26" i="2"/>
  <c r="CT26" i="2"/>
  <c r="CS26" i="2"/>
  <c r="CQ26" i="2"/>
  <c r="CP26" i="2"/>
  <c r="CO26" i="2"/>
  <c r="CN26" i="2"/>
  <c r="CM26" i="2"/>
  <c r="CI26" i="2"/>
  <c r="CH26" i="2"/>
  <c r="CF26" i="2"/>
  <c r="CE26" i="2"/>
  <c r="CD26" i="2"/>
  <c r="CB26" i="2"/>
  <c r="CA26" i="2"/>
  <c r="B26" i="2"/>
  <c r="CR26" i="2" s="1"/>
  <c r="CU25" i="2"/>
  <c r="CN25" i="2"/>
  <c r="CM25" i="2"/>
  <c r="CI25" i="2"/>
  <c r="CB25" i="2"/>
  <c r="CA25" i="2"/>
  <c r="B25" i="2"/>
  <c r="CR25" i="2" s="1"/>
  <c r="CU24" i="2"/>
  <c r="CS24" i="2"/>
  <c r="CN24" i="2"/>
  <c r="CM24" i="2"/>
  <c r="CI24" i="2"/>
  <c r="CB24" i="2"/>
  <c r="CA24" i="2"/>
  <c r="B24" i="2"/>
  <c r="CR24" i="2" s="1"/>
  <c r="CU23" i="2"/>
  <c r="CT23" i="2"/>
  <c r="CS23" i="2"/>
  <c r="CQ23" i="2"/>
  <c r="CP23" i="2"/>
  <c r="CO23" i="2"/>
  <c r="CN23" i="2"/>
  <c r="CM23" i="2"/>
  <c r="CI23" i="2"/>
  <c r="CB23" i="2"/>
  <c r="CA23" i="2"/>
  <c r="B23" i="2"/>
  <c r="CR23" i="2" s="1"/>
  <c r="CU22" i="2"/>
  <c r="CT22" i="2"/>
  <c r="CS22" i="2"/>
  <c r="CQ22" i="2"/>
  <c r="CP22" i="2"/>
  <c r="CO22" i="2"/>
  <c r="CN22" i="2"/>
  <c r="CM22" i="2"/>
  <c r="CI22" i="2"/>
  <c r="CH22" i="2"/>
  <c r="CF22" i="2"/>
  <c r="CB22" i="2"/>
  <c r="CA22" i="2"/>
  <c r="B22" i="2"/>
  <c r="CR22" i="2" s="1"/>
  <c r="CU21" i="2"/>
  <c r="CT21" i="2"/>
  <c r="CS21" i="2"/>
  <c r="CQ21" i="2"/>
  <c r="CP21" i="2"/>
  <c r="CO21" i="2"/>
  <c r="CN21" i="2"/>
  <c r="CM21" i="2"/>
  <c r="CI21" i="2"/>
  <c r="CH21" i="2"/>
  <c r="CF21" i="2"/>
  <c r="CE21" i="2"/>
  <c r="CD21" i="2"/>
  <c r="CB21" i="2"/>
  <c r="CA21" i="2"/>
  <c r="B21" i="2"/>
  <c r="CR21" i="2" s="1"/>
  <c r="CU20" i="2"/>
  <c r="CN20" i="2"/>
  <c r="CM20" i="2"/>
  <c r="CI20" i="2"/>
  <c r="CB20" i="2"/>
  <c r="CA20" i="2"/>
  <c r="B20" i="2"/>
  <c r="CR20" i="2" s="1"/>
  <c r="CU19" i="2"/>
  <c r="CS19" i="2"/>
  <c r="CN19" i="2"/>
  <c r="CM19" i="2"/>
  <c r="CI19" i="2"/>
  <c r="CB19" i="2"/>
  <c r="CA19" i="2"/>
  <c r="B19" i="2"/>
  <c r="CR19" i="2" s="1"/>
  <c r="CU18" i="2"/>
  <c r="CT18" i="2"/>
  <c r="CS18" i="2"/>
  <c r="CQ18" i="2"/>
  <c r="CP18" i="2"/>
  <c r="CO18" i="2"/>
  <c r="CN18" i="2"/>
  <c r="CM18" i="2"/>
  <c r="CI18" i="2"/>
  <c r="CB18" i="2"/>
  <c r="CA18" i="2"/>
  <c r="B18" i="2"/>
  <c r="CR18" i="2" s="1"/>
  <c r="CU17" i="2"/>
  <c r="CT17" i="2"/>
  <c r="CS17" i="2"/>
  <c r="CQ17" i="2"/>
  <c r="CP17" i="2"/>
  <c r="CO17" i="2"/>
  <c r="CN17" i="2"/>
  <c r="CM17" i="2"/>
  <c r="CI17" i="2"/>
  <c r="CH17" i="2"/>
  <c r="CF17" i="2"/>
  <c r="CB17" i="2"/>
  <c r="CA17" i="2"/>
  <c r="B17" i="2"/>
  <c r="CR17" i="2" s="1"/>
  <c r="CU16" i="2"/>
  <c r="CT16" i="2"/>
  <c r="CS16" i="2"/>
  <c r="CQ16" i="2"/>
  <c r="CP16" i="2"/>
  <c r="CO16" i="2"/>
  <c r="CN16" i="2"/>
  <c r="CM16" i="2"/>
  <c r="CI16" i="2"/>
  <c r="CH16" i="2"/>
  <c r="CF16" i="2"/>
  <c r="CE16" i="2"/>
  <c r="CD16" i="2"/>
  <c r="CB16" i="2"/>
  <c r="CA16" i="2"/>
  <c r="B16" i="2"/>
  <c r="CR16" i="2" s="1"/>
  <c r="CU15" i="2"/>
  <c r="CN15" i="2"/>
  <c r="CM15" i="2"/>
  <c r="CI15" i="2"/>
  <c r="CB15" i="2"/>
  <c r="CA15" i="2"/>
  <c r="B15" i="2"/>
  <c r="CR15" i="2" s="1"/>
  <c r="CU14" i="2"/>
  <c r="CQ14" i="2"/>
  <c r="CN14" i="2"/>
  <c r="CM14" i="2"/>
  <c r="CI14" i="2"/>
  <c r="CB14" i="2"/>
  <c r="CA14" i="2"/>
  <c r="B14" i="2"/>
  <c r="CR14" i="2" s="1"/>
  <c r="CU13" i="2"/>
  <c r="CN13" i="2"/>
  <c r="CM13" i="2"/>
  <c r="CI13" i="2"/>
  <c r="CF13" i="2"/>
  <c r="CB13" i="2"/>
  <c r="CA13" i="2"/>
  <c r="B13" i="2"/>
  <c r="CT13" i="2" s="1"/>
  <c r="CU12" i="2"/>
  <c r="CQ12" i="2"/>
  <c r="CN12" i="2"/>
  <c r="CM12" i="2"/>
  <c r="CI12" i="2"/>
  <c r="CB12" i="2"/>
  <c r="CA12" i="2"/>
  <c r="B12" i="2"/>
  <c r="CS12" i="2" s="1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 s="1"/>
  <c r="A5" i="2"/>
  <c r="A4" i="2"/>
  <c r="A3" i="2"/>
  <c r="A2" i="2"/>
  <c r="CT24" i="2" l="1"/>
  <c r="CT29" i="2"/>
  <c r="CT34" i="2"/>
  <c r="CT39" i="2"/>
  <c r="CT44" i="2"/>
  <c r="CT49" i="2"/>
  <c r="CT53" i="2"/>
  <c r="U100" i="3"/>
  <c r="S53" i="3"/>
  <c r="S18" i="3"/>
  <c r="CT19" i="2"/>
  <c r="S89" i="3"/>
  <c r="S38" i="3"/>
  <c r="CE70" i="2"/>
  <c r="S47" i="3"/>
  <c r="S27" i="3"/>
  <c r="CT48" i="2"/>
  <c r="CT57" i="2"/>
  <c r="CD73" i="2"/>
  <c r="CD88" i="2"/>
  <c r="CF117" i="2"/>
  <c r="S26" i="3"/>
  <c r="U107" i="3"/>
  <c r="S37" i="3"/>
  <c r="S17" i="3"/>
  <c r="CD15" i="2"/>
  <c r="CD20" i="2"/>
  <c r="CD25" i="2"/>
  <c r="CD30" i="2"/>
  <c r="CD35" i="2"/>
  <c r="CD40" i="2"/>
  <c r="CD45" i="2"/>
  <c r="CD50" i="2"/>
  <c r="CD54" i="2"/>
  <c r="CE73" i="2"/>
  <c r="CE88" i="2"/>
  <c r="CD91" i="2"/>
  <c r="X71" i="3"/>
  <c r="X73" i="3"/>
  <c r="S46" i="3"/>
  <c r="S14" i="3"/>
  <c r="CE45" i="2"/>
  <c r="CF40" i="2"/>
  <c r="CF50" i="2"/>
  <c r="CR70" i="2"/>
  <c r="CG91" i="2"/>
  <c r="S15" i="3"/>
  <c r="CH15" i="2"/>
  <c r="CH20" i="2"/>
  <c r="CH25" i="2"/>
  <c r="CH30" i="2"/>
  <c r="CH35" i="2"/>
  <c r="CH40" i="2"/>
  <c r="CH45" i="2"/>
  <c r="CH50" i="2"/>
  <c r="CH54" i="2"/>
  <c r="S54" i="2" s="1"/>
  <c r="CG80" i="2"/>
  <c r="CE113" i="2"/>
  <c r="CR117" i="2"/>
  <c r="CE122" i="2"/>
  <c r="U101" i="3"/>
  <c r="S34" i="3"/>
  <c r="CD70" i="2"/>
  <c r="X67" i="3"/>
  <c r="X64" i="3"/>
  <c r="S35" i="3"/>
  <c r="CD19" i="2"/>
  <c r="CD24" i="2"/>
  <c r="CD29" i="2"/>
  <c r="CD34" i="2"/>
  <c r="CD39" i="2"/>
  <c r="CD44" i="2"/>
  <c r="CD49" i="2"/>
  <c r="CD53" i="2"/>
  <c r="CD69" i="2"/>
  <c r="CO73" i="2"/>
  <c r="CF113" i="2"/>
  <c r="CS117" i="2"/>
  <c r="CF122" i="2"/>
  <c r="S91" i="3"/>
  <c r="S13" i="3"/>
  <c r="CF30" i="2"/>
  <c r="S45" i="3"/>
  <c r="CE19" i="2"/>
  <c r="CE24" i="2"/>
  <c r="CE29" i="2"/>
  <c r="CE34" i="2"/>
  <c r="CE39" i="2"/>
  <c r="CE44" i="2"/>
  <c r="CE49" i="2"/>
  <c r="CE53" i="2"/>
  <c r="CD62" i="2"/>
  <c r="CE69" i="2"/>
  <c r="CQ73" i="2"/>
  <c r="CP91" i="2"/>
  <c r="CC105" i="2"/>
  <c r="CG122" i="2"/>
  <c r="S82" i="3"/>
  <c r="B200" i="3"/>
  <c r="S25" i="3"/>
  <c r="CQ13" i="2"/>
  <c r="CF19" i="2"/>
  <c r="CF24" i="2"/>
  <c r="CF29" i="2"/>
  <c r="CF34" i="2"/>
  <c r="CF39" i="2"/>
  <c r="CF44" i="2"/>
  <c r="CF49" i="2"/>
  <c r="CF53" i="2"/>
  <c r="CG62" i="2"/>
  <c r="CF69" i="2"/>
  <c r="CR73" i="2"/>
  <c r="CQ91" i="2"/>
  <c r="CF105" i="2"/>
  <c r="U106" i="3"/>
  <c r="S83" i="3"/>
  <c r="S43" i="3"/>
  <c r="S33" i="3"/>
  <c r="S23" i="3"/>
  <c r="CE15" i="2"/>
  <c r="CF20" i="2"/>
  <c r="CO20" i="2"/>
  <c r="CP45" i="2"/>
  <c r="CQ35" i="2"/>
  <c r="CE57" i="2"/>
  <c r="CE35" i="2"/>
  <c r="CE40" i="2"/>
  <c r="CE54" i="2"/>
  <c r="CQ70" i="2"/>
  <c r="CF54" i="2"/>
  <c r="CH29" i="2"/>
  <c r="CH49" i="2"/>
  <c r="CO54" i="2"/>
  <c r="CQ30" i="2"/>
  <c r="CQ45" i="2"/>
  <c r="CE48" i="2"/>
  <c r="CG67" i="2"/>
  <c r="CD84" i="2"/>
  <c r="CE103" i="2"/>
  <c r="CD107" i="2"/>
  <c r="CE118" i="2"/>
  <c r="CS15" i="2"/>
  <c r="CF18" i="2"/>
  <c r="CS20" i="2"/>
  <c r="CF23" i="2"/>
  <c r="CS25" i="2"/>
  <c r="CF28" i="2"/>
  <c r="CS30" i="2"/>
  <c r="CF33" i="2"/>
  <c r="CS35" i="2"/>
  <c r="CF38" i="2"/>
  <c r="CS40" i="2"/>
  <c r="CF43" i="2"/>
  <c r="CS45" i="2"/>
  <c r="CF48" i="2"/>
  <c r="CS50" i="2"/>
  <c r="CS54" i="2"/>
  <c r="CF57" i="2"/>
  <c r="CQ62" i="2"/>
  <c r="CE65" i="2"/>
  <c r="CQ69" i="2"/>
  <c r="CE84" i="2"/>
  <c r="CE87" i="2"/>
  <c r="CP101" i="2"/>
  <c r="CG103" i="2"/>
  <c r="CO105" i="2"/>
  <c r="CE107" i="2"/>
  <c r="CF118" i="2"/>
  <c r="CR122" i="2"/>
  <c r="U97" i="3"/>
  <c r="S81" i="3"/>
  <c r="S41" i="3"/>
  <c r="S31" i="3"/>
  <c r="S21" i="3"/>
  <c r="X66" i="3"/>
  <c r="CF45" i="2"/>
  <c r="S45" i="2" s="1"/>
  <c r="CP30" i="2"/>
  <c r="CP54" i="2"/>
  <c r="CQ15" i="2"/>
  <c r="CE18" i="2"/>
  <c r="CQ20" i="2"/>
  <c r="CQ25" i="2"/>
  <c r="CE38" i="2"/>
  <c r="CE43" i="2"/>
  <c r="CQ50" i="2"/>
  <c r="CD65" i="2"/>
  <c r="CD87" i="2"/>
  <c r="CS113" i="2"/>
  <c r="CF14" i="2"/>
  <c r="CT15" i="2"/>
  <c r="CH18" i="2"/>
  <c r="CO19" i="2"/>
  <c r="CT20" i="2"/>
  <c r="CH23" i="2"/>
  <c r="CO24" i="2"/>
  <c r="CT25" i="2"/>
  <c r="CH28" i="2"/>
  <c r="CO29" i="2"/>
  <c r="CT30" i="2"/>
  <c r="CH33" i="2"/>
  <c r="CO34" i="2"/>
  <c r="CT35" i="2"/>
  <c r="CH38" i="2"/>
  <c r="CO39" i="2"/>
  <c r="CT40" i="2"/>
  <c r="CH43" i="2"/>
  <c r="CO44" i="2"/>
  <c r="CT45" i="2"/>
  <c r="CH48" i="2"/>
  <c r="CO49" i="2"/>
  <c r="CT50" i="2"/>
  <c r="CO53" i="2"/>
  <c r="CT54" i="2"/>
  <c r="CH57" i="2"/>
  <c r="CF65" i="2"/>
  <c r="CR69" i="2"/>
  <c r="CR101" i="2"/>
  <c r="CP105" i="2"/>
  <c r="CG118" i="2"/>
  <c r="CS122" i="2"/>
  <c r="U108" i="3"/>
  <c r="S50" i="3"/>
  <c r="U103" i="3"/>
  <c r="CE20" i="2"/>
  <c r="CE50" i="2"/>
  <c r="S51" i="3"/>
  <c r="CF35" i="2"/>
  <c r="CO15" i="2"/>
  <c r="CH19" i="2"/>
  <c r="CH24" i="2"/>
  <c r="CO30" i="2"/>
  <c r="CH34" i="2"/>
  <c r="CO40" i="2"/>
  <c r="CO45" i="2"/>
  <c r="CH53" i="2"/>
  <c r="S12" i="3"/>
  <c r="CD18" i="2"/>
  <c r="CP20" i="2"/>
  <c r="CD23" i="2"/>
  <c r="CP25" i="2"/>
  <c r="CP35" i="2"/>
  <c r="CP50" i="2"/>
  <c r="CE28" i="2"/>
  <c r="CE33" i="2"/>
  <c r="CQ54" i="2"/>
  <c r="CO69" i="2"/>
  <c r="CP122" i="2"/>
  <c r="U99" i="3"/>
  <c r="S55" i="3"/>
  <c r="CP19" i="2"/>
  <c r="CP24" i="2"/>
  <c r="CD27" i="2"/>
  <c r="CP29" i="2"/>
  <c r="CD32" i="2"/>
  <c r="CP34" i="2"/>
  <c r="CD37" i="2"/>
  <c r="CP39" i="2"/>
  <c r="CD42" i="2"/>
  <c r="CP44" i="2"/>
  <c r="CD47" i="2"/>
  <c r="CP49" i="2"/>
  <c r="CP53" i="2"/>
  <c r="CD56" i="2"/>
  <c r="CO67" i="2"/>
  <c r="CS69" i="2"/>
  <c r="CE121" i="2"/>
  <c r="S80" i="3"/>
  <c r="X70" i="3"/>
  <c r="S30" i="3"/>
  <c r="CE25" i="2"/>
  <c r="CE30" i="2"/>
  <c r="CF15" i="2"/>
  <c r="CF25" i="2"/>
  <c r="CO25" i="2"/>
  <c r="CO35" i="2"/>
  <c r="CH39" i="2"/>
  <c r="CH44" i="2"/>
  <c r="CO50" i="2"/>
  <c r="S42" i="3"/>
  <c r="CP15" i="2"/>
  <c r="CP40" i="2"/>
  <c r="B74" i="2"/>
  <c r="S22" i="3"/>
  <c r="CE23" i="2"/>
  <c r="CQ40" i="2"/>
  <c r="B52" i="2"/>
  <c r="CD17" i="2"/>
  <c r="CD22" i="2"/>
  <c r="CF12" i="2"/>
  <c r="CE17" i="2"/>
  <c r="CQ19" i="2"/>
  <c r="CE22" i="2"/>
  <c r="CQ24" i="2"/>
  <c r="CE27" i="2"/>
  <c r="CQ29" i="2"/>
  <c r="CE32" i="2"/>
  <c r="CQ34" i="2"/>
  <c r="CE37" i="2"/>
  <c r="CQ39" i="2"/>
  <c r="CE42" i="2"/>
  <c r="CQ44" i="2"/>
  <c r="CE47" i="2"/>
  <c r="CQ49" i="2"/>
  <c r="CQ53" i="2"/>
  <c r="CE56" i="2"/>
  <c r="CP103" i="2"/>
  <c r="CC114" i="2"/>
  <c r="CF121" i="2"/>
  <c r="X72" i="3"/>
  <c r="X69" i="3"/>
  <c r="X68" i="3"/>
  <c r="U98" i="3"/>
  <c r="S48" i="3"/>
  <c r="S44" i="3"/>
  <c r="S40" i="3"/>
  <c r="S36" i="3"/>
  <c r="S32" i="3"/>
  <c r="S28" i="3"/>
  <c r="S24" i="3"/>
  <c r="S20" i="3"/>
  <c r="S16" i="3"/>
  <c r="X65" i="3"/>
  <c r="S54" i="3"/>
  <c r="S56" i="3"/>
  <c r="CS66" i="2"/>
  <c r="CO66" i="2"/>
  <c r="CF66" i="2"/>
  <c r="CQ66" i="2"/>
  <c r="CG66" i="2"/>
  <c r="CP66" i="2"/>
  <c r="CE66" i="2"/>
  <c r="CC66" i="2"/>
  <c r="CR66" i="2"/>
  <c r="CR71" i="2"/>
  <c r="CE71" i="2"/>
  <c r="CS71" i="2"/>
  <c r="CO71" i="2"/>
  <c r="CF71" i="2"/>
  <c r="CQ71" i="2"/>
  <c r="CG71" i="2"/>
  <c r="CP71" i="2"/>
  <c r="CD71" i="2"/>
  <c r="CS85" i="2"/>
  <c r="CO85" i="2"/>
  <c r="CF85" i="2"/>
  <c r="CP85" i="2"/>
  <c r="CE85" i="2"/>
  <c r="CQ85" i="2"/>
  <c r="CG85" i="2"/>
  <c r="CP116" i="2"/>
  <c r="CG116" i="2"/>
  <c r="CC116" i="2"/>
  <c r="CS116" i="2"/>
  <c r="CO116" i="2"/>
  <c r="CF116" i="2"/>
  <c r="CQ116" i="2"/>
  <c r="CD116" i="2"/>
  <c r="CG13" i="2"/>
  <c r="CS14" i="2"/>
  <c r="CQ64" i="2"/>
  <c r="CD64" i="2"/>
  <c r="CR64" i="2"/>
  <c r="CC64" i="2"/>
  <c r="X64" i="2" s="1"/>
  <c r="CP64" i="2"/>
  <c r="CG64" i="2"/>
  <c r="CF64" i="2"/>
  <c r="CS64" i="2"/>
  <c r="CD66" i="2"/>
  <c r="CD85" i="2"/>
  <c r="CS86" i="2"/>
  <c r="CO86" i="2"/>
  <c r="CF86" i="2"/>
  <c r="CD86" i="2"/>
  <c r="CP86" i="2"/>
  <c r="CE86" i="2"/>
  <c r="S86" i="2" s="1"/>
  <c r="CG86" i="2"/>
  <c r="CR86" i="2"/>
  <c r="CS89" i="2"/>
  <c r="CO89" i="2"/>
  <c r="CF89" i="2"/>
  <c r="CP89" i="2"/>
  <c r="CE89" i="2"/>
  <c r="CQ89" i="2"/>
  <c r="CG89" i="2"/>
  <c r="S89" i="2" s="1"/>
  <c r="CD89" i="2"/>
  <c r="CD12" i="2"/>
  <c r="CH12" i="2"/>
  <c r="CO12" i="2"/>
  <c r="CD13" i="2"/>
  <c r="CH13" i="2"/>
  <c r="CO13" i="2"/>
  <c r="CS13" i="2"/>
  <c r="CD14" i="2"/>
  <c r="CH14" i="2"/>
  <c r="CO14" i="2"/>
  <c r="CT14" i="2"/>
  <c r="CC63" i="2"/>
  <c r="CC72" i="2"/>
  <c r="CR79" i="2"/>
  <c r="CE79" i="2"/>
  <c r="CS79" i="2"/>
  <c r="CO79" i="2"/>
  <c r="CF79" i="2"/>
  <c r="CQ79" i="2"/>
  <c r="CG79" i="2"/>
  <c r="CC79" i="2"/>
  <c r="CP79" i="2"/>
  <c r="CS83" i="2"/>
  <c r="CR83" i="2"/>
  <c r="CE83" i="2"/>
  <c r="CO83" i="2"/>
  <c r="CF83" i="2"/>
  <c r="CQ83" i="2"/>
  <c r="CG83" i="2"/>
  <c r="CC83" i="2"/>
  <c r="CP83" i="2"/>
  <c r="CS108" i="2"/>
  <c r="CO108" i="2"/>
  <c r="CR108" i="2"/>
  <c r="CE108" i="2"/>
  <c r="CD108" i="2"/>
  <c r="CP108" i="2"/>
  <c r="CF108" i="2"/>
  <c r="CQ108" i="2"/>
  <c r="CC108" i="2"/>
  <c r="U108" i="2" s="1"/>
  <c r="CR116" i="2"/>
  <c r="CS119" i="2"/>
  <c r="CO119" i="2"/>
  <c r="CF119" i="2"/>
  <c r="CR119" i="2"/>
  <c r="CE119" i="2"/>
  <c r="CQ119" i="2"/>
  <c r="CG119" i="2"/>
  <c r="CP119" i="2"/>
  <c r="CC119" i="2"/>
  <c r="CQ68" i="2"/>
  <c r="CD68" i="2"/>
  <c r="CR68" i="2"/>
  <c r="CE68" i="2"/>
  <c r="CS68" i="2"/>
  <c r="CP68" i="2"/>
  <c r="CG68" i="2"/>
  <c r="CR78" i="2"/>
  <c r="CE78" i="2"/>
  <c r="CS78" i="2"/>
  <c r="CO78" i="2"/>
  <c r="CF78" i="2"/>
  <c r="CQ78" i="2"/>
  <c r="CG78" i="2"/>
  <c r="C92" i="2"/>
  <c r="CP78" i="2"/>
  <c r="CD78" i="2"/>
  <c r="CR82" i="2"/>
  <c r="CE82" i="2"/>
  <c r="CS82" i="2"/>
  <c r="CO82" i="2"/>
  <c r="CF82" i="2"/>
  <c r="CQ82" i="2"/>
  <c r="CG82" i="2"/>
  <c r="CP82" i="2"/>
  <c r="CD82" i="2"/>
  <c r="CC85" i="2"/>
  <c r="CR85" i="2"/>
  <c r="A200" i="2"/>
  <c r="CC12" i="2"/>
  <c r="CG12" i="2"/>
  <c r="CR12" i="2"/>
  <c r="CC13" i="2"/>
  <c r="S13" i="2" s="1"/>
  <c r="CR13" i="2"/>
  <c r="CC14" i="2"/>
  <c r="CG14" i="2"/>
  <c r="CE12" i="2"/>
  <c r="CP12" i="2"/>
  <c r="CT12" i="2"/>
  <c r="CE13" i="2"/>
  <c r="CP13" i="2"/>
  <c r="CE14" i="2"/>
  <c r="CP14" i="2"/>
  <c r="CS62" i="2"/>
  <c r="CO62" i="2"/>
  <c r="CF62" i="2"/>
  <c r="CR62" i="2"/>
  <c r="CE62" i="2"/>
  <c r="CC62" i="2"/>
  <c r="CR63" i="2"/>
  <c r="CE63" i="2"/>
  <c r="CO63" i="2"/>
  <c r="CF63" i="2"/>
  <c r="CS63" i="2"/>
  <c r="CD63" i="2"/>
  <c r="CG63" i="2"/>
  <c r="CQ63" i="2"/>
  <c r="CC68" i="2"/>
  <c r="X68" i="2" s="1"/>
  <c r="CO68" i="2"/>
  <c r="CC71" i="2"/>
  <c r="CQ72" i="2"/>
  <c r="CD72" i="2"/>
  <c r="CR72" i="2"/>
  <c r="CE72" i="2"/>
  <c r="CS72" i="2"/>
  <c r="CP72" i="2"/>
  <c r="CG72" i="2"/>
  <c r="CF72" i="2"/>
  <c r="N74" i="2"/>
  <c r="CC78" i="2"/>
  <c r="CC82" i="2"/>
  <c r="CR89" i="2"/>
  <c r="CE116" i="2"/>
  <c r="CR67" i="2"/>
  <c r="CE67" i="2"/>
  <c r="CC67" i="2"/>
  <c r="CQ67" i="2"/>
  <c r="CR81" i="2"/>
  <c r="CE81" i="2"/>
  <c r="CS81" i="2"/>
  <c r="CO81" i="2"/>
  <c r="CF81" i="2"/>
  <c r="CC81" i="2"/>
  <c r="CS90" i="2"/>
  <c r="CO90" i="2"/>
  <c r="CF90" i="2"/>
  <c r="CD90" i="2"/>
  <c r="CP90" i="2"/>
  <c r="CE90" i="2"/>
  <c r="CG90" i="2"/>
  <c r="CR90" i="2"/>
  <c r="CR104" i="2"/>
  <c r="CE104" i="2"/>
  <c r="CO104" i="2"/>
  <c r="CF104" i="2"/>
  <c r="CP104" i="2"/>
  <c r="CG104" i="2"/>
  <c r="CC104" i="2"/>
  <c r="CQ104" i="2"/>
  <c r="CC15" i="2"/>
  <c r="CG15" i="2"/>
  <c r="CC16" i="2"/>
  <c r="CG16" i="2"/>
  <c r="S16" i="2" s="1"/>
  <c r="CC17" i="2"/>
  <c r="S17" i="2" s="1"/>
  <c r="CG17" i="2"/>
  <c r="CC18" i="2"/>
  <c r="CG18" i="2"/>
  <c r="CC19" i="2"/>
  <c r="S19" i="2" s="1"/>
  <c r="CG19" i="2"/>
  <c r="CC20" i="2"/>
  <c r="CG20" i="2"/>
  <c r="CC21" i="2"/>
  <c r="S21" i="2" s="1"/>
  <c r="CG21" i="2"/>
  <c r="CC22" i="2"/>
  <c r="CG22" i="2"/>
  <c r="CC23" i="2"/>
  <c r="CG23" i="2"/>
  <c r="CC24" i="2"/>
  <c r="CG24" i="2"/>
  <c r="CC25" i="2"/>
  <c r="CG25" i="2"/>
  <c r="CC26" i="2"/>
  <c r="CG26" i="2"/>
  <c r="CC27" i="2"/>
  <c r="S27" i="2" s="1"/>
  <c r="CG27" i="2"/>
  <c r="CC28" i="2"/>
  <c r="CG28" i="2"/>
  <c r="CC29" i="2"/>
  <c r="S29" i="2" s="1"/>
  <c r="CG29" i="2"/>
  <c r="CC30" i="2"/>
  <c r="CG30" i="2"/>
  <c r="CC31" i="2"/>
  <c r="CG31" i="2"/>
  <c r="CC32" i="2"/>
  <c r="CG32" i="2"/>
  <c r="S32" i="2" s="1"/>
  <c r="CC33" i="2"/>
  <c r="CG33" i="2"/>
  <c r="CC34" i="2"/>
  <c r="CG34" i="2"/>
  <c r="CC35" i="2"/>
  <c r="CG35" i="2"/>
  <c r="CC36" i="2"/>
  <c r="CG36" i="2"/>
  <c r="CC37" i="2"/>
  <c r="S37" i="2" s="1"/>
  <c r="CG37" i="2"/>
  <c r="CC38" i="2"/>
  <c r="CG38" i="2"/>
  <c r="CC39" i="2"/>
  <c r="CG39" i="2"/>
  <c r="CC40" i="2"/>
  <c r="CG40" i="2"/>
  <c r="S40" i="2" s="1"/>
  <c r="CC41" i="2"/>
  <c r="CG41" i="2"/>
  <c r="CC42" i="2"/>
  <c r="CG42" i="2"/>
  <c r="CC43" i="2"/>
  <c r="CG43" i="2"/>
  <c r="CC44" i="2"/>
  <c r="CG44" i="2"/>
  <c r="CC45" i="2"/>
  <c r="CG45" i="2"/>
  <c r="CC46" i="2"/>
  <c r="CG46" i="2"/>
  <c r="CC47" i="2"/>
  <c r="CG47" i="2"/>
  <c r="CC48" i="2"/>
  <c r="CG48" i="2"/>
  <c r="CC49" i="2"/>
  <c r="S49" i="2" s="1"/>
  <c r="CG49" i="2"/>
  <c r="CC50" i="2"/>
  <c r="CG50" i="2"/>
  <c r="CC51" i="2"/>
  <c r="CG51" i="2"/>
  <c r="CC53" i="2"/>
  <c r="CG53" i="2"/>
  <c r="CC54" i="2"/>
  <c r="CG54" i="2"/>
  <c r="CC55" i="2"/>
  <c r="CG55" i="2"/>
  <c r="CC56" i="2"/>
  <c r="CG56" i="2"/>
  <c r="CC57" i="2"/>
  <c r="CG57" i="2"/>
  <c r="CD67" i="2"/>
  <c r="CS67" i="2"/>
  <c r="CR80" i="2"/>
  <c r="CE80" i="2"/>
  <c r="CS80" i="2"/>
  <c r="CO80" i="2"/>
  <c r="CF80" i="2"/>
  <c r="CC80" i="2"/>
  <c r="S80" i="2" s="1"/>
  <c r="CD81" i="2"/>
  <c r="CP81" i="2"/>
  <c r="S90" i="2"/>
  <c r="CQ97" i="2"/>
  <c r="CD97" i="2"/>
  <c r="K109" i="2"/>
  <c r="CO97" i="2"/>
  <c r="CF97" i="2"/>
  <c r="CP97" i="2"/>
  <c r="CG97" i="2"/>
  <c r="CE97" i="2"/>
  <c r="U97" i="2" s="1"/>
  <c r="CS97" i="2"/>
  <c r="CS99" i="2"/>
  <c r="CO99" i="2"/>
  <c r="CF99" i="2"/>
  <c r="CD99" i="2"/>
  <c r="CP99" i="2"/>
  <c r="CE99" i="2"/>
  <c r="CG99" i="2"/>
  <c r="CR99" i="2"/>
  <c r="CD104" i="2"/>
  <c r="CS104" i="2"/>
  <c r="CC70" i="2"/>
  <c r="CG70" i="2"/>
  <c r="CP70" i="2"/>
  <c r="CS84" i="2"/>
  <c r="CO84" i="2"/>
  <c r="CF84" i="2"/>
  <c r="CC84" i="2"/>
  <c r="CR84" i="2"/>
  <c r="CS88" i="2"/>
  <c r="CO88" i="2"/>
  <c r="CF88" i="2"/>
  <c r="CC88" i="2"/>
  <c r="CR88" i="2"/>
  <c r="CR100" i="2"/>
  <c r="CE100" i="2"/>
  <c r="CC100" i="2"/>
  <c r="CQ100" i="2"/>
  <c r="CF101" i="2"/>
  <c r="CQ105" i="2"/>
  <c r="CD105" i="2"/>
  <c r="CE105" i="2"/>
  <c r="CS105" i="2"/>
  <c r="CS107" i="2"/>
  <c r="CO107" i="2"/>
  <c r="CF107" i="2"/>
  <c r="CC107" i="2"/>
  <c r="CR107" i="2"/>
  <c r="CS115" i="2"/>
  <c r="CO115" i="2"/>
  <c r="CF115" i="2"/>
  <c r="CR115" i="2"/>
  <c r="CE115" i="2"/>
  <c r="CD115" i="2"/>
  <c r="CP115" i="2"/>
  <c r="CP120" i="2"/>
  <c r="CG120" i="2"/>
  <c r="CC120" i="2"/>
  <c r="CS120" i="2"/>
  <c r="CO120" i="2"/>
  <c r="CF120" i="2"/>
  <c r="CE120" i="2"/>
  <c r="CR120" i="2"/>
  <c r="CC65" i="2"/>
  <c r="CG65" i="2"/>
  <c r="CC69" i="2"/>
  <c r="X69" i="2" s="1"/>
  <c r="CG69" i="2"/>
  <c r="CF70" i="2"/>
  <c r="CO70" i="2"/>
  <c r="CC73" i="2"/>
  <c r="CG73" i="2"/>
  <c r="CG84" i="2"/>
  <c r="CQ84" i="2"/>
  <c r="CS87" i="2"/>
  <c r="CO87" i="2"/>
  <c r="CF87" i="2"/>
  <c r="CC87" i="2"/>
  <c r="CR87" i="2"/>
  <c r="CG88" i="2"/>
  <c r="CQ88" i="2"/>
  <c r="CS91" i="2"/>
  <c r="CO91" i="2"/>
  <c r="CF91" i="2"/>
  <c r="CC91" i="2"/>
  <c r="CR91" i="2"/>
  <c r="CG100" i="2"/>
  <c r="CP100" i="2"/>
  <c r="CQ101" i="2"/>
  <c r="CD101" i="2"/>
  <c r="CE101" i="2"/>
  <c r="CS101" i="2"/>
  <c r="CS103" i="2"/>
  <c r="CO103" i="2"/>
  <c r="CF103" i="2"/>
  <c r="CC103" i="2"/>
  <c r="CR103" i="2"/>
  <c r="CR105" i="2"/>
  <c r="CQ107" i="2"/>
  <c r="CC115" i="2"/>
  <c r="CD120" i="2"/>
  <c r="CQ120" i="2"/>
  <c r="CC98" i="2"/>
  <c r="CG98" i="2"/>
  <c r="CC102" i="2"/>
  <c r="CG102" i="2"/>
  <c r="CC106" i="2"/>
  <c r="CG106" i="2"/>
  <c r="U106" i="2" s="1"/>
  <c r="CC113" i="2"/>
  <c r="CG113" i="2"/>
  <c r="CP113" i="2"/>
  <c r="CD114" i="2"/>
  <c r="CC117" i="2"/>
  <c r="CG117" i="2"/>
  <c r="CP117" i="2"/>
  <c r="CD118" i="2"/>
  <c r="CC121" i="2"/>
  <c r="CG121" i="2"/>
  <c r="CP121" i="2"/>
  <c r="CD122" i="2"/>
  <c r="C123" i="2"/>
  <c r="CD113" i="2"/>
  <c r="CD117" i="2"/>
  <c r="CD121" i="2"/>
  <c r="S20" i="2" l="1"/>
  <c r="X70" i="2"/>
  <c r="S87" i="2"/>
  <c r="U100" i="2"/>
  <c r="U105" i="2"/>
  <c r="B200" i="2"/>
  <c r="S48" i="2"/>
  <c r="S12" i="2"/>
  <c r="S79" i="2"/>
  <c r="S14" i="2"/>
  <c r="S39" i="2"/>
  <c r="S88" i="2"/>
  <c r="S47" i="2"/>
  <c r="S53" i="2"/>
  <c r="S51" i="2"/>
  <c r="S28" i="2"/>
  <c r="S15" i="2"/>
  <c r="X67" i="2"/>
  <c r="S56" i="2"/>
  <c r="S24" i="2"/>
  <c r="X72" i="2"/>
  <c r="S31" i="2"/>
  <c r="U103" i="2"/>
  <c r="S44" i="2"/>
  <c r="S41" i="2"/>
  <c r="S82" i="2"/>
  <c r="U99" i="2"/>
  <c r="S57" i="2"/>
  <c r="X73" i="2"/>
  <c r="S36" i="2"/>
  <c r="U101" i="2"/>
  <c r="S25" i="2"/>
  <c r="U104" i="2"/>
  <c r="X63" i="2"/>
  <c r="S81" i="2"/>
  <c r="S35" i="2"/>
  <c r="U102" i="2"/>
  <c r="S91" i="2"/>
  <c r="X65" i="2"/>
  <c r="S43" i="2"/>
  <c r="S33" i="2"/>
  <c r="S23" i="2"/>
  <c r="S55" i="2"/>
  <c r="S50" i="2"/>
  <c r="S42" i="2"/>
  <c r="S38" i="2"/>
  <c r="S34" i="2"/>
  <c r="S30" i="2"/>
  <c r="S26" i="2"/>
  <c r="S22" i="2"/>
  <c r="S18" i="2"/>
  <c r="S78" i="2"/>
  <c r="U98" i="2"/>
  <c r="U107" i="2"/>
  <c r="S84" i="2"/>
  <c r="S85" i="2"/>
  <c r="S46" i="2"/>
  <c r="X71" i="2"/>
  <c r="X62" i="2"/>
  <c r="S83" i="2"/>
  <c r="X66" i="2"/>
  <c r="R122" i="1" l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22" i="1"/>
  <c r="B121" i="1"/>
  <c r="B120" i="1"/>
  <c r="B119" i="1"/>
  <c r="B118" i="1"/>
  <c r="B117" i="1"/>
  <c r="B116" i="1"/>
  <c r="B115" i="1"/>
  <c r="B114" i="1"/>
  <c r="B113" i="1"/>
  <c r="T108" i="1"/>
  <c r="S108" i="1"/>
  <c r="R108" i="1"/>
  <c r="Q108" i="1"/>
  <c r="P108" i="1"/>
  <c r="O108" i="1"/>
  <c r="N108" i="1"/>
  <c r="M108" i="1"/>
  <c r="L108" i="1"/>
  <c r="T107" i="1"/>
  <c r="S107" i="1"/>
  <c r="R107" i="1"/>
  <c r="Q107" i="1"/>
  <c r="P107" i="1"/>
  <c r="O107" i="1"/>
  <c r="N107" i="1"/>
  <c r="M107" i="1"/>
  <c r="L107" i="1"/>
  <c r="T106" i="1"/>
  <c r="S106" i="1"/>
  <c r="R106" i="1"/>
  <c r="Q106" i="1"/>
  <c r="P106" i="1"/>
  <c r="O106" i="1"/>
  <c r="N106" i="1"/>
  <c r="M106" i="1"/>
  <c r="L106" i="1"/>
  <c r="T105" i="1"/>
  <c r="S105" i="1"/>
  <c r="R105" i="1"/>
  <c r="Q105" i="1"/>
  <c r="P105" i="1"/>
  <c r="O105" i="1"/>
  <c r="N105" i="1"/>
  <c r="M105" i="1"/>
  <c r="L105" i="1"/>
  <c r="T104" i="1"/>
  <c r="S104" i="1"/>
  <c r="R104" i="1"/>
  <c r="Q104" i="1"/>
  <c r="P104" i="1"/>
  <c r="O104" i="1"/>
  <c r="N104" i="1"/>
  <c r="M104" i="1"/>
  <c r="L104" i="1"/>
  <c r="T103" i="1"/>
  <c r="S103" i="1"/>
  <c r="R103" i="1"/>
  <c r="Q103" i="1"/>
  <c r="P103" i="1"/>
  <c r="O103" i="1"/>
  <c r="N103" i="1"/>
  <c r="M103" i="1"/>
  <c r="L103" i="1"/>
  <c r="T102" i="1"/>
  <c r="S102" i="1"/>
  <c r="R102" i="1"/>
  <c r="Q102" i="1"/>
  <c r="P102" i="1"/>
  <c r="O102" i="1"/>
  <c r="N102" i="1"/>
  <c r="M102" i="1"/>
  <c r="L102" i="1"/>
  <c r="T101" i="1"/>
  <c r="S101" i="1"/>
  <c r="R101" i="1"/>
  <c r="Q101" i="1"/>
  <c r="P101" i="1"/>
  <c r="O101" i="1"/>
  <c r="N101" i="1"/>
  <c r="M101" i="1"/>
  <c r="L101" i="1"/>
  <c r="T100" i="1"/>
  <c r="S100" i="1"/>
  <c r="R100" i="1"/>
  <c r="Q100" i="1"/>
  <c r="P100" i="1"/>
  <c r="O100" i="1"/>
  <c r="N100" i="1"/>
  <c r="M100" i="1"/>
  <c r="L100" i="1"/>
  <c r="T99" i="1"/>
  <c r="S99" i="1"/>
  <c r="R99" i="1"/>
  <c r="Q99" i="1"/>
  <c r="P99" i="1"/>
  <c r="O99" i="1"/>
  <c r="N99" i="1"/>
  <c r="M99" i="1"/>
  <c r="L99" i="1"/>
  <c r="T98" i="1"/>
  <c r="S98" i="1"/>
  <c r="R98" i="1"/>
  <c r="Q98" i="1"/>
  <c r="P98" i="1"/>
  <c r="O98" i="1"/>
  <c r="N98" i="1"/>
  <c r="M98" i="1"/>
  <c r="L98" i="1"/>
  <c r="T97" i="1"/>
  <c r="S97" i="1"/>
  <c r="R97" i="1"/>
  <c r="Q97" i="1"/>
  <c r="P97" i="1"/>
  <c r="O97" i="1"/>
  <c r="N97" i="1"/>
  <c r="M97" i="1"/>
  <c r="L97" i="1"/>
  <c r="J108" i="1"/>
  <c r="I108" i="1"/>
  <c r="H108" i="1"/>
  <c r="G108" i="1"/>
  <c r="F108" i="1"/>
  <c r="E108" i="1"/>
  <c r="D108" i="1"/>
  <c r="C108" i="1"/>
  <c r="J107" i="1"/>
  <c r="I107" i="1"/>
  <c r="H107" i="1"/>
  <c r="G107" i="1"/>
  <c r="F107" i="1"/>
  <c r="E107" i="1"/>
  <c r="D107" i="1"/>
  <c r="C107" i="1"/>
  <c r="J106" i="1"/>
  <c r="I106" i="1"/>
  <c r="H106" i="1"/>
  <c r="G106" i="1"/>
  <c r="F106" i="1"/>
  <c r="E106" i="1"/>
  <c r="D106" i="1"/>
  <c r="C106" i="1"/>
  <c r="J105" i="1"/>
  <c r="I105" i="1"/>
  <c r="H105" i="1"/>
  <c r="G105" i="1"/>
  <c r="F105" i="1"/>
  <c r="E105" i="1"/>
  <c r="D105" i="1"/>
  <c r="C105" i="1"/>
  <c r="J104" i="1"/>
  <c r="I104" i="1"/>
  <c r="H104" i="1"/>
  <c r="G104" i="1"/>
  <c r="F104" i="1"/>
  <c r="E104" i="1"/>
  <c r="D104" i="1"/>
  <c r="C104" i="1"/>
  <c r="J103" i="1"/>
  <c r="I103" i="1"/>
  <c r="H103" i="1"/>
  <c r="G103" i="1"/>
  <c r="F103" i="1"/>
  <c r="E103" i="1"/>
  <c r="D103" i="1"/>
  <c r="C103" i="1"/>
  <c r="J102" i="1"/>
  <c r="I102" i="1"/>
  <c r="H102" i="1"/>
  <c r="G102" i="1"/>
  <c r="F102" i="1"/>
  <c r="E102" i="1"/>
  <c r="D102" i="1"/>
  <c r="C102" i="1"/>
  <c r="J101" i="1"/>
  <c r="I101" i="1"/>
  <c r="H101" i="1"/>
  <c r="G101" i="1"/>
  <c r="F101" i="1"/>
  <c r="E101" i="1"/>
  <c r="D101" i="1"/>
  <c r="C101" i="1"/>
  <c r="J100" i="1"/>
  <c r="I100" i="1"/>
  <c r="H100" i="1"/>
  <c r="G100" i="1"/>
  <c r="F100" i="1"/>
  <c r="E100" i="1"/>
  <c r="D100" i="1"/>
  <c r="C100" i="1"/>
  <c r="J99" i="1"/>
  <c r="I99" i="1"/>
  <c r="H99" i="1"/>
  <c r="G99" i="1"/>
  <c r="F99" i="1"/>
  <c r="E99" i="1"/>
  <c r="D99" i="1"/>
  <c r="C99" i="1"/>
  <c r="J98" i="1"/>
  <c r="I98" i="1"/>
  <c r="H98" i="1"/>
  <c r="G98" i="1"/>
  <c r="F98" i="1"/>
  <c r="E98" i="1"/>
  <c r="D98" i="1"/>
  <c r="C98" i="1"/>
  <c r="J97" i="1"/>
  <c r="I97" i="1"/>
  <c r="H97" i="1"/>
  <c r="G97" i="1"/>
  <c r="F97" i="1"/>
  <c r="E97" i="1"/>
  <c r="D97" i="1"/>
  <c r="C97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B84" i="1" s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B80" i="1" s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W73" i="1"/>
  <c r="V73" i="1"/>
  <c r="U73" i="1"/>
  <c r="T73" i="1"/>
  <c r="S73" i="1"/>
  <c r="R73" i="1"/>
  <c r="Q73" i="1"/>
  <c r="P73" i="1"/>
  <c r="O73" i="1"/>
  <c r="W72" i="1"/>
  <c r="V72" i="1"/>
  <c r="U72" i="1"/>
  <c r="T72" i="1"/>
  <c r="S72" i="1"/>
  <c r="R72" i="1"/>
  <c r="Q72" i="1"/>
  <c r="P72" i="1"/>
  <c r="O72" i="1"/>
  <c r="W71" i="1"/>
  <c r="V71" i="1"/>
  <c r="U71" i="1"/>
  <c r="T71" i="1"/>
  <c r="S71" i="1"/>
  <c r="R71" i="1"/>
  <c r="Q71" i="1"/>
  <c r="P71" i="1"/>
  <c r="O71" i="1"/>
  <c r="W70" i="1"/>
  <c r="V70" i="1"/>
  <c r="U70" i="1"/>
  <c r="T70" i="1"/>
  <c r="S70" i="1"/>
  <c r="R70" i="1"/>
  <c r="Q70" i="1"/>
  <c r="P70" i="1"/>
  <c r="O70" i="1"/>
  <c r="W69" i="1"/>
  <c r="V69" i="1"/>
  <c r="U69" i="1"/>
  <c r="T69" i="1"/>
  <c r="S69" i="1"/>
  <c r="R69" i="1"/>
  <c r="Q69" i="1"/>
  <c r="P69" i="1"/>
  <c r="O69" i="1"/>
  <c r="W68" i="1"/>
  <c r="V68" i="1"/>
  <c r="U68" i="1"/>
  <c r="T68" i="1"/>
  <c r="S68" i="1"/>
  <c r="R68" i="1"/>
  <c r="Q68" i="1"/>
  <c r="P68" i="1"/>
  <c r="O68" i="1"/>
  <c r="W67" i="1"/>
  <c r="V67" i="1"/>
  <c r="U67" i="1"/>
  <c r="T67" i="1"/>
  <c r="S67" i="1"/>
  <c r="R67" i="1"/>
  <c r="Q67" i="1"/>
  <c r="P67" i="1"/>
  <c r="O67" i="1"/>
  <c r="W66" i="1"/>
  <c r="V66" i="1"/>
  <c r="U66" i="1"/>
  <c r="T66" i="1"/>
  <c r="S66" i="1"/>
  <c r="R66" i="1"/>
  <c r="Q66" i="1"/>
  <c r="P66" i="1"/>
  <c r="O66" i="1"/>
  <c r="W65" i="1"/>
  <c r="V65" i="1"/>
  <c r="U65" i="1"/>
  <c r="T65" i="1"/>
  <c r="S65" i="1"/>
  <c r="R65" i="1"/>
  <c r="Q65" i="1"/>
  <c r="P65" i="1"/>
  <c r="O65" i="1"/>
  <c r="W64" i="1"/>
  <c r="V64" i="1"/>
  <c r="U64" i="1"/>
  <c r="T64" i="1"/>
  <c r="S64" i="1"/>
  <c r="R64" i="1"/>
  <c r="Q64" i="1"/>
  <c r="P64" i="1"/>
  <c r="O64" i="1"/>
  <c r="W63" i="1"/>
  <c r="V63" i="1"/>
  <c r="U63" i="1"/>
  <c r="T63" i="1"/>
  <c r="S63" i="1"/>
  <c r="R63" i="1"/>
  <c r="Q63" i="1"/>
  <c r="P63" i="1"/>
  <c r="O63" i="1"/>
  <c r="W62" i="1"/>
  <c r="V62" i="1"/>
  <c r="U62" i="1"/>
  <c r="T62" i="1"/>
  <c r="S62" i="1"/>
  <c r="R62" i="1"/>
  <c r="Q62" i="1"/>
  <c r="P62" i="1"/>
  <c r="O62" i="1"/>
  <c r="M73" i="1"/>
  <c r="L73" i="1"/>
  <c r="K73" i="1"/>
  <c r="J73" i="1"/>
  <c r="I73" i="1"/>
  <c r="H73" i="1"/>
  <c r="G73" i="1"/>
  <c r="F73" i="1"/>
  <c r="E73" i="1"/>
  <c r="D73" i="1"/>
  <c r="C73" i="1"/>
  <c r="M72" i="1"/>
  <c r="L72" i="1"/>
  <c r="K72" i="1"/>
  <c r="J72" i="1"/>
  <c r="I72" i="1"/>
  <c r="H72" i="1"/>
  <c r="G72" i="1"/>
  <c r="F72" i="1"/>
  <c r="E72" i="1"/>
  <c r="D72" i="1"/>
  <c r="C72" i="1"/>
  <c r="M71" i="1"/>
  <c r="L71" i="1"/>
  <c r="K71" i="1"/>
  <c r="J71" i="1"/>
  <c r="I71" i="1"/>
  <c r="H71" i="1"/>
  <c r="G71" i="1"/>
  <c r="F71" i="1"/>
  <c r="E71" i="1"/>
  <c r="D71" i="1"/>
  <c r="C71" i="1"/>
  <c r="M70" i="1"/>
  <c r="L70" i="1"/>
  <c r="K70" i="1"/>
  <c r="J70" i="1"/>
  <c r="I70" i="1"/>
  <c r="H70" i="1"/>
  <c r="G70" i="1"/>
  <c r="F70" i="1"/>
  <c r="E70" i="1"/>
  <c r="D70" i="1"/>
  <c r="C70" i="1"/>
  <c r="M69" i="1"/>
  <c r="L69" i="1"/>
  <c r="K69" i="1"/>
  <c r="J69" i="1"/>
  <c r="I69" i="1"/>
  <c r="H69" i="1"/>
  <c r="G69" i="1"/>
  <c r="F69" i="1"/>
  <c r="E69" i="1"/>
  <c r="D69" i="1"/>
  <c r="C69" i="1"/>
  <c r="M68" i="1"/>
  <c r="L68" i="1"/>
  <c r="K68" i="1"/>
  <c r="J68" i="1"/>
  <c r="I68" i="1"/>
  <c r="H68" i="1"/>
  <c r="G68" i="1"/>
  <c r="F68" i="1"/>
  <c r="E68" i="1"/>
  <c r="D68" i="1"/>
  <c r="C68" i="1"/>
  <c r="M67" i="1"/>
  <c r="L67" i="1"/>
  <c r="K67" i="1"/>
  <c r="J67" i="1"/>
  <c r="I67" i="1"/>
  <c r="H67" i="1"/>
  <c r="G67" i="1"/>
  <c r="F67" i="1"/>
  <c r="E67" i="1"/>
  <c r="D67" i="1"/>
  <c r="C67" i="1"/>
  <c r="M66" i="1"/>
  <c r="L66" i="1"/>
  <c r="K66" i="1"/>
  <c r="J66" i="1"/>
  <c r="I66" i="1"/>
  <c r="H66" i="1"/>
  <c r="G66" i="1"/>
  <c r="F66" i="1"/>
  <c r="E66" i="1"/>
  <c r="D66" i="1"/>
  <c r="C66" i="1"/>
  <c r="M65" i="1"/>
  <c r="L65" i="1"/>
  <c r="K65" i="1"/>
  <c r="J65" i="1"/>
  <c r="I65" i="1"/>
  <c r="H65" i="1"/>
  <c r="G65" i="1"/>
  <c r="F65" i="1"/>
  <c r="E65" i="1"/>
  <c r="D65" i="1"/>
  <c r="C65" i="1"/>
  <c r="M64" i="1"/>
  <c r="L64" i="1"/>
  <c r="K64" i="1"/>
  <c r="J64" i="1"/>
  <c r="I64" i="1"/>
  <c r="H64" i="1"/>
  <c r="G64" i="1"/>
  <c r="F64" i="1"/>
  <c r="E64" i="1"/>
  <c r="D64" i="1"/>
  <c r="C64" i="1"/>
  <c r="M63" i="1"/>
  <c r="L63" i="1"/>
  <c r="K63" i="1"/>
  <c r="J63" i="1"/>
  <c r="I63" i="1"/>
  <c r="H63" i="1"/>
  <c r="G63" i="1"/>
  <c r="F63" i="1"/>
  <c r="E63" i="1"/>
  <c r="D63" i="1"/>
  <c r="C63" i="1"/>
  <c r="M62" i="1"/>
  <c r="L62" i="1"/>
  <c r="K62" i="1"/>
  <c r="J62" i="1"/>
  <c r="I62" i="1"/>
  <c r="H62" i="1"/>
  <c r="G62" i="1"/>
  <c r="F62" i="1"/>
  <c r="E62" i="1"/>
  <c r="D62" i="1"/>
  <c r="C62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A5" i="1"/>
  <c r="A4" i="1"/>
  <c r="A3" i="1"/>
  <c r="A2" i="1"/>
  <c r="L52" i="1" l="1"/>
  <c r="H109" i="1"/>
  <c r="M11" i="1"/>
  <c r="M52" i="1"/>
  <c r="I109" i="1"/>
  <c r="CA98" i="1"/>
  <c r="CB23" i="1"/>
  <c r="CB28" i="1"/>
  <c r="CB38" i="1"/>
  <c r="CN54" i="1"/>
  <c r="CN115" i="1"/>
  <c r="CN119" i="1"/>
  <c r="CB20" i="1"/>
  <c r="CB25" i="1"/>
  <c r="K52" i="1"/>
  <c r="CB56" i="1"/>
  <c r="G109" i="1"/>
  <c r="R11" i="1"/>
  <c r="F11" i="1"/>
  <c r="R52" i="1"/>
  <c r="K108" i="1"/>
  <c r="CP108" i="1" s="1"/>
  <c r="L11" i="1"/>
  <c r="P11" i="1"/>
  <c r="P52" i="1"/>
  <c r="CA86" i="1"/>
  <c r="CN32" i="1"/>
  <c r="CB37" i="1"/>
  <c r="N11" i="1"/>
  <c r="N52" i="1"/>
  <c r="J109" i="1"/>
  <c r="O11" i="1"/>
  <c r="CN14" i="1"/>
  <c r="CB19" i="1"/>
  <c r="CN34" i="1"/>
  <c r="CB44" i="1"/>
  <c r="O52" i="1"/>
  <c r="CB55" i="1"/>
  <c r="CN62" i="1"/>
  <c r="Q11" i="1"/>
  <c r="Q52" i="1"/>
  <c r="C52" i="1"/>
  <c r="D11" i="1"/>
  <c r="D52" i="1"/>
  <c r="E11" i="1"/>
  <c r="G11" i="1"/>
  <c r="CN26" i="1"/>
  <c r="CB41" i="1"/>
  <c r="CB51" i="1"/>
  <c r="CB57" i="1"/>
  <c r="CB63" i="1"/>
  <c r="CN88" i="1"/>
  <c r="H11" i="1"/>
  <c r="D109" i="1"/>
  <c r="I11" i="1"/>
  <c r="E109" i="1"/>
  <c r="J11" i="1"/>
  <c r="J52" i="1"/>
  <c r="F109" i="1"/>
  <c r="G123" i="1"/>
  <c r="CN12" i="1"/>
  <c r="CA18" i="1"/>
  <c r="CI26" i="1"/>
  <c r="CI29" i="1"/>
  <c r="CI31" i="1"/>
  <c r="CI33" i="1"/>
  <c r="CA35" i="1"/>
  <c r="CI40" i="1"/>
  <c r="CA42" i="1"/>
  <c r="CA44" i="1"/>
  <c r="CU45" i="1"/>
  <c r="CU47" i="1"/>
  <c r="CU49" i="1"/>
  <c r="CM51" i="1"/>
  <c r="CU54" i="1"/>
  <c r="CN38" i="1"/>
  <c r="CA62" i="1"/>
  <c r="CB64" i="1"/>
  <c r="CA66" i="1"/>
  <c r="N67" i="1"/>
  <c r="CP67" i="1" s="1"/>
  <c r="CB68" i="1"/>
  <c r="CA70" i="1"/>
  <c r="N71" i="1"/>
  <c r="CP71" i="1" s="1"/>
  <c r="CB72" i="1"/>
  <c r="C79" i="1"/>
  <c r="CE79" i="1" s="1"/>
  <c r="CA80" i="1"/>
  <c r="C83" i="1"/>
  <c r="CD83" i="1" s="1"/>
  <c r="CA84" i="1"/>
  <c r="CM97" i="1"/>
  <c r="CM101" i="1"/>
  <c r="K102" i="1"/>
  <c r="CD102" i="1" s="1"/>
  <c r="CA105" i="1"/>
  <c r="K106" i="1"/>
  <c r="CP106" i="1" s="1"/>
  <c r="C114" i="1"/>
  <c r="CD114" i="1" s="1"/>
  <c r="CA115" i="1"/>
  <c r="CN117" i="1"/>
  <c r="CN55" i="1"/>
  <c r="B37" i="1"/>
  <c r="CH37" i="1" s="1"/>
  <c r="B69" i="1"/>
  <c r="S74" i="1"/>
  <c r="CA89" i="1"/>
  <c r="T109" i="1"/>
  <c r="C109" i="1"/>
  <c r="CN53" i="1"/>
  <c r="CB116" i="1"/>
  <c r="CB117" i="1"/>
  <c r="CA101" i="1"/>
  <c r="CN103" i="1"/>
  <c r="CB107" i="1"/>
  <c r="CN121" i="1"/>
  <c r="CB99" i="1"/>
  <c r="CA97" i="1"/>
  <c r="CM53" i="1"/>
  <c r="C84" i="1"/>
  <c r="CO84" i="1" s="1"/>
  <c r="CN102" i="1"/>
  <c r="CA13" i="1"/>
  <c r="CA14" i="1"/>
  <c r="CU14" i="1"/>
  <c r="CU15" i="1"/>
  <c r="CM16" i="1"/>
  <c r="CM17" i="1"/>
  <c r="CM18" i="1"/>
  <c r="CA19" i="1"/>
  <c r="CI19" i="1"/>
  <c r="CM20" i="1"/>
  <c r="CA21" i="1"/>
  <c r="CA22" i="1"/>
  <c r="CA23" i="1"/>
  <c r="CU23" i="1"/>
  <c r="CU24" i="1"/>
  <c r="CU25" i="1"/>
  <c r="CU26" i="1"/>
  <c r="CU27" i="1"/>
  <c r="CU28" i="1"/>
  <c r="CU29" i="1"/>
  <c r="CU30" i="1"/>
  <c r="CU31" i="1"/>
  <c r="CU32" i="1"/>
  <c r="CU33" i="1"/>
  <c r="CM34" i="1"/>
  <c r="CM35" i="1"/>
  <c r="CM36" i="1"/>
  <c r="CM37" i="1"/>
  <c r="CM38" i="1"/>
  <c r="CU38" i="1"/>
  <c r="CU39" i="1"/>
  <c r="CU40" i="1"/>
  <c r="CU41" i="1"/>
  <c r="CM42" i="1"/>
  <c r="CM43" i="1"/>
  <c r="CM44" i="1"/>
  <c r="CI45" i="1"/>
  <c r="CU46" i="1"/>
  <c r="CI47" i="1"/>
  <c r="CU48" i="1"/>
  <c r="CI49" i="1"/>
  <c r="CU50" i="1"/>
  <c r="CI54" i="1"/>
  <c r="CA55" i="1"/>
  <c r="CI55" i="1"/>
  <c r="CM56" i="1"/>
  <c r="CM57" i="1"/>
  <c r="CU57" i="1"/>
  <c r="F74" i="1"/>
  <c r="J74" i="1"/>
  <c r="B64" i="1"/>
  <c r="B68" i="1"/>
  <c r="B72" i="1"/>
  <c r="CM63" i="1"/>
  <c r="CA64" i="1"/>
  <c r="CN66" i="1"/>
  <c r="CM67" i="1"/>
  <c r="CA68" i="1"/>
  <c r="CN70" i="1"/>
  <c r="CM71" i="1"/>
  <c r="CA72" i="1"/>
  <c r="CM78" i="1"/>
  <c r="M92" i="1"/>
  <c r="C81" i="1"/>
  <c r="CD81" i="1" s="1"/>
  <c r="CM82" i="1"/>
  <c r="C85" i="1"/>
  <c r="CQ85" i="1" s="1"/>
  <c r="CM86" i="1"/>
  <c r="CA87" i="1"/>
  <c r="CB88" i="1"/>
  <c r="CA90" i="1"/>
  <c r="N109" i="1"/>
  <c r="R109" i="1"/>
  <c r="K99" i="1"/>
  <c r="CP99" i="1" s="1"/>
  <c r="CN100" i="1"/>
  <c r="CA103" i="1"/>
  <c r="CN104" i="1"/>
  <c r="CN105" i="1"/>
  <c r="CM107" i="1"/>
  <c r="CN108" i="1"/>
  <c r="E123" i="1"/>
  <c r="I123" i="1"/>
  <c r="M123" i="1"/>
  <c r="Q123" i="1"/>
  <c r="CM114" i="1"/>
  <c r="CN116" i="1"/>
  <c r="C117" i="1"/>
  <c r="CP117" i="1" s="1"/>
  <c r="CA118" i="1"/>
  <c r="CB119" i="1"/>
  <c r="C121" i="1"/>
  <c r="CQ121" i="1" s="1"/>
  <c r="CA122" i="1"/>
  <c r="B45" i="1"/>
  <c r="CR45" i="1" s="1"/>
  <c r="B57" i="1"/>
  <c r="CR57" i="1" s="1"/>
  <c r="H74" i="1"/>
  <c r="L74" i="1"/>
  <c r="CB71" i="1"/>
  <c r="C80" i="1"/>
  <c r="CO80" i="1" s="1"/>
  <c r="CA85" i="1"/>
  <c r="CN87" i="1"/>
  <c r="B100" i="1"/>
  <c r="B107" i="1"/>
  <c r="CB114" i="1"/>
  <c r="CN122" i="1"/>
  <c r="CI15" i="1"/>
  <c r="CI23" i="1"/>
  <c r="CI46" i="1"/>
  <c r="CI50" i="1"/>
  <c r="CA56" i="1"/>
  <c r="D74" i="1"/>
  <c r="CA78" i="1"/>
  <c r="CM90" i="1"/>
  <c r="CM113" i="1"/>
  <c r="CM13" i="1"/>
  <c r="CI12" i="1"/>
  <c r="CI13" i="1"/>
  <c r="CI14" i="1"/>
  <c r="CA15" i="1"/>
  <c r="CU16" i="1"/>
  <c r="CU17" i="1"/>
  <c r="CU18" i="1"/>
  <c r="CM19" i="1"/>
  <c r="CI20" i="1"/>
  <c r="CI21" i="1"/>
  <c r="CI22" i="1"/>
  <c r="CM23" i="1"/>
  <c r="CA24" i="1"/>
  <c r="CA25" i="1"/>
  <c r="CA26" i="1"/>
  <c r="CA27" i="1"/>
  <c r="CA28" i="1"/>
  <c r="CA29" i="1"/>
  <c r="CA30" i="1"/>
  <c r="CA31" i="1"/>
  <c r="CA32" i="1"/>
  <c r="CA33" i="1"/>
  <c r="CU34" i="1"/>
  <c r="CU35" i="1"/>
  <c r="CU36" i="1"/>
  <c r="CI37" i="1"/>
  <c r="CI38" i="1"/>
  <c r="CA39" i="1"/>
  <c r="CA40" i="1"/>
  <c r="CA41" i="1"/>
  <c r="CU42" i="1"/>
  <c r="CU43" i="1"/>
  <c r="CU44" i="1"/>
  <c r="CM45" i="1"/>
  <c r="CM46" i="1"/>
  <c r="CM47" i="1"/>
  <c r="CM48" i="1"/>
  <c r="CM49" i="1"/>
  <c r="CM50" i="1"/>
  <c r="CI51" i="1"/>
  <c r="CA53" i="1"/>
  <c r="CM54" i="1"/>
  <c r="CU55" i="1"/>
  <c r="CU56" i="1"/>
  <c r="CI57" i="1"/>
  <c r="B65" i="1"/>
  <c r="B73" i="1"/>
  <c r="O74" i="1"/>
  <c r="W74" i="1"/>
  <c r="CB67" i="1"/>
  <c r="CB79" i="1"/>
  <c r="CA81" i="1"/>
  <c r="CB83" i="1"/>
  <c r="CM85" i="1"/>
  <c r="CB87" i="1"/>
  <c r="CN91" i="1"/>
  <c r="B104" i="1"/>
  <c r="L109" i="1"/>
  <c r="P109" i="1"/>
  <c r="CB102" i="1"/>
  <c r="CN106" i="1"/>
  <c r="O123" i="1"/>
  <c r="CA120" i="1"/>
  <c r="CB121" i="1"/>
  <c r="CM12" i="1"/>
  <c r="CI27" i="1"/>
  <c r="CI48" i="1"/>
  <c r="CA16" i="1"/>
  <c r="CM21" i="1"/>
  <c r="CI24" i="1"/>
  <c r="CI28" i="1"/>
  <c r="CI30" i="1"/>
  <c r="CI32" i="1"/>
  <c r="CB34" i="1"/>
  <c r="CA36" i="1"/>
  <c r="CA38" i="1"/>
  <c r="CI39" i="1"/>
  <c r="CI41" i="1"/>
  <c r="CA43" i="1"/>
  <c r="B53" i="1"/>
  <c r="CR53" i="1" s="1"/>
  <c r="CU53" i="1"/>
  <c r="CN57" i="1"/>
  <c r="CM14" i="1"/>
  <c r="CA17" i="1"/>
  <c r="CU19" i="1"/>
  <c r="CM22" i="1"/>
  <c r="CI25" i="1"/>
  <c r="CB53" i="1"/>
  <c r="CA82" i="1"/>
  <c r="K104" i="1"/>
  <c r="CS104" i="1" s="1"/>
  <c r="CM118" i="1"/>
  <c r="CU12" i="1"/>
  <c r="CU13" i="1"/>
  <c r="CM15" i="1"/>
  <c r="CI16" i="1"/>
  <c r="CI17" i="1"/>
  <c r="CI18" i="1"/>
  <c r="CA20" i="1"/>
  <c r="CU20" i="1"/>
  <c r="CU21" i="1"/>
  <c r="CU22" i="1"/>
  <c r="CM24" i="1"/>
  <c r="CM25" i="1"/>
  <c r="CM26" i="1"/>
  <c r="CM27" i="1"/>
  <c r="CM28" i="1"/>
  <c r="CM29" i="1"/>
  <c r="CM30" i="1"/>
  <c r="CM31" i="1"/>
  <c r="CM32" i="1"/>
  <c r="CM33" i="1"/>
  <c r="CI34" i="1"/>
  <c r="CI35" i="1"/>
  <c r="CI36" i="1"/>
  <c r="CA37" i="1"/>
  <c r="CU37" i="1"/>
  <c r="CM39" i="1"/>
  <c r="CM40" i="1"/>
  <c r="CM41" i="1"/>
  <c r="CI42" i="1"/>
  <c r="CI43" i="1"/>
  <c r="CI44" i="1"/>
  <c r="CA45" i="1"/>
  <c r="CA46" i="1"/>
  <c r="CA47" i="1"/>
  <c r="CA48" i="1"/>
  <c r="CA49" i="1"/>
  <c r="CA50" i="1"/>
  <c r="CA51" i="1"/>
  <c r="CU51" i="1"/>
  <c r="CI53" i="1"/>
  <c r="CA54" i="1"/>
  <c r="B55" i="1"/>
  <c r="CR55" i="1" s="1"/>
  <c r="CM55" i="1"/>
  <c r="CI56" i="1"/>
  <c r="CA57" i="1"/>
  <c r="N63" i="1"/>
  <c r="CP63" i="1" s="1"/>
  <c r="CM81" i="1"/>
  <c r="B97" i="1"/>
  <c r="CN98" i="1"/>
  <c r="K107" i="1"/>
  <c r="CP107" i="1" s="1"/>
  <c r="CB108" i="1"/>
  <c r="CA113" i="1"/>
  <c r="C116" i="1"/>
  <c r="CS116" i="1" s="1"/>
  <c r="B20" i="1"/>
  <c r="CD20" i="1" s="1"/>
  <c r="B24" i="1"/>
  <c r="CS24" i="1" s="1"/>
  <c r="B30" i="1"/>
  <c r="CH30" i="1" s="1"/>
  <c r="B36" i="1"/>
  <c r="CO36" i="1" s="1"/>
  <c r="B40" i="1"/>
  <c r="CR40" i="1" s="1"/>
  <c r="B50" i="1"/>
  <c r="CR50" i="1" s="1"/>
  <c r="N62" i="1"/>
  <c r="CE62" i="1" s="1"/>
  <c r="CM65" i="1"/>
  <c r="N66" i="1"/>
  <c r="CR66" i="1" s="1"/>
  <c r="CN67" i="1"/>
  <c r="CM69" i="1"/>
  <c r="N70" i="1"/>
  <c r="CS70" i="1" s="1"/>
  <c r="CN71" i="1"/>
  <c r="CM73" i="1"/>
  <c r="CN79" i="1"/>
  <c r="CN83" i="1"/>
  <c r="C88" i="1"/>
  <c r="CQ88" i="1" s="1"/>
  <c r="CB91" i="1"/>
  <c r="CM104" i="1"/>
  <c r="CB106" i="1"/>
  <c r="CM108" i="1"/>
  <c r="CN114" i="1"/>
  <c r="C115" i="1"/>
  <c r="CP115" i="1" s="1"/>
  <c r="CM116" i="1"/>
  <c r="CB118" i="1"/>
  <c r="C119" i="1"/>
  <c r="CQ119" i="1" s="1"/>
  <c r="CB122" i="1"/>
  <c r="CA12" i="1"/>
  <c r="B16" i="1"/>
  <c r="CS16" i="1" s="1"/>
  <c r="CA34" i="1"/>
  <c r="B42" i="1"/>
  <c r="CD42" i="1" s="1"/>
  <c r="CM99" i="1"/>
  <c r="CB104" i="1"/>
  <c r="B62" i="1"/>
  <c r="G74" i="1"/>
  <c r="K74" i="1"/>
  <c r="B63" i="1"/>
  <c r="B66" i="1"/>
  <c r="B67" i="1"/>
  <c r="B70" i="1"/>
  <c r="B71" i="1"/>
  <c r="R74" i="1"/>
  <c r="V74" i="1"/>
  <c r="Q74" i="1"/>
  <c r="U74" i="1"/>
  <c r="T74" i="1"/>
  <c r="CM68" i="1"/>
  <c r="CM72" i="1"/>
  <c r="CN80" i="1"/>
  <c r="CN84" i="1"/>
  <c r="C89" i="1"/>
  <c r="CE89" i="1" s="1"/>
  <c r="CM89" i="1"/>
  <c r="B98" i="1"/>
  <c r="B99" i="1"/>
  <c r="B101" i="1"/>
  <c r="B102" i="1"/>
  <c r="B103" i="1"/>
  <c r="B105" i="1"/>
  <c r="B106" i="1"/>
  <c r="B108" i="1"/>
  <c r="CB97" i="1"/>
  <c r="O109" i="1"/>
  <c r="S109" i="1"/>
  <c r="CA99" i="1"/>
  <c r="K100" i="1"/>
  <c r="CP100" i="1" s="1"/>
  <c r="CA100" i="1"/>
  <c r="CN101" i="1"/>
  <c r="CM103" i="1"/>
  <c r="CB105" i="1"/>
  <c r="CA107" i="1"/>
  <c r="B123" i="1"/>
  <c r="F123" i="1"/>
  <c r="J123" i="1"/>
  <c r="N123" i="1"/>
  <c r="R123" i="1"/>
  <c r="K123" i="1"/>
  <c r="CM117" i="1"/>
  <c r="C120" i="1"/>
  <c r="CF120" i="1" s="1"/>
  <c r="CM120" i="1"/>
  <c r="CM121" i="1"/>
  <c r="E74" i="1"/>
  <c r="I74" i="1"/>
  <c r="M74" i="1"/>
  <c r="CM62" i="1"/>
  <c r="CA63" i="1"/>
  <c r="CN64" i="1"/>
  <c r="CN65" i="1"/>
  <c r="CM66" i="1"/>
  <c r="CA67" i="1"/>
  <c r="CN68" i="1"/>
  <c r="CN69" i="1"/>
  <c r="CM70" i="1"/>
  <c r="CA71" i="1"/>
  <c r="CN72" i="1"/>
  <c r="CN73" i="1"/>
  <c r="B92" i="1"/>
  <c r="H92" i="1"/>
  <c r="L92" i="1"/>
  <c r="P92" i="1"/>
  <c r="CM79" i="1"/>
  <c r="I92" i="1"/>
  <c r="Q92" i="1"/>
  <c r="J92" i="1"/>
  <c r="N92" i="1"/>
  <c r="R92" i="1"/>
  <c r="K92" i="1"/>
  <c r="O92" i="1"/>
  <c r="CM83" i="1"/>
  <c r="CM84" i="1"/>
  <c r="C87" i="1"/>
  <c r="CR87" i="1" s="1"/>
  <c r="CA88" i="1"/>
  <c r="CN89" i="1"/>
  <c r="M109" i="1"/>
  <c r="Q109" i="1"/>
  <c r="CN99" i="1"/>
  <c r="CB100" i="1"/>
  <c r="CA102" i="1"/>
  <c r="K103" i="1"/>
  <c r="CO103" i="1" s="1"/>
  <c r="CM105" i="1"/>
  <c r="CM106" i="1"/>
  <c r="CN107" i="1"/>
  <c r="CN113" i="1"/>
  <c r="H123" i="1"/>
  <c r="L123" i="1"/>
  <c r="P123" i="1"/>
  <c r="CA114" i="1"/>
  <c r="CM115" i="1"/>
  <c r="C118" i="1"/>
  <c r="CR118" i="1" s="1"/>
  <c r="CM119" i="1"/>
  <c r="CN120" i="1"/>
  <c r="CM122" i="1"/>
  <c r="CB113" i="1"/>
  <c r="CB115" i="1"/>
  <c r="CA117" i="1"/>
  <c r="CN118" i="1"/>
  <c r="CB120" i="1"/>
  <c r="CA121" i="1"/>
  <c r="C122" i="1"/>
  <c r="CS122" i="1" s="1"/>
  <c r="D123" i="1"/>
  <c r="C113" i="1"/>
  <c r="CA116" i="1"/>
  <c r="CA119" i="1"/>
  <c r="CR106" i="1"/>
  <c r="K97" i="1"/>
  <c r="CQ97" i="1" s="1"/>
  <c r="CN97" i="1"/>
  <c r="CB98" i="1"/>
  <c r="CM98" i="1"/>
  <c r="CM100" i="1"/>
  <c r="K101" i="1"/>
  <c r="CR101" i="1" s="1"/>
  <c r="CM102" i="1"/>
  <c r="CB103" i="1"/>
  <c r="CA104" i="1"/>
  <c r="K105" i="1"/>
  <c r="CC105" i="1" s="1"/>
  <c r="CA106" i="1"/>
  <c r="K98" i="1"/>
  <c r="CE98" i="1" s="1"/>
  <c r="CB101" i="1"/>
  <c r="CA108" i="1"/>
  <c r="D92" i="1"/>
  <c r="CN78" i="1"/>
  <c r="CB78" i="1"/>
  <c r="CM80" i="1"/>
  <c r="F92" i="1"/>
  <c r="CN81" i="1"/>
  <c r="G92" i="1"/>
  <c r="CB81" i="1"/>
  <c r="CN82" i="1"/>
  <c r="CB82" i="1"/>
  <c r="CN85" i="1"/>
  <c r="CB85" i="1"/>
  <c r="CM88" i="1"/>
  <c r="E92" i="1"/>
  <c r="CM87" i="1"/>
  <c r="CB89" i="1"/>
  <c r="CN86" i="1"/>
  <c r="CB86" i="1"/>
  <c r="C90" i="1"/>
  <c r="CC90" i="1" s="1"/>
  <c r="CN90" i="1"/>
  <c r="CB90" i="1"/>
  <c r="C91" i="1"/>
  <c r="CG91" i="1" s="1"/>
  <c r="CM91" i="1"/>
  <c r="C78" i="1"/>
  <c r="CG78" i="1" s="1"/>
  <c r="CA79" i="1"/>
  <c r="C82" i="1"/>
  <c r="CC82" i="1" s="1"/>
  <c r="CA83" i="1"/>
  <c r="C86" i="1"/>
  <c r="CP86" i="1" s="1"/>
  <c r="CA91" i="1"/>
  <c r="CB62" i="1"/>
  <c r="CN63" i="1"/>
  <c r="N65" i="1"/>
  <c r="CE65" i="1" s="1"/>
  <c r="CB66" i="1"/>
  <c r="N69" i="1"/>
  <c r="CE69" i="1" s="1"/>
  <c r="CB70" i="1"/>
  <c r="N73" i="1"/>
  <c r="CE73" i="1" s="1"/>
  <c r="P74" i="1"/>
  <c r="CM64" i="1"/>
  <c r="CA65" i="1"/>
  <c r="CA69" i="1"/>
  <c r="CA73" i="1"/>
  <c r="N64" i="1"/>
  <c r="CQ64" i="1" s="1"/>
  <c r="CB65" i="1"/>
  <c r="N68" i="1"/>
  <c r="CQ68" i="1" s="1"/>
  <c r="CB69" i="1"/>
  <c r="N72" i="1"/>
  <c r="CQ72" i="1" s="1"/>
  <c r="CB73" i="1"/>
  <c r="C74" i="1"/>
  <c r="CB54" i="1"/>
  <c r="B56" i="1"/>
  <c r="CE56" i="1" s="1"/>
  <c r="CN56" i="1"/>
  <c r="B54" i="1"/>
  <c r="CC54" i="1" s="1"/>
  <c r="K11" i="1"/>
  <c r="CB12" i="1"/>
  <c r="CB13" i="1"/>
  <c r="CN13" i="1"/>
  <c r="B13" i="1"/>
  <c r="CT13" i="1" s="1"/>
  <c r="CB14" i="1"/>
  <c r="B14" i="1"/>
  <c r="CT14" i="1" s="1"/>
  <c r="CN15" i="1"/>
  <c r="B15" i="1"/>
  <c r="CE15" i="1" s="1"/>
  <c r="CB15" i="1"/>
  <c r="CN16" i="1"/>
  <c r="CB16" i="1"/>
  <c r="CB17" i="1"/>
  <c r="B17" i="1"/>
  <c r="CE17" i="1" s="1"/>
  <c r="CN17" i="1"/>
  <c r="CB18" i="1"/>
  <c r="B18" i="1"/>
  <c r="CP18" i="1" s="1"/>
  <c r="CN19" i="1"/>
  <c r="B19" i="1"/>
  <c r="CE19" i="1" s="1"/>
  <c r="CB21" i="1"/>
  <c r="B21" i="1"/>
  <c r="CP21" i="1" s="1"/>
  <c r="CN21" i="1"/>
  <c r="CB22" i="1"/>
  <c r="CN22" i="1"/>
  <c r="B22" i="1"/>
  <c r="CT22" i="1" s="1"/>
  <c r="CN18" i="1"/>
  <c r="CN20" i="1"/>
  <c r="CN23" i="1"/>
  <c r="B23" i="1"/>
  <c r="CC23" i="1" s="1"/>
  <c r="CN27" i="1"/>
  <c r="B27" i="1"/>
  <c r="CE27" i="1" s="1"/>
  <c r="CB29" i="1"/>
  <c r="CN29" i="1"/>
  <c r="CN31" i="1"/>
  <c r="B31" i="1"/>
  <c r="CE31" i="1" s="1"/>
  <c r="CB31" i="1"/>
  <c r="CB33" i="1"/>
  <c r="B33" i="1"/>
  <c r="CT33" i="1" s="1"/>
  <c r="CN35" i="1"/>
  <c r="B35" i="1"/>
  <c r="CT35" i="1" s="1"/>
  <c r="CN39" i="1"/>
  <c r="B39" i="1"/>
  <c r="CE39" i="1" s="1"/>
  <c r="CN43" i="1"/>
  <c r="B43" i="1"/>
  <c r="CT43" i="1" s="1"/>
  <c r="CB45" i="1"/>
  <c r="CN45" i="1"/>
  <c r="B46" i="1"/>
  <c r="CT46" i="1" s="1"/>
  <c r="CN46" i="1"/>
  <c r="CN47" i="1"/>
  <c r="B47" i="1"/>
  <c r="CE47" i="1" s="1"/>
  <c r="CB47" i="1"/>
  <c r="CN48" i="1"/>
  <c r="CB48" i="1"/>
  <c r="CB49" i="1"/>
  <c r="B49" i="1"/>
  <c r="CE49" i="1" s="1"/>
  <c r="CN49" i="1"/>
  <c r="CN51" i="1"/>
  <c r="B51" i="1"/>
  <c r="CE51" i="1" s="1"/>
  <c r="CB24" i="1"/>
  <c r="B25" i="1"/>
  <c r="CP25" i="1" s="1"/>
  <c r="CB26" i="1"/>
  <c r="CB27" i="1"/>
  <c r="B28" i="1"/>
  <c r="CG28" i="1" s="1"/>
  <c r="CN30" i="1"/>
  <c r="B32" i="1"/>
  <c r="CE32" i="1" s="1"/>
  <c r="CB35" i="1"/>
  <c r="CB36" i="1"/>
  <c r="CN36" i="1"/>
  <c r="CB39" i="1"/>
  <c r="CB40" i="1"/>
  <c r="CB43" i="1"/>
  <c r="CN44" i="1"/>
  <c r="CN24" i="1"/>
  <c r="B34" i="1"/>
  <c r="CP34" i="1" s="1"/>
  <c r="B38" i="1"/>
  <c r="CP38" i="1" s="1"/>
  <c r="B48" i="1"/>
  <c r="CE48" i="1" s="1"/>
  <c r="CN42" i="1"/>
  <c r="CB42" i="1"/>
  <c r="CB30" i="1"/>
  <c r="CN40" i="1"/>
  <c r="CN41" i="1"/>
  <c r="CB46" i="1"/>
  <c r="CB50" i="1"/>
  <c r="CN50" i="1"/>
  <c r="CN25" i="1"/>
  <c r="B26" i="1"/>
  <c r="CT26" i="1" s="1"/>
  <c r="CN28" i="1"/>
  <c r="B29" i="1"/>
  <c r="CT29" i="1" s="1"/>
  <c r="CB32" i="1"/>
  <c r="CN33" i="1"/>
  <c r="CN37" i="1"/>
  <c r="B41" i="1"/>
  <c r="CE41" i="1" s="1"/>
  <c r="B44" i="1"/>
  <c r="CP44" i="1" s="1"/>
  <c r="C11" i="1"/>
  <c r="B12" i="1"/>
  <c r="CE12" i="1" s="1"/>
  <c r="CQ106" i="1"/>
  <c r="CE106" i="1"/>
  <c r="CO108" i="1"/>
  <c r="CF108" i="1"/>
  <c r="CC108" i="1"/>
  <c r="CR108" i="1"/>
  <c r="B11" i="1" l="1"/>
  <c r="CQ79" i="1"/>
  <c r="CC79" i="1"/>
  <c r="CT21" i="1"/>
  <c r="CQ24" i="1"/>
  <c r="CS79" i="1"/>
  <c r="CS108" i="1"/>
  <c r="CE108" i="1"/>
  <c r="CC24" i="1"/>
  <c r="CG108" i="1"/>
  <c r="CE37" i="1"/>
  <c r="CQ108" i="1"/>
  <c r="CD108" i="1"/>
  <c r="CR79" i="1"/>
  <c r="CO106" i="1"/>
  <c r="CS50" i="1"/>
  <c r="CO104" i="1"/>
  <c r="CC22" i="1"/>
  <c r="CG37" i="1"/>
  <c r="CO37" i="1"/>
  <c r="CF45" i="1"/>
  <c r="CC67" i="1"/>
  <c r="CQ67" i="1"/>
  <c r="CC102" i="1"/>
  <c r="CE23" i="1"/>
  <c r="CO67" i="1"/>
  <c r="CR67" i="1"/>
  <c r="CD67" i="1"/>
  <c r="CG67" i="1"/>
  <c r="CE114" i="1"/>
  <c r="CS37" i="1"/>
  <c r="CF67" i="1"/>
  <c r="CF99" i="1"/>
  <c r="CS99" i="1"/>
  <c r="CP37" i="1"/>
  <c r="CH42" i="1"/>
  <c r="CE67" i="1"/>
  <c r="CC121" i="1"/>
  <c r="CS67" i="1"/>
  <c r="CD106" i="1"/>
  <c r="CG24" i="1"/>
  <c r="CG119" i="1"/>
  <c r="CG79" i="1"/>
  <c r="CT50" i="1"/>
  <c r="CH50" i="1"/>
  <c r="CF79" i="1"/>
  <c r="CP79" i="1"/>
  <c r="CC106" i="1"/>
  <c r="CF106" i="1"/>
  <c r="CG117" i="1"/>
  <c r="CS106" i="1"/>
  <c r="CG50" i="1"/>
  <c r="CG106" i="1"/>
  <c r="CS36" i="1"/>
  <c r="CO24" i="1"/>
  <c r="CO79" i="1"/>
  <c r="CD79" i="1"/>
  <c r="CT56" i="1"/>
  <c r="CS81" i="1"/>
  <c r="CO120" i="1"/>
  <c r="CC37" i="1"/>
  <c r="CR114" i="1"/>
  <c r="CR84" i="1"/>
  <c r="CP114" i="1"/>
  <c r="CQ102" i="1"/>
  <c r="CT47" i="1"/>
  <c r="CP102" i="1"/>
  <c r="CF37" i="1"/>
  <c r="CS83" i="1"/>
  <c r="CT19" i="1"/>
  <c r="CG102" i="1"/>
  <c r="CS102" i="1"/>
  <c r="CF53" i="1"/>
  <c r="CF83" i="1"/>
  <c r="CP83" i="1"/>
  <c r="CS71" i="1"/>
  <c r="CQ114" i="1"/>
  <c r="CF102" i="1"/>
  <c r="CO114" i="1"/>
  <c r="CG104" i="1"/>
  <c r="CC83" i="1"/>
  <c r="CC71" i="1"/>
  <c r="CP45" i="1"/>
  <c r="CS114" i="1"/>
  <c r="CP104" i="1"/>
  <c r="CR72" i="1"/>
  <c r="CE102" i="1"/>
  <c r="CQ37" i="1"/>
  <c r="CF71" i="1"/>
  <c r="CO71" i="1"/>
  <c r="CP87" i="1"/>
  <c r="CE83" i="1"/>
  <c r="CE84" i="1"/>
  <c r="CR83" i="1"/>
  <c r="CF116" i="1"/>
  <c r="CR71" i="1"/>
  <c r="CG114" i="1"/>
  <c r="CO102" i="1"/>
  <c r="CG83" i="1"/>
  <c r="CG71" i="1"/>
  <c r="CQ71" i="1"/>
  <c r="CR116" i="1"/>
  <c r="CC114" i="1"/>
  <c r="CF114" i="1"/>
  <c r="CR102" i="1"/>
  <c r="CS68" i="1"/>
  <c r="CP53" i="1"/>
  <c r="CT37" i="1"/>
  <c r="CE104" i="1"/>
  <c r="CF104" i="1"/>
  <c r="CD36" i="1"/>
  <c r="CD37" i="1"/>
  <c r="CR37" i="1"/>
  <c r="CE71" i="1"/>
  <c r="CO83" i="1"/>
  <c r="CD80" i="1"/>
  <c r="CQ83" i="1"/>
  <c r="CD71" i="1"/>
  <c r="CE43" i="1"/>
  <c r="CP35" i="1"/>
  <c r="CO117" i="1"/>
  <c r="CE85" i="1"/>
  <c r="CG36" i="1"/>
  <c r="CC116" i="1"/>
  <c r="CC85" i="1"/>
  <c r="CE34" i="1"/>
  <c r="CF85" i="1"/>
  <c r="CR85" i="1"/>
  <c r="CS121" i="1"/>
  <c r="CQ36" i="1"/>
  <c r="CH20" i="1"/>
  <c r="CQ117" i="1"/>
  <c r="CG32" i="1"/>
  <c r="CE66" i="1"/>
  <c r="CD85" i="1"/>
  <c r="CR99" i="1"/>
  <c r="CD116" i="1"/>
  <c r="CS117" i="1"/>
  <c r="CP62" i="1"/>
  <c r="CO30" i="1"/>
  <c r="CO53" i="1"/>
  <c r="CS53" i="1"/>
  <c r="CD99" i="1"/>
  <c r="CE121" i="1"/>
  <c r="CC99" i="1"/>
  <c r="CS119" i="1"/>
  <c r="CD104" i="1"/>
  <c r="CC53" i="1"/>
  <c r="CG44" i="1"/>
  <c r="CQ104" i="1"/>
  <c r="CP54" i="1"/>
  <c r="CP48" i="1"/>
  <c r="CT24" i="1"/>
  <c r="CC104" i="1"/>
  <c r="CD50" i="1"/>
  <c r="CO57" i="1"/>
  <c r="CQ53" i="1"/>
  <c r="CQ99" i="1"/>
  <c r="CR121" i="1"/>
  <c r="CF121" i="1"/>
  <c r="CR119" i="1"/>
  <c r="CD121" i="1"/>
  <c r="CG47" i="1"/>
  <c r="CP30" i="1"/>
  <c r="CS62" i="1"/>
  <c r="CO99" i="1"/>
  <c r="CG121" i="1"/>
  <c r="CP121" i="1"/>
  <c r="CG99" i="1"/>
  <c r="CD119" i="1"/>
  <c r="CG65" i="1"/>
  <c r="CC47" i="1"/>
  <c r="CG80" i="1"/>
  <c r="CP50" i="1"/>
  <c r="CE25" i="1"/>
  <c r="CR104" i="1"/>
  <c r="CR24" i="1"/>
  <c r="CQ57" i="1"/>
  <c r="CO89" i="1"/>
  <c r="CE99" i="1"/>
  <c r="CO121" i="1"/>
  <c r="CE81" i="1"/>
  <c r="CC101" i="1"/>
  <c r="CC55" i="1"/>
  <c r="CD84" i="1"/>
  <c r="CE88" i="1"/>
  <c r="CQ103" i="1"/>
  <c r="CD117" i="1"/>
  <c r="CC91" i="1"/>
  <c r="CE101" i="1"/>
  <c r="CC36" i="1"/>
  <c r="CF101" i="1"/>
  <c r="CT41" i="1"/>
  <c r="CP70" i="1"/>
  <c r="CH45" i="1"/>
  <c r="CO63" i="1"/>
  <c r="CS85" i="1"/>
  <c r="CS107" i="1"/>
  <c r="CG100" i="1"/>
  <c r="CR117" i="1"/>
  <c r="CF117" i="1"/>
  <c r="CE117" i="1"/>
  <c r="CR120" i="1"/>
  <c r="CD105" i="1"/>
  <c r="CR16" i="1"/>
  <c r="CC103" i="1"/>
  <c r="CO70" i="1"/>
  <c r="CC19" i="1"/>
  <c r="CE116" i="1"/>
  <c r="CG85" i="1"/>
  <c r="CC63" i="1"/>
  <c r="CT45" i="1"/>
  <c r="CE36" i="1"/>
  <c r="CP66" i="1"/>
  <c r="CD45" i="1"/>
  <c r="CR70" i="1"/>
  <c r="CO85" i="1"/>
  <c r="CP85" i="1"/>
  <c r="CC117" i="1"/>
  <c r="CQ80" i="1"/>
  <c r="CS84" i="1"/>
  <c r="CF80" i="1"/>
  <c r="CP80" i="1"/>
  <c r="CR81" i="1"/>
  <c r="CE80" i="1"/>
  <c r="CC119" i="1"/>
  <c r="CD120" i="1"/>
  <c r="CG107" i="1"/>
  <c r="CE120" i="1"/>
  <c r="CG57" i="1"/>
  <c r="CG40" i="1"/>
  <c r="CG26" i="1"/>
  <c r="CG20" i="1"/>
  <c r="CC80" i="1"/>
  <c r="CT57" i="1"/>
  <c r="CP55" i="1"/>
  <c r="CT40" i="1"/>
  <c r="CP26" i="1"/>
  <c r="CT16" i="1"/>
  <c r="CQ40" i="1"/>
  <c r="CS20" i="1"/>
  <c r="CH57" i="1"/>
  <c r="CS57" i="1"/>
  <c r="CH55" i="1"/>
  <c r="CF81" i="1"/>
  <c r="CO81" i="1"/>
  <c r="CS80" i="1"/>
  <c r="CP88" i="1"/>
  <c r="CP81" i="1"/>
  <c r="CF107" i="1"/>
  <c r="CO107" i="1"/>
  <c r="CQ81" i="1"/>
  <c r="CC88" i="1"/>
  <c r="CP120" i="1"/>
  <c r="CF70" i="1"/>
  <c r="CC57" i="1"/>
  <c r="CG45" i="1"/>
  <c r="CG35" i="1"/>
  <c r="CC26" i="1"/>
  <c r="CG23" i="1"/>
  <c r="CG116" i="1"/>
  <c r="CF100" i="1"/>
  <c r="CG84" i="1"/>
  <c r="CG81" i="1"/>
  <c r="CQ70" i="1"/>
  <c r="CP57" i="1"/>
  <c r="CP49" i="1"/>
  <c r="CP47" i="1"/>
  <c r="CE45" i="1"/>
  <c r="CT36" i="1"/>
  <c r="CE35" i="1"/>
  <c r="CE26" i="1"/>
  <c r="CT23" i="1"/>
  <c r="CE16" i="1"/>
  <c r="CG70" i="1"/>
  <c r="CH36" i="1"/>
  <c r="CR36" i="1"/>
  <c r="CF36" i="1"/>
  <c r="CS40" i="1"/>
  <c r="CO16" i="1"/>
  <c r="CS45" i="1"/>
  <c r="CQ45" i="1"/>
  <c r="CS55" i="1"/>
  <c r="CD57" i="1"/>
  <c r="CF57" i="1"/>
  <c r="CE70" i="1"/>
  <c r="CG69" i="1"/>
  <c r="CC56" i="1"/>
  <c r="CC48" i="1"/>
  <c r="CC45" i="1"/>
  <c r="CC35" i="1"/>
  <c r="CG25" i="1"/>
  <c r="CG22" i="1"/>
  <c r="CG14" i="1"/>
  <c r="CO116" i="1"/>
  <c r="CP116" i="1"/>
  <c r="CC86" i="1"/>
  <c r="CC84" i="1"/>
  <c r="CC81" i="1"/>
  <c r="CD70" i="1"/>
  <c r="CD66" i="1"/>
  <c r="CE57" i="1"/>
  <c r="CT48" i="1"/>
  <c r="CP36" i="1"/>
  <c r="CT25" i="1"/>
  <c r="CP23" i="1"/>
  <c r="CT20" i="1"/>
  <c r="CE14" i="1"/>
  <c r="CC70" i="1"/>
  <c r="CG68" i="1"/>
  <c r="CF16" i="1"/>
  <c r="CO45" i="1"/>
  <c r="CQ63" i="1"/>
  <c r="CR88" i="1"/>
  <c r="CF84" i="1"/>
  <c r="CP84" i="1"/>
  <c r="CR80" i="1"/>
  <c r="CQ116" i="1"/>
  <c r="CS120" i="1"/>
  <c r="CQ84" i="1"/>
  <c r="CS63" i="1"/>
  <c r="CR63" i="1"/>
  <c r="CF62" i="1"/>
  <c r="CG55" i="1"/>
  <c r="CC46" i="1"/>
  <c r="CG42" i="1"/>
  <c r="CG34" i="1"/>
  <c r="CG19" i="1"/>
  <c r="CC14" i="1"/>
  <c r="CQ118" i="1"/>
  <c r="CR65" i="1"/>
  <c r="CE55" i="1"/>
  <c r="CE53" i="1"/>
  <c r="CE44" i="1"/>
  <c r="CP40" i="1"/>
  <c r="CP32" i="1"/>
  <c r="CP19" i="1"/>
  <c r="CP14" i="1"/>
  <c r="CG66" i="1"/>
  <c r="CD30" i="1"/>
  <c r="CD40" i="1"/>
  <c r="CQ20" i="1"/>
  <c r="CR20" i="1"/>
  <c r="CD16" i="1"/>
  <c r="CF55" i="1"/>
  <c r="CF63" i="1"/>
  <c r="CD88" i="1"/>
  <c r="CE107" i="1"/>
  <c r="CD107" i="1"/>
  <c r="CP103" i="1"/>
  <c r="CD63" i="1"/>
  <c r="CQ55" i="1"/>
  <c r="CC107" i="1"/>
  <c r="CO118" i="1"/>
  <c r="CF66" i="1"/>
  <c r="CG53" i="1"/>
  <c r="CC32" i="1"/>
  <c r="CC16" i="1"/>
  <c r="CD115" i="1"/>
  <c r="CR86" i="1"/>
  <c r="CT55" i="1"/>
  <c r="CT53" i="1"/>
  <c r="CT34" i="1"/>
  <c r="CT28" i="1"/>
  <c r="CE20" i="1"/>
  <c r="CP16" i="1"/>
  <c r="CP118" i="1"/>
  <c r="CH40" i="1"/>
  <c r="CF42" i="1"/>
  <c r="CO20" i="1"/>
  <c r="CQ16" i="1"/>
  <c r="CH53" i="1"/>
  <c r="CD53" i="1"/>
  <c r="N74" i="1"/>
  <c r="CS66" i="1"/>
  <c r="CQ87" i="1"/>
  <c r="CD87" i="1"/>
  <c r="CO88" i="1"/>
  <c r="CQ115" i="1"/>
  <c r="CG89" i="1"/>
  <c r="CG87" i="1"/>
  <c r="CC42" i="1"/>
  <c r="CF115" i="1"/>
  <c r="CQ62" i="1"/>
  <c r="CT42" i="1"/>
  <c r="CE30" i="1"/>
  <c r="CG62" i="1"/>
  <c r="CF30" i="1"/>
  <c r="CR30" i="1"/>
  <c r="CS42" i="1"/>
  <c r="CO42" i="1"/>
  <c r="CS87" i="1"/>
  <c r="CR89" i="1"/>
  <c r="CD89" i="1"/>
  <c r="CP89" i="1"/>
  <c r="CF87" i="1"/>
  <c r="CD103" i="1"/>
  <c r="CR103" i="1"/>
  <c r="CR115" i="1"/>
  <c r="CC89" i="1"/>
  <c r="CC87" i="1"/>
  <c r="CC120" i="1"/>
  <c r="CF119" i="1"/>
  <c r="CG73" i="1"/>
  <c r="CC65" i="1"/>
  <c r="CC50" i="1"/>
  <c r="CG30" i="1"/>
  <c r="CG18" i="1"/>
  <c r="CO115" i="1"/>
  <c r="CG86" i="1"/>
  <c r="CG82" i="1"/>
  <c r="CR73" i="1"/>
  <c r="CD62" i="1"/>
  <c r="CE50" i="1"/>
  <c r="CP42" i="1"/>
  <c r="CP24" i="1"/>
  <c r="CC62" i="1"/>
  <c r="CF50" i="1"/>
  <c r="CO50" i="1"/>
  <c r="CQ30" i="1"/>
  <c r="CQ42" i="1"/>
  <c r="CR42" i="1"/>
  <c r="CF24" i="1"/>
  <c r="CD24" i="1"/>
  <c r="CR62" i="1"/>
  <c r="CE87" i="1"/>
  <c r="CS89" i="1"/>
  <c r="CS103" i="1"/>
  <c r="CE103" i="1"/>
  <c r="CE119" i="1"/>
  <c r="CQ120" i="1"/>
  <c r="CC115" i="1"/>
  <c r="CE115" i="1"/>
  <c r="B109" i="1"/>
  <c r="CG103" i="1"/>
  <c r="CG88" i="1"/>
  <c r="CG120" i="1"/>
  <c r="CO119" i="1"/>
  <c r="CC73" i="1"/>
  <c r="CO66" i="1"/>
  <c r="CO62" i="1"/>
  <c r="CG56" i="1"/>
  <c r="CG48" i="1"/>
  <c r="CG46" i="1"/>
  <c r="CC40" i="1"/>
  <c r="CC34" i="1"/>
  <c r="CC30" i="1"/>
  <c r="CC25" i="1"/>
  <c r="CC20" i="1"/>
  <c r="CG16" i="1"/>
  <c r="CS115" i="1"/>
  <c r="CG97" i="1"/>
  <c r="CQ66" i="1"/>
  <c r="CG63" i="1"/>
  <c r="CP56" i="1"/>
  <c r="CT54" i="1"/>
  <c r="CT49" i="1"/>
  <c r="CE42" i="1"/>
  <c r="CE40" i="1"/>
  <c r="CT30" i="1"/>
  <c r="CE24" i="1"/>
  <c r="CP20" i="1"/>
  <c r="CC66" i="1"/>
  <c r="CS118" i="1"/>
  <c r="CF40" i="1"/>
  <c r="CS30" i="1"/>
  <c r="CQ50" i="1"/>
  <c r="CO40" i="1"/>
  <c r="CH24" i="1"/>
  <c r="CF20" i="1"/>
  <c r="CH16" i="1"/>
  <c r="CD55" i="1"/>
  <c r="CO55" i="1"/>
  <c r="CE63" i="1"/>
  <c r="CF88" i="1"/>
  <c r="CO87" i="1"/>
  <c r="CS88" i="1"/>
  <c r="CQ107" i="1"/>
  <c r="CR107" i="1"/>
  <c r="CF103" i="1"/>
  <c r="CP119" i="1"/>
  <c r="CG115" i="1"/>
  <c r="CO100" i="1"/>
  <c r="CS72" i="1"/>
  <c r="CT31" i="1"/>
  <c r="CP28" i="1"/>
  <c r="CT17" i="1"/>
  <c r="CG118" i="1"/>
  <c r="CE72" i="1"/>
  <c r="CR68" i="1"/>
  <c r="CD118" i="1"/>
  <c r="CQ100" i="1"/>
  <c r="CC122" i="1"/>
  <c r="CD97" i="1"/>
  <c r="CG54" i="1"/>
  <c r="CG38" i="1"/>
  <c r="CC31" i="1"/>
  <c r="CC28" i="1"/>
  <c r="CG17" i="1"/>
  <c r="CO122" i="1"/>
  <c r="CR100" i="1"/>
  <c r="CS100" i="1"/>
  <c r="CO72" i="1"/>
  <c r="CE54" i="1"/>
  <c r="CT44" i="1"/>
  <c r="CP31" i="1"/>
  <c r="CE28" i="1"/>
  <c r="CP17" i="1"/>
  <c r="CD122" i="1"/>
  <c r="CQ105" i="1"/>
  <c r="CE118" i="1"/>
  <c r="CP72" i="1"/>
  <c r="CC64" i="1"/>
  <c r="B74" i="1"/>
  <c r="CE100" i="1"/>
  <c r="CQ89" i="1"/>
  <c r="CF89" i="1"/>
  <c r="CF118" i="1"/>
  <c r="CD72" i="1"/>
  <c r="CC69" i="1"/>
  <c r="CC44" i="1"/>
  <c r="CG31" i="1"/>
  <c r="CC118" i="1"/>
  <c r="K109" i="1"/>
  <c r="CR97" i="1"/>
  <c r="CG64" i="1"/>
  <c r="CC17" i="1"/>
  <c r="CC100" i="1"/>
  <c r="CF64" i="1"/>
  <c r="CR122" i="1"/>
  <c r="CR105" i="1"/>
  <c r="CP68" i="1"/>
  <c r="CD100" i="1"/>
  <c r="CQ113" i="1"/>
  <c r="CS113" i="1"/>
  <c r="CE113" i="1"/>
  <c r="CP113" i="1"/>
  <c r="CG113" i="1"/>
  <c r="CO113" i="1"/>
  <c r="CF113" i="1"/>
  <c r="CR113" i="1"/>
  <c r="CC113" i="1"/>
  <c r="CF122" i="1"/>
  <c r="C123" i="1"/>
  <c r="CD113" i="1"/>
  <c r="CP122" i="1"/>
  <c r="CG122" i="1"/>
  <c r="CQ122" i="1"/>
  <c r="CE122" i="1"/>
  <c r="CO98" i="1"/>
  <c r="CF98" i="1"/>
  <c r="CR98" i="1"/>
  <c r="CP98" i="1"/>
  <c r="CG98" i="1"/>
  <c r="CC98" i="1"/>
  <c r="CP105" i="1"/>
  <c r="CQ98" i="1"/>
  <c r="CF97" i="1"/>
  <c r="CC97" i="1"/>
  <c r="CD98" i="1"/>
  <c r="CO97" i="1"/>
  <c r="CO105" i="1"/>
  <c r="CF105" i="1"/>
  <c r="CO101" i="1"/>
  <c r="CS101" i="1"/>
  <c r="CG101" i="1"/>
  <c r="CP101" i="1"/>
  <c r="CD101" i="1"/>
  <c r="CG105" i="1"/>
  <c r="CQ101" i="1"/>
  <c r="CS97" i="1"/>
  <c r="CS105" i="1"/>
  <c r="CS98" i="1"/>
  <c r="CP97" i="1"/>
  <c r="CE105" i="1"/>
  <c r="CE97" i="1"/>
  <c r="CP91" i="1"/>
  <c r="CO91" i="1"/>
  <c r="CE91" i="1"/>
  <c r="CS91" i="1"/>
  <c r="CD91" i="1"/>
  <c r="CR91" i="1"/>
  <c r="CQ91" i="1"/>
  <c r="CF91" i="1"/>
  <c r="C92" i="1"/>
  <c r="CS78" i="1"/>
  <c r="CD78" i="1"/>
  <c r="CR78" i="1"/>
  <c r="CQ78" i="1"/>
  <c r="CE78" i="1"/>
  <c r="CO78" i="1"/>
  <c r="CF78" i="1"/>
  <c r="CP78" i="1"/>
  <c r="CP90" i="1"/>
  <c r="CO90" i="1"/>
  <c r="CE90" i="1"/>
  <c r="CS90" i="1"/>
  <c r="CD90" i="1"/>
  <c r="CF90" i="1"/>
  <c r="CQ90" i="1"/>
  <c r="CR90" i="1"/>
  <c r="CG90" i="1"/>
  <c r="CC78" i="1"/>
  <c r="CD86" i="1"/>
  <c r="CS86" i="1"/>
  <c r="CF86" i="1"/>
  <c r="CQ86" i="1"/>
  <c r="CE86" i="1"/>
  <c r="CO86" i="1"/>
  <c r="CP82" i="1"/>
  <c r="CS82" i="1"/>
  <c r="CD82" i="1"/>
  <c r="CR82" i="1"/>
  <c r="CF82" i="1"/>
  <c r="CQ82" i="1"/>
  <c r="CE82" i="1"/>
  <c r="CO82" i="1"/>
  <c r="CD68" i="1"/>
  <c r="CF72" i="1"/>
  <c r="CO68" i="1"/>
  <c r="CS64" i="1"/>
  <c r="CE68" i="1"/>
  <c r="CR64" i="1"/>
  <c r="CG72" i="1"/>
  <c r="CC68" i="1"/>
  <c r="CP69" i="1"/>
  <c r="CS69" i="1"/>
  <c r="CQ69" i="1"/>
  <c r="CF69" i="1"/>
  <c r="CO69" i="1"/>
  <c r="CD69" i="1"/>
  <c r="CD64" i="1"/>
  <c r="CR69" i="1"/>
  <c r="CF68" i="1"/>
  <c r="CO64" i="1"/>
  <c r="CE64" i="1"/>
  <c r="CC72" i="1"/>
  <c r="CP64" i="1"/>
  <c r="CP73" i="1"/>
  <c r="CS73" i="1"/>
  <c r="CQ73" i="1"/>
  <c r="CF73" i="1"/>
  <c r="CO73" i="1"/>
  <c r="CD73" i="1"/>
  <c r="CP65" i="1"/>
  <c r="CS65" i="1"/>
  <c r="CQ65" i="1"/>
  <c r="CF65" i="1"/>
  <c r="CO65" i="1"/>
  <c r="CD65" i="1"/>
  <c r="CR56" i="1"/>
  <c r="CQ56" i="1"/>
  <c r="CF56" i="1"/>
  <c r="CS56" i="1"/>
  <c r="CD56" i="1"/>
  <c r="CO56" i="1"/>
  <c r="CH56" i="1"/>
  <c r="CR54" i="1"/>
  <c r="CF54" i="1"/>
  <c r="CQ54" i="1"/>
  <c r="CO54" i="1"/>
  <c r="CH54" i="1"/>
  <c r="CS54" i="1"/>
  <c r="CD54" i="1"/>
  <c r="B52" i="1"/>
  <c r="CR29" i="1"/>
  <c r="CQ29" i="1"/>
  <c r="CF29" i="1"/>
  <c r="CD29" i="1"/>
  <c r="CS29" i="1"/>
  <c r="CH29" i="1"/>
  <c r="CO29" i="1"/>
  <c r="CR51" i="1"/>
  <c r="CQ51" i="1"/>
  <c r="CF51" i="1"/>
  <c r="CO51" i="1"/>
  <c r="CD51" i="1"/>
  <c r="CH51" i="1"/>
  <c r="CS51" i="1"/>
  <c r="CR39" i="1"/>
  <c r="CF39" i="1"/>
  <c r="CQ39" i="1"/>
  <c r="CH39" i="1"/>
  <c r="CO39" i="1"/>
  <c r="CS39" i="1"/>
  <c r="CD39" i="1"/>
  <c r="CR33" i="1"/>
  <c r="CQ33" i="1"/>
  <c r="CO33" i="1"/>
  <c r="CH33" i="1"/>
  <c r="CD33" i="1"/>
  <c r="CS33" i="1"/>
  <c r="CF33" i="1"/>
  <c r="CR27" i="1"/>
  <c r="CF27" i="1"/>
  <c r="CS27" i="1"/>
  <c r="CQ27" i="1"/>
  <c r="CH27" i="1"/>
  <c r="CO27" i="1"/>
  <c r="CD27" i="1"/>
  <c r="CR15" i="1"/>
  <c r="CF15" i="1"/>
  <c r="CQ15" i="1"/>
  <c r="CH15" i="1"/>
  <c r="CS15" i="1"/>
  <c r="CD15" i="1"/>
  <c r="CO15" i="1"/>
  <c r="CR13" i="1"/>
  <c r="CQ13" i="1"/>
  <c r="CS13" i="1"/>
  <c r="CF13" i="1"/>
  <c r="CO13" i="1"/>
  <c r="CH13" i="1"/>
  <c r="CD13" i="1"/>
  <c r="CC38" i="1"/>
  <c r="CC18" i="1"/>
  <c r="CP29" i="1"/>
  <c r="CT18" i="1"/>
  <c r="CR46" i="1"/>
  <c r="CO46" i="1"/>
  <c r="CH46" i="1"/>
  <c r="CQ46" i="1"/>
  <c r="CF46" i="1"/>
  <c r="CD46" i="1"/>
  <c r="CS46" i="1"/>
  <c r="CR22" i="1"/>
  <c r="CO22" i="1"/>
  <c r="CH22" i="1"/>
  <c r="CD22" i="1"/>
  <c r="CS22" i="1"/>
  <c r="CQ22" i="1"/>
  <c r="CF22" i="1"/>
  <c r="CR21" i="1"/>
  <c r="CQ21" i="1"/>
  <c r="CS21" i="1"/>
  <c r="CO21" i="1"/>
  <c r="CH21" i="1"/>
  <c r="CD21" i="1"/>
  <c r="CF21" i="1"/>
  <c r="CG51" i="1"/>
  <c r="CG49" i="1"/>
  <c r="CG43" i="1"/>
  <c r="CG41" i="1"/>
  <c r="CG39" i="1"/>
  <c r="CG33" i="1"/>
  <c r="CG29" i="1"/>
  <c r="CG27" i="1"/>
  <c r="CG21" i="1"/>
  <c r="CG15" i="1"/>
  <c r="CG13" i="1"/>
  <c r="CT51" i="1"/>
  <c r="CP46" i="1"/>
  <c r="CT39" i="1"/>
  <c r="CE33" i="1"/>
  <c r="CE29" i="1"/>
  <c r="CT27" i="1"/>
  <c r="CP22" i="1"/>
  <c r="CE21" i="1"/>
  <c r="CT15" i="1"/>
  <c r="CE13" i="1"/>
  <c r="CR26" i="1"/>
  <c r="CO26" i="1"/>
  <c r="CH26" i="1"/>
  <c r="CD26" i="1"/>
  <c r="CS26" i="1"/>
  <c r="CF26" i="1"/>
  <c r="CQ26" i="1"/>
  <c r="CR48" i="1"/>
  <c r="CS48" i="1"/>
  <c r="CD48" i="1"/>
  <c r="CF48" i="1"/>
  <c r="CO48" i="1"/>
  <c r="CH48" i="1"/>
  <c r="CQ48" i="1"/>
  <c r="CR34" i="1"/>
  <c r="CO34" i="1"/>
  <c r="CH34" i="1"/>
  <c r="CS34" i="1"/>
  <c r="CQ34" i="1"/>
  <c r="CF34" i="1"/>
  <c r="CD34" i="1"/>
  <c r="CR25" i="1"/>
  <c r="CQ25" i="1"/>
  <c r="CD25" i="1"/>
  <c r="CF25" i="1"/>
  <c r="CS25" i="1"/>
  <c r="CO25" i="1"/>
  <c r="CH25" i="1"/>
  <c r="CR47" i="1"/>
  <c r="CF47" i="1"/>
  <c r="CS47" i="1"/>
  <c r="CO47" i="1"/>
  <c r="CD47" i="1"/>
  <c r="CH47" i="1"/>
  <c r="CQ47" i="1"/>
  <c r="CR35" i="1"/>
  <c r="CF35" i="1"/>
  <c r="CO35" i="1"/>
  <c r="CD35" i="1"/>
  <c r="CQ35" i="1"/>
  <c r="CS35" i="1"/>
  <c r="CH35" i="1"/>
  <c r="CR23" i="1"/>
  <c r="CF23" i="1"/>
  <c r="CQ23" i="1"/>
  <c r="CH23" i="1"/>
  <c r="CS23" i="1"/>
  <c r="CD23" i="1"/>
  <c r="CO23" i="1"/>
  <c r="CR19" i="1"/>
  <c r="CF19" i="1"/>
  <c r="CO19" i="1"/>
  <c r="CD19" i="1"/>
  <c r="CS19" i="1"/>
  <c r="CH19" i="1"/>
  <c r="CQ19" i="1"/>
  <c r="CR14" i="1"/>
  <c r="CO14" i="1"/>
  <c r="CQ14" i="1"/>
  <c r="CH14" i="1"/>
  <c r="CS14" i="1"/>
  <c r="CF14" i="1"/>
  <c r="CD14" i="1"/>
  <c r="CR41" i="1"/>
  <c r="CQ41" i="1"/>
  <c r="CD41" i="1"/>
  <c r="CS41" i="1"/>
  <c r="CO41" i="1"/>
  <c r="CH41" i="1"/>
  <c r="CF41" i="1"/>
  <c r="CR38" i="1"/>
  <c r="CO38" i="1"/>
  <c r="CH38" i="1"/>
  <c r="CQ38" i="1"/>
  <c r="CS38" i="1"/>
  <c r="CF38" i="1"/>
  <c r="CD38" i="1"/>
  <c r="CR43" i="1"/>
  <c r="CF43" i="1"/>
  <c r="CS43" i="1"/>
  <c r="CQ43" i="1"/>
  <c r="CH43" i="1"/>
  <c r="CO43" i="1"/>
  <c r="CD43" i="1"/>
  <c r="CR18" i="1"/>
  <c r="CO18" i="1"/>
  <c r="CH18" i="1"/>
  <c r="CS18" i="1"/>
  <c r="CQ18" i="1"/>
  <c r="CF18" i="1"/>
  <c r="CD18" i="1"/>
  <c r="CP41" i="1"/>
  <c r="CT38" i="1"/>
  <c r="CP33" i="1"/>
  <c r="CP13" i="1"/>
  <c r="CR32" i="1"/>
  <c r="CS32" i="1"/>
  <c r="CD32" i="1"/>
  <c r="CF32" i="1"/>
  <c r="CO32" i="1"/>
  <c r="CQ32" i="1"/>
  <c r="CH32" i="1"/>
  <c r="CR49" i="1"/>
  <c r="CQ49" i="1"/>
  <c r="CO49" i="1"/>
  <c r="CH49" i="1"/>
  <c r="CF49" i="1"/>
  <c r="CD49" i="1"/>
  <c r="CS49" i="1"/>
  <c r="CC51" i="1"/>
  <c r="CC49" i="1"/>
  <c r="CC43" i="1"/>
  <c r="CC41" i="1"/>
  <c r="CC39" i="1"/>
  <c r="CC33" i="1"/>
  <c r="CC29" i="1"/>
  <c r="CC27" i="1"/>
  <c r="CC21" i="1"/>
  <c r="CC15" i="1"/>
  <c r="CC13" i="1"/>
  <c r="CP51" i="1"/>
  <c r="CE46" i="1"/>
  <c r="CP43" i="1"/>
  <c r="CP39" i="1"/>
  <c r="CE38" i="1"/>
  <c r="CT32" i="1"/>
  <c r="CP27" i="1"/>
  <c r="CE22" i="1"/>
  <c r="CE18" i="1"/>
  <c r="CP15" i="1"/>
  <c r="CR44" i="1"/>
  <c r="CS44" i="1"/>
  <c r="CD44" i="1"/>
  <c r="CQ44" i="1"/>
  <c r="CO44" i="1"/>
  <c r="CH44" i="1"/>
  <c r="CF44" i="1"/>
  <c r="CR28" i="1"/>
  <c r="CS28" i="1"/>
  <c r="CD28" i="1"/>
  <c r="CF28" i="1"/>
  <c r="CQ28" i="1"/>
  <c r="CO28" i="1"/>
  <c r="CH28" i="1"/>
  <c r="CR31" i="1"/>
  <c r="CF31" i="1"/>
  <c r="CS31" i="1"/>
  <c r="CQ31" i="1"/>
  <c r="CH31" i="1"/>
  <c r="CO31" i="1"/>
  <c r="CD31" i="1"/>
  <c r="CR17" i="1"/>
  <c r="CQ17" i="1"/>
  <c r="CO17" i="1"/>
  <c r="CH17" i="1"/>
  <c r="CS17" i="1"/>
  <c r="CF17" i="1"/>
  <c r="CD17" i="1"/>
  <c r="CG12" i="1"/>
  <c r="CP12" i="1"/>
  <c r="CC12" i="1"/>
  <c r="CT12" i="1"/>
  <c r="CR12" i="1"/>
  <c r="CO12" i="1"/>
  <c r="CH12" i="1"/>
  <c r="CF12" i="1"/>
  <c r="CS12" i="1"/>
  <c r="CD12" i="1"/>
  <c r="CQ12" i="1"/>
  <c r="A200" i="1"/>
  <c r="U108" i="1" l="1"/>
  <c r="X67" i="1"/>
  <c r="U102" i="1"/>
  <c r="S37" i="1"/>
  <c r="S79" i="1"/>
  <c r="U106" i="1"/>
  <c r="S83" i="1"/>
  <c r="X71" i="1"/>
  <c r="S55" i="1"/>
  <c r="S84" i="1"/>
  <c r="S45" i="1"/>
  <c r="S80" i="1"/>
  <c r="S85" i="1"/>
  <c r="U104" i="1"/>
  <c r="S34" i="1"/>
  <c r="S57" i="1"/>
  <c r="S36" i="1"/>
  <c r="S88" i="1"/>
  <c r="S81" i="1"/>
  <c r="S53" i="1"/>
  <c r="U99" i="1"/>
  <c r="S20" i="1"/>
  <c r="S87" i="1"/>
  <c r="X70" i="1"/>
  <c r="X63" i="1"/>
  <c r="S40" i="1"/>
  <c r="U103" i="1"/>
  <c r="U107" i="1"/>
  <c r="X66" i="1"/>
  <c r="X65" i="1"/>
  <c r="S56" i="1"/>
  <c r="X69" i="1"/>
  <c r="S30" i="1"/>
  <c r="S24" i="1"/>
  <c r="X62" i="1"/>
  <c r="S15" i="1"/>
  <c r="S86" i="1"/>
  <c r="S89" i="1"/>
  <c r="S16" i="1"/>
  <c r="S50" i="1"/>
  <c r="S42" i="1"/>
  <c r="X64" i="1"/>
  <c r="S39" i="1"/>
  <c r="S23" i="1"/>
  <c r="S18" i="1"/>
  <c r="U105" i="1"/>
  <c r="U100" i="1"/>
  <c r="S22" i="1"/>
  <c r="S14" i="1"/>
  <c r="S35" i="1"/>
  <c r="S48" i="1"/>
  <c r="U101" i="1"/>
  <c r="U97" i="1"/>
  <c r="S28" i="1"/>
  <c r="S82" i="1"/>
  <c r="S31" i="1"/>
  <c r="S33" i="1"/>
  <c r="S43" i="1"/>
  <c r="S54" i="1"/>
  <c r="X72" i="1"/>
  <c r="U98" i="1"/>
  <c r="S26" i="1"/>
  <c r="S17" i="1"/>
  <c r="S44" i="1"/>
  <c r="S27" i="1"/>
  <c r="S32" i="1"/>
  <c r="S38" i="1"/>
  <c r="S19" i="1"/>
  <c r="S47" i="1"/>
  <c r="S25" i="1"/>
  <c r="S46" i="1"/>
  <c r="X73" i="1"/>
  <c r="S91" i="1"/>
  <c r="S78" i="1"/>
  <c r="S90" i="1"/>
  <c r="X68" i="1"/>
  <c r="S29" i="1"/>
  <c r="S21" i="1"/>
  <c r="S49" i="1"/>
  <c r="S13" i="1"/>
  <c r="S41" i="1"/>
  <c r="S51" i="1"/>
  <c r="S12" i="1"/>
  <c r="B200" i="1"/>
</calcChain>
</file>

<file path=xl/sharedStrings.xml><?xml version="1.0" encoding="utf-8"?>
<sst xmlns="http://schemas.openxmlformats.org/spreadsheetml/2006/main" count="2821" uniqueCount="140">
  <si>
    <t>SERVICIO DE SALUD</t>
  </si>
  <si>
    <t>REM-A19b.  ACTIVIDADES DE PARTICIPACIÓN SOCIAL</t>
  </si>
  <si>
    <t>SECCIÓN A: ATENCIÓN OFICINAS DE INFORMACIONES (SISTEMA INTEGRAL DE ATENCIÓN A USUARIOS)</t>
  </si>
  <si>
    <t>TIPO DE ATENCION</t>
  </si>
  <si>
    <t>Nº DE ATENCIONES EN EL MES</t>
  </si>
  <si>
    <t>Respuestas del Mes Dentro de Plazos Legales (15 días Hábiles)</t>
  </si>
  <si>
    <t>Reclamos Respondidos Fuera de Plazos Legales</t>
  </si>
  <si>
    <t>Reclamos Pendientes</t>
  </si>
  <si>
    <t>TRANS</t>
  </si>
  <si>
    <t>No Binarie</t>
  </si>
  <si>
    <t>No revelado</t>
  </si>
  <si>
    <t>Pueblos Originarios</t>
  </si>
  <si>
    <t>Migrantes</t>
  </si>
  <si>
    <t>PRAIS</t>
  </si>
  <si>
    <t>N° DE ATENCIONES EN EL MES (Ley Mila)</t>
  </si>
  <si>
    <t>TOTAL AMBOS SEXOS</t>
  </si>
  <si>
    <t>Hombres</t>
  </si>
  <si>
    <t>Mujeres</t>
  </si>
  <si>
    <t>Reclamos generados en el mes</t>
  </si>
  <si>
    <t>Reclamos generados en el mes anterior</t>
  </si>
  <si>
    <t>Respuestas pendientes dentro del plazo legal</t>
  </si>
  <si>
    <t>Respuestas pendientes fuera del plazo legal</t>
  </si>
  <si>
    <t xml:space="preserve"> Masculino</t>
  </si>
  <si>
    <t xml:space="preserve"> Femenina</t>
  </si>
  <si>
    <t>Niños, niñas y adolescentes</t>
  </si>
  <si>
    <t>Gestantes</t>
  </si>
  <si>
    <t xml:space="preserve">TOTAL DE RECLAMOS </t>
  </si>
  <si>
    <t>Trato no amable, digno ni respetuoso</t>
  </si>
  <si>
    <t>Trato discriminatorio</t>
  </si>
  <si>
    <t>Trato con falta de privacidad</t>
  </si>
  <si>
    <t xml:space="preserve">Trato con falta de confidencialidad </t>
  </si>
  <si>
    <t>Trato sin pertinencia cultural en la atención</t>
  </si>
  <si>
    <t xml:space="preserve">Trato sin condiciones para el acompañamiento </t>
  </si>
  <si>
    <t>Competencia técnica diagnóstico</t>
  </si>
  <si>
    <t>Competencia técnica tratamiento farmacológico / clínico / cirugía</t>
  </si>
  <si>
    <t xml:space="preserve">Eventos adversos </t>
  </si>
  <si>
    <t>Infraestructura baños públicos</t>
  </si>
  <si>
    <t xml:space="preserve">Infraestructura condiciones salas de espera, box de atención o sala de hospitalización </t>
  </si>
  <si>
    <t>Infraestructura accesibilidad universal</t>
  </si>
  <si>
    <t>Infraestructura comodidad y seguridad de camas, cunas y camillas de traslado</t>
  </si>
  <si>
    <t>Condiciones de infraestructura para el acompañamiento</t>
  </si>
  <si>
    <t>Tiempo de espera (En sala de espera)</t>
  </si>
  <si>
    <t>Tiempo de espera, por consulta especialidad (Por lista de espera)</t>
  </si>
  <si>
    <t>Tiempo de espera, por procedimiento (Lista de espera)</t>
  </si>
  <si>
    <t>Tiempo de espera , por cirugía (Lista de espera)</t>
  </si>
  <si>
    <t>Información del estado de salud</t>
  </si>
  <si>
    <t>Información y trámites institucionales</t>
  </si>
  <si>
    <t>Información sobre consentimiento informado</t>
  </si>
  <si>
    <t>Información sobre acceso a ficha clínica</t>
  </si>
  <si>
    <t>Información sobre acceso a médico tratante</t>
  </si>
  <si>
    <t>Información de egreso o traslado</t>
  </si>
  <si>
    <t>Procedimientos administrativos en el proceso de admisión y recaudación</t>
  </si>
  <si>
    <t>Procedimientos administrativos al egreso</t>
  </si>
  <si>
    <t>Procedimientos administrativos de referencia y/o derivación</t>
  </si>
  <si>
    <t>Procedimientos administrativos de Ficha extraviada o perdida</t>
  </si>
  <si>
    <t xml:space="preserve">Procedimientos administrativos en agendamiento y reagendamiento de atención </t>
  </si>
  <si>
    <t>Procedimientos administrativos en suspensión de atención</t>
  </si>
  <si>
    <t xml:space="preserve">Procedimientos administrativos en suspensión de cirugía programada </t>
  </si>
  <si>
    <t>Procedimientos administrativos con acceso a medicamentos</t>
  </si>
  <si>
    <t>Probidad administrativa</t>
  </si>
  <si>
    <t>Incumplimiento Garantías Explícitas en Salud (GES)</t>
  </si>
  <si>
    <t>Vulneración de derechos sexuales y reproductivos</t>
  </si>
  <si>
    <t>Reclamos asociados a violencia gineco obstétrica</t>
  </si>
  <si>
    <t>Incumplimiento Ley Mila N°21.372</t>
  </si>
  <si>
    <t>Inclumplimiento Ley Dominga N° 21.371</t>
  </si>
  <si>
    <t>Incumplimiento de garantías Ley Ricarte Soto</t>
  </si>
  <si>
    <t>Incumplimiento de garantías FOFAR</t>
  </si>
  <si>
    <t>TOTAL CONSULTAS, FELICITACIONES O SUGERENCIAS</t>
  </si>
  <si>
    <t>Consultas</t>
  </si>
  <si>
    <t>Sugerencias</t>
  </si>
  <si>
    <t>Felicitaciones</t>
  </si>
  <si>
    <t>Solicitudes</t>
  </si>
  <si>
    <t>Solicitudes Ley 20.285 (Ley de Transparencia)</t>
  </si>
  <si>
    <t xml:space="preserve">SECCIÓN B: ACTIVIDADES DE PARTICIPACIÓN SOCIAL </t>
  </si>
  <si>
    <t xml:space="preserve">SECCIÓN B.1: ACTIVIDADES SEGÚN INSTANCIAS DE PARTICIPACIÓN SOCIAL </t>
  </si>
  <si>
    <t>TIPO DE ACTIVIDADES</t>
  </si>
  <si>
    <t>TOTAL</t>
  </si>
  <si>
    <t>INSTANCIAS DE PARTICIPACIÓN SOCIAL</t>
  </si>
  <si>
    <t>Uso de TICS y/o Redes Sociales</t>
  </si>
  <si>
    <t>PARTICIPANTES</t>
  </si>
  <si>
    <t>Consejos de la Sociedad Civil (COSOC)</t>
  </si>
  <si>
    <t>Instancias de participación de Adolescentes y Jóvenes</t>
  </si>
  <si>
    <t xml:space="preserve">Consejos Consultivos de Usuarios </t>
  </si>
  <si>
    <t>Consejo de Desarrollo Local</t>
  </si>
  <si>
    <t>Consejo de Integración de la Red Asistencial (CIRA)</t>
  </si>
  <si>
    <t>Comités o Mesas de Trabajo</t>
  </si>
  <si>
    <t>Cabildos Ciudadanos Territoriales y Sectoriales</t>
  </si>
  <si>
    <t>Instancias de Participación Indígena en Salud</t>
  </si>
  <si>
    <t>Consejo Interreligioso</t>
  </si>
  <si>
    <t>Otras Instancias de participación</t>
  </si>
  <si>
    <t>Total Ambos Sexos</t>
  </si>
  <si>
    <t>Trans Masculino</t>
  </si>
  <si>
    <t>Trans Femenina</t>
  </si>
  <si>
    <t>Administración y/o gestión</t>
  </si>
  <si>
    <t>Entrevistas</t>
  </si>
  <si>
    <t>Reuniones con el intrasector</t>
  </si>
  <si>
    <t>Reuniones con el intersector</t>
  </si>
  <si>
    <t>Asesoría técnica</t>
  </si>
  <si>
    <t>Jornadas de intercambio de experiencias</t>
  </si>
  <si>
    <t>Actividades de difusión y comunicación</t>
  </si>
  <si>
    <t>Educación y capacitación comunitaria</t>
  </si>
  <si>
    <t>Eventos masivos (asambleas, cabildos, otros)</t>
  </si>
  <si>
    <t>Pasantías</t>
  </si>
  <si>
    <t>Comunidades de aprendizaje</t>
  </si>
  <si>
    <t>Mentorías</t>
  </si>
  <si>
    <t>SECCIÓN B.2: TOTAL DE SESIONES SEGÚN LÍNEAS DE ACCIÓN Y PARTICIPANTES</t>
  </si>
  <si>
    <t>LÍNEAS DE ACCIÓN</t>
  </si>
  <si>
    <t>N° DE SESIONES</t>
  </si>
  <si>
    <t>REPRESENTANTES</t>
  </si>
  <si>
    <t>No binarie</t>
  </si>
  <si>
    <t>Consejo de Desarrollo Local (CDL)</t>
  </si>
  <si>
    <t>Organizaciones sociales</t>
  </si>
  <si>
    <t>Instancias de Participación Indígena</t>
  </si>
  <si>
    <t>Cuentas públicas participativas</t>
  </si>
  <si>
    <t>Presupuestos participativos</t>
  </si>
  <si>
    <t>Consultas y/o Diálogos ciudadanos</t>
  </si>
  <si>
    <t>Participación en Proyectos de Inversión</t>
  </si>
  <si>
    <t>Apoyo al Voluntariado</t>
  </si>
  <si>
    <t>Diagnóstico Participativo</t>
  </si>
  <si>
    <t>Planificación Participativa</t>
  </si>
  <si>
    <t>Ejecución Participativa</t>
  </si>
  <si>
    <t>Monitoreo y/o Evaluación Participativa</t>
  </si>
  <si>
    <t>Sistematización Participativa</t>
  </si>
  <si>
    <t>Capacitación y/o Formación de equipos y directivos de salud</t>
  </si>
  <si>
    <t>Capacitación y/o Formación de Dirigentes, Comunidad y representantes de la Sociedad Civil</t>
  </si>
  <si>
    <t>Actividades con pueblos originarios</t>
  </si>
  <si>
    <t>Actividades con migrantes</t>
  </si>
  <si>
    <t xml:space="preserve">SECCIÓN C: ACTIVIDADES DE SATISFACCIÓN USUARIA Y HUMANIZACIÓN DE LA ATENCIÓN </t>
  </si>
  <si>
    <t xml:space="preserve">SECCIÓN C.1: ACTIVIDADES DE GESTIÓN DE LA SATISFACCIÓN USUARIA Y HUMANIZACIÓN DE LA ATENCIÓN </t>
  </si>
  <si>
    <t>Comités Gestión Usuaria: Análisis de reclamos</t>
  </si>
  <si>
    <t>Comités Gestión Usuaria: Planes de mejora</t>
  </si>
  <si>
    <t>Medición de Satisfacción Usuaria</t>
  </si>
  <si>
    <t>Acompañamiento Espiritual</t>
  </si>
  <si>
    <t>Asistencia Religiosa</t>
  </si>
  <si>
    <t>Asistencia Espiritual Indígena</t>
  </si>
  <si>
    <t>Hospital Amigo</t>
  </si>
  <si>
    <t>Administración y gestión</t>
  </si>
  <si>
    <t>Reuniones intrasector</t>
  </si>
  <si>
    <t>Reuniones intersector</t>
  </si>
  <si>
    <t>SECCIÓN C.2: TOTAL DE SESIONES SEGÚN LÍNEAS DE ACCIÓN Y PARTICIPANTES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</si>
</sst>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sz val="10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4C6E7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double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double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03">
    <xf numFmtId="0" fontId="0" fillId="0" borderId="0" xfId="0"/>
    <xf numFmtId="1" fontId="1" fillId="2" borderId="0" xfId="0" applyNumberFormat="1" applyFont="1" applyFill="1"/>
    <xf numFmtId="0" fontId="2" fillId="0" borderId="0" xfId="0" applyFont="1"/>
    <xf numFmtId="1" fontId="5" fillId="0" borderId="0" xfId="0" applyNumberFormat="1" applyFont="1" applyAlignment="1">
      <alignment vertical="center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right"/>
    </xf>
    <xf numFmtId="1" fontId="5" fillId="2" borderId="13" xfId="0" applyNumberFormat="1" applyFont="1" applyFill="1" applyBorder="1" applyAlignment="1">
      <alignment horizontal="right"/>
    </xf>
    <xf numFmtId="1" fontId="5" fillId="2" borderId="19" xfId="0" applyNumberFormat="1" applyFont="1" applyFill="1" applyBorder="1" applyAlignment="1">
      <alignment horizontal="right"/>
    </xf>
    <xf numFmtId="1" fontId="5" fillId="2" borderId="5" xfId="0" applyNumberFormat="1" applyFont="1" applyFill="1" applyBorder="1" applyAlignment="1">
      <alignment horizontal="right"/>
    </xf>
    <xf numFmtId="1" fontId="5" fillId="2" borderId="20" xfId="0" applyNumberFormat="1" applyFont="1" applyFill="1" applyBorder="1" applyAlignment="1">
      <alignment horizontal="right"/>
    </xf>
    <xf numFmtId="1" fontId="5" fillId="2" borderId="21" xfId="0" applyNumberFormat="1" applyFont="1" applyFill="1" applyBorder="1" applyAlignment="1">
      <alignment horizontal="right"/>
    </xf>
    <xf numFmtId="1" fontId="5" fillId="2" borderId="16" xfId="0" applyNumberFormat="1" applyFont="1" applyFill="1" applyBorder="1" applyAlignment="1">
      <alignment horizontal="right"/>
    </xf>
    <xf numFmtId="1" fontId="5" fillId="0" borderId="22" xfId="0" applyNumberFormat="1" applyFont="1" applyBorder="1" applyAlignment="1">
      <alignment horizontal="left" vertical="center" wrapText="1"/>
    </xf>
    <xf numFmtId="1" fontId="5" fillId="0" borderId="22" xfId="0" applyNumberFormat="1" applyFont="1" applyBorder="1" applyAlignment="1">
      <alignment horizontal="right"/>
    </xf>
    <xf numFmtId="1" fontId="5" fillId="3" borderId="23" xfId="0" applyNumberFormat="1" applyFont="1" applyFill="1" applyBorder="1" applyAlignment="1" applyProtection="1">
      <alignment horizontal="right"/>
      <protection locked="0"/>
    </xf>
    <xf numFmtId="1" fontId="5" fillId="3" borderId="24" xfId="0" applyNumberFormat="1" applyFont="1" applyFill="1" applyBorder="1" applyAlignment="1" applyProtection="1">
      <alignment horizontal="right"/>
      <protection locked="0"/>
    </xf>
    <xf numFmtId="1" fontId="5" fillId="3" borderId="25" xfId="0" applyNumberFormat="1" applyFont="1" applyFill="1" applyBorder="1" applyAlignment="1" applyProtection="1">
      <alignment horizontal="right"/>
      <protection locked="0"/>
    </xf>
    <xf numFmtId="1" fontId="5" fillId="3" borderId="26" xfId="0" applyNumberFormat="1" applyFont="1" applyFill="1" applyBorder="1" applyAlignment="1" applyProtection="1">
      <alignment horizontal="right"/>
      <protection locked="0"/>
    </xf>
    <xf numFmtId="1" fontId="5" fillId="3" borderId="27" xfId="0" applyNumberFormat="1" applyFont="1" applyFill="1" applyBorder="1" applyAlignment="1" applyProtection="1">
      <alignment horizontal="right"/>
      <protection locked="0"/>
    </xf>
    <xf numFmtId="1" fontId="5" fillId="3" borderId="28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/>
    <xf numFmtId="1" fontId="2" fillId="4" borderId="0" xfId="0" applyNumberFormat="1" applyFont="1" applyFill="1"/>
    <xf numFmtId="0" fontId="2" fillId="5" borderId="0" xfId="0" applyFont="1" applyFill="1"/>
    <xf numFmtId="0" fontId="0" fillId="5" borderId="0" xfId="0" applyFill="1"/>
    <xf numFmtId="1" fontId="5" fillId="0" borderId="29" xfId="0" applyNumberFormat="1" applyFont="1" applyBorder="1" applyAlignment="1">
      <alignment horizontal="left" vertical="center" wrapText="1"/>
    </xf>
    <xf numFmtId="1" fontId="5" fillId="0" borderId="30" xfId="0" applyNumberFormat="1" applyFont="1" applyBorder="1" applyAlignment="1">
      <alignment horizontal="right"/>
    </xf>
    <xf numFmtId="1" fontId="5" fillId="3" borderId="31" xfId="0" applyNumberFormat="1" applyFont="1" applyFill="1" applyBorder="1" applyAlignment="1" applyProtection="1">
      <alignment horizontal="right"/>
      <protection locked="0"/>
    </xf>
    <xf numFmtId="1" fontId="5" fillId="3" borderId="32" xfId="0" applyNumberFormat="1" applyFont="1" applyFill="1" applyBorder="1" applyAlignment="1" applyProtection="1">
      <alignment horizontal="right"/>
      <protection locked="0"/>
    </xf>
    <xf numFmtId="1" fontId="5" fillId="3" borderId="33" xfId="0" applyNumberFormat="1" applyFont="1" applyFill="1" applyBorder="1" applyAlignment="1" applyProtection="1">
      <alignment horizontal="right"/>
      <protection locked="0"/>
    </xf>
    <xf numFmtId="1" fontId="5" fillId="3" borderId="34" xfId="0" applyNumberFormat="1" applyFont="1" applyFill="1" applyBorder="1" applyAlignment="1" applyProtection="1">
      <alignment horizontal="right"/>
      <protection locked="0"/>
    </xf>
    <xf numFmtId="1" fontId="5" fillId="3" borderId="35" xfId="0" applyNumberFormat="1" applyFont="1" applyFill="1" applyBorder="1" applyAlignment="1" applyProtection="1">
      <alignment horizontal="right"/>
      <protection locked="0"/>
    </xf>
    <xf numFmtId="1" fontId="5" fillId="3" borderId="36" xfId="0" applyNumberFormat="1" applyFont="1" applyFill="1" applyBorder="1" applyAlignment="1" applyProtection="1">
      <alignment horizontal="right"/>
      <protection locked="0"/>
    </xf>
    <xf numFmtId="1" fontId="5" fillId="3" borderId="37" xfId="0" applyNumberFormat="1" applyFont="1" applyFill="1" applyBorder="1" applyAlignment="1" applyProtection="1">
      <alignment horizontal="right"/>
      <protection locked="0"/>
    </xf>
    <xf numFmtId="1" fontId="5" fillId="3" borderId="38" xfId="0" applyNumberFormat="1" applyFont="1" applyFill="1" applyBorder="1" applyAlignment="1" applyProtection="1">
      <alignment horizontal="right"/>
      <protection locked="0"/>
    </xf>
    <xf numFmtId="1" fontId="5" fillId="3" borderId="39" xfId="0" applyNumberFormat="1" applyFont="1" applyFill="1" applyBorder="1" applyAlignment="1" applyProtection="1">
      <alignment horizontal="right"/>
      <protection locked="0"/>
    </xf>
    <xf numFmtId="1" fontId="5" fillId="0" borderId="40" xfId="0" applyNumberFormat="1" applyFont="1" applyBorder="1" applyAlignment="1">
      <alignment horizontal="left" vertical="center" wrapText="1"/>
    </xf>
    <xf numFmtId="1" fontId="5" fillId="0" borderId="41" xfId="0" applyNumberFormat="1" applyFont="1" applyBorder="1" applyAlignment="1">
      <alignment horizontal="right"/>
    </xf>
    <xf numFmtId="1" fontId="5" fillId="3" borderId="42" xfId="0" applyNumberFormat="1" applyFont="1" applyFill="1" applyBorder="1" applyAlignment="1" applyProtection="1">
      <alignment horizontal="right"/>
      <protection locked="0"/>
    </xf>
    <xf numFmtId="1" fontId="5" fillId="3" borderId="43" xfId="0" applyNumberFormat="1" applyFont="1" applyFill="1" applyBorder="1" applyAlignment="1" applyProtection="1">
      <alignment horizontal="right"/>
      <protection locked="0"/>
    </xf>
    <xf numFmtId="1" fontId="5" fillId="3" borderId="44" xfId="0" applyNumberFormat="1" applyFont="1" applyFill="1" applyBorder="1" applyAlignment="1" applyProtection="1">
      <alignment horizontal="right"/>
      <protection locked="0"/>
    </xf>
    <xf numFmtId="1" fontId="5" fillId="3" borderId="40" xfId="0" applyNumberFormat="1" applyFont="1" applyFill="1" applyBorder="1" applyAlignment="1" applyProtection="1">
      <alignment horizontal="right"/>
      <protection locked="0"/>
    </xf>
    <xf numFmtId="1" fontId="5" fillId="3" borderId="45" xfId="0" applyNumberFormat="1" applyFont="1" applyFill="1" applyBorder="1" applyAlignment="1" applyProtection="1">
      <alignment horizontal="right"/>
      <protection locked="0"/>
    </xf>
    <xf numFmtId="1" fontId="5" fillId="3" borderId="46" xfId="0" applyNumberFormat="1" applyFont="1" applyFill="1" applyBorder="1" applyAlignment="1" applyProtection="1">
      <alignment horizontal="right"/>
      <protection locked="0"/>
    </xf>
    <xf numFmtId="1" fontId="5" fillId="3" borderId="47" xfId="0" applyNumberFormat="1" applyFont="1" applyFill="1" applyBorder="1" applyAlignment="1" applyProtection="1">
      <alignment horizontal="right"/>
      <protection locked="0"/>
    </xf>
    <xf numFmtId="1" fontId="5" fillId="3" borderId="48" xfId="0" applyNumberFormat="1" applyFont="1" applyFill="1" applyBorder="1" applyAlignment="1" applyProtection="1">
      <alignment horizontal="right"/>
      <protection locked="0"/>
    </xf>
    <xf numFmtId="1" fontId="5" fillId="3" borderId="29" xfId="0" applyNumberFormat="1" applyFont="1" applyFill="1" applyBorder="1" applyAlignment="1" applyProtection="1">
      <alignment horizontal="right"/>
      <protection locked="0"/>
    </xf>
    <xf numFmtId="1" fontId="5" fillId="3" borderId="49" xfId="0" applyNumberFormat="1" applyFont="1" applyFill="1" applyBorder="1" applyAlignment="1" applyProtection="1">
      <alignment horizontal="right"/>
      <protection locked="0"/>
    </xf>
    <xf numFmtId="1" fontId="5" fillId="3" borderId="50" xfId="0" applyNumberFormat="1" applyFont="1" applyFill="1" applyBorder="1" applyAlignment="1" applyProtection="1">
      <alignment horizontal="right"/>
      <protection locked="0"/>
    </xf>
    <xf numFmtId="1" fontId="5" fillId="0" borderId="30" xfId="0" applyNumberFormat="1" applyFont="1" applyBorder="1" applyAlignment="1">
      <alignment horizontal="left" vertical="center" wrapText="1"/>
    </xf>
    <xf numFmtId="1" fontId="5" fillId="0" borderId="41" xfId="0" applyNumberFormat="1" applyFont="1" applyBorder="1" applyAlignment="1">
      <alignment horizontal="left" vertical="center" wrapText="1"/>
    </xf>
    <xf numFmtId="1" fontId="5" fillId="0" borderId="51" xfId="0" applyNumberFormat="1" applyFont="1" applyBorder="1" applyAlignment="1">
      <alignment horizontal="left" vertical="center" wrapText="1"/>
    </xf>
    <xf numFmtId="1" fontId="5" fillId="3" borderId="52" xfId="0" applyNumberFormat="1" applyFont="1" applyFill="1" applyBorder="1" applyAlignment="1" applyProtection="1">
      <alignment horizontal="right"/>
      <protection locked="0"/>
    </xf>
    <xf numFmtId="1" fontId="5" fillId="0" borderId="39" xfId="0" applyNumberFormat="1" applyFont="1" applyBorder="1" applyAlignment="1">
      <alignment horizontal="left" vertical="center" wrapText="1"/>
    </xf>
    <xf numFmtId="1" fontId="5" fillId="0" borderId="39" xfId="0" applyNumberFormat="1" applyFont="1" applyBorder="1" applyAlignment="1">
      <alignment horizontal="right"/>
    </xf>
    <xf numFmtId="1" fontId="5" fillId="0" borderId="40" xfId="0" applyNumberFormat="1" applyFont="1" applyBorder="1"/>
    <xf numFmtId="1" fontId="5" fillId="0" borderId="40" xfId="0" applyNumberFormat="1" applyFont="1" applyBorder="1" applyAlignment="1">
      <alignment horizontal="right"/>
    </xf>
    <xf numFmtId="1" fontId="5" fillId="2" borderId="53" xfId="0" applyNumberFormat="1" applyFont="1" applyFill="1" applyBorder="1" applyAlignment="1">
      <alignment horizontal="right"/>
    </xf>
    <xf numFmtId="0" fontId="0" fillId="0" borderId="4" xfId="0" applyBorder="1"/>
    <xf numFmtId="1" fontId="5" fillId="2" borderId="54" xfId="0" applyNumberFormat="1" applyFont="1" applyFill="1" applyBorder="1" applyAlignment="1">
      <alignment horizontal="right"/>
    </xf>
    <xf numFmtId="1" fontId="2" fillId="6" borderId="0" xfId="0" applyNumberFormat="1" applyFont="1" applyFill="1"/>
    <xf numFmtId="0" fontId="2" fillId="7" borderId="0" xfId="0" applyFont="1" applyFill="1"/>
    <xf numFmtId="0" fontId="0" fillId="7" borderId="0" xfId="0" applyFill="1"/>
    <xf numFmtId="1" fontId="5" fillId="0" borderId="29" xfId="0" applyNumberFormat="1" applyFont="1" applyBorder="1" applyAlignment="1">
      <alignment vertical="center" wrapText="1"/>
    </xf>
    <xf numFmtId="1" fontId="5" fillId="8" borderId="23" xfId="0" applyNumberFormat="1" applyFont="1" applyFill="1" applyBorder="1" applyAlignment="1">
      <alignment horizontal="right"/>
    </xf>
    <xf numFmtId="1" fontId="5" fillId="8" borderId="24" xfId="0" applyNumberFormat="1" applyFont="1" applyFill="1" applyBorder="1" applyAlignment="1">
      <alignment horizontal="right"/>
    </xf>
    <xf numFmtId="1" fontId="5" fillId="8" borderId="25" xfId="0" applyNumberFormat="1" applyFont="1" applyFill="1" applyBorder="1" applyAlignment="1">
      <alignment horizontal="right"/>
    </xf>
    <xf numFmtId="1" fontId="5" fillId="8" borderId="26" xfId="0" applyNumberFormat="1" applyFont="1" applyFill="1" applyBorder="1" applyAlignment="1">
      <alignment horizontal="right"/>
    </xf>
    <xf numFmtId="1" fontId="5" fillId="8" borderId="27" xfId="0" applyNumberFormat="1" applyFont="1" applyFill="1" applyBorder="1" applyAlignment="1">
      <alignment horizontal="right"/>
    </xf>
    <xf numFmtId="1" fontId="5" fillId="3" borderId="55" xfId="0" applyNumberFormat="1" applyFont="1" applyFill="1" applyBorder="1" applyAlignment="1" applyProtection="1">
      <alignment horizontal="right"/>
      <protection locked="0"/>
    </xf>
    <xf numFmtId="1" fontId="5" fillId="0" borderId="30" xfId="0" applyNumberFormat="1" applyFont="1" applyBorder="1" applyAlignment="1">
      <alignment vertical="center" wrapText="1"/>
    </xf>
    <xf numFmtId="1" fontId="5" fillId="8" borderId="31" xfId="0" applyNumberFormat="1" applyFont="1" applyFill="1" applyBorder="1" applyAlignment="1">
      <alignment horizontal="right"/>
    </xf>
    <xf numFmtId="1" fontId="5" fillId="8" borderId="32" xfId="0" applyNumberFormat="1" applyFont="1" applyFill="1" applyBorder="1" applyAlignment="1">
      <alignment horizontal="right"/>
    </xf>
    <xf numFmtId="1" fontId="5" fillId="8" borderId="33" xfId="0" applyNumberFormat="1" applyFont="1" applyFill="1" applyBorder="1" applyAlignment="1">
      <alignment horizontal="right"/>
    </xf>
    <xf numFmtId="1" fontId="5" fillId="8" borderId="34" xfId="0" applyNumberFormat="1" applyFont="1" applyFill="1" applyBorder="1" applyAlignment="1">
      <alignment horizontal="right"/>
    </xf>
    <xf numFmtId="1" fontId="5" fillId="8" borderId="35" xfId="0" applyNumberFormat="1" applyFont="1" applyFill="1" applyBorder="1" applyAlignment="1">
      <alignment horizontal="right"/>
    </xf>
    <xf numFmtId="1" fontId="5" fillId="8" borderId="42" xfId="0" applyNumberFormat="1" applyFont="1" applyFill="1" applyBorder="1" applyAlignment="1">
      <alignment horizontal="right"/>
    </xf>
    <xf numFmtId="1" fontId="5" fillId="8" borderId="43" xfId="0" applyNumberFormat="1" applyFont="1" applyFill="1" applyBorder="1" applyAlignment="1">
      <alignment horizontal="right"/>
    </xf>
    <xf numFmtId="1" fontId="5" fillId="8" borderId="44" xfId="0" applyNumberFormat="1" applyFont="1" applyFill="1" applyBorder="1" applyAlignment="1">
      <alignment horizontal="right"/>
    </xf>
    <xf numFmtId="1" fontId="5" fillId="8" borderId="48" xfId="0" applyNumberFormat="1" applyFont="1" applyFill="1" applyBorder="1" applyAlignment="1">
      <alignment horizontal="right"/>
    </xf>
    <xf numFmtId="1" fontId="5" fillId="8" borderId="52" xfId="0" applyNumberFormat="1" applyFont="1" applyFill="1" applyBorder="1" applyAlignment="1">
      <alignment horizontal="right"/>
    </xf>
    <xf numFmtId="1" fontId="4" fillId="2" borderId="0" xfId="0" applyNumberFormat="1" applyFont="1" applyFill="1"/>
    <xf numFmtId="0" fontId="0" fillId="0" borderId="56" xfId="0" applyBorder="1"/>
    <xf numFmtId="1" fontId="5" fillId="0" borderId="0" xfId="0" applyNumberFormat="1" applyFont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5" fillId="0" borderId="57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54" xfId="0" applyNumberFormat="1" applyFont="1" applyBorder="1" applyAlignment="1">
      <alignment horizontal="center" vertical="center" wrapText="1"/>
    </xf>
    <xf numFmtId="1" fontId="5" fillId="0" borderId="21" xfId="0" applyNumberFormat="1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5" fillId="0" borderId="59" xfId="0" applyNumberFormat="1" applyFont="1" applyBorder="1" applyAlignment="1">
      <alignment wrapText="1"/>
    </xf>
    <xf numFmtId="1" fontId="5" fillId="0" borderId="60" xfId="0" applyNumberFormat="1" applyFont="1" applyBorder="1" applyAlignment="1">
      <alignment wrapText="1"/>
    </xf>
    <xf numFmtId="1" fontId="5" fillId="3" borderId="61" xfId="0" applyNumberFormat="1" applyFont="1" applyFill="1" applyBorder="1" applyAlignment="1" applyProtection="1">
      <alignment horizontal="right"/>
      <protection locked="0"/>
    </xf>
    <xf numFmtId="1" fontId="5" fillId="3" borderId="62" xfId="0" applyNumberFormat="1" applyFont="1" applyFill="1" applyBorder="1" applyAlignment="1" applyProtection="1">
      <alignment horizontal="right"/>
      <protection locked="0"/>
    </xf>
    <xf numFmtId="1" fontId="5" fillId="3" borderId="63" xfId="0" applyNumberFormat="1" applyFont="1" applyFill="1" applyBorder="1" applyAlignment="1" applyProtection="1">
      <alignment horizontal="right"/>
      <protection locked="0"/>
    </xf>
    <xf numFmtId="1" fontId="5" fillId="3" borderId="60" xfId="0" applyNumberFormat="1" applyFont="1" applyFill="1" applyBorder="1" applyAlignment="1" applyProtection="1">
      <alignment horizontal="right"/>
      <protection locked="0"/>
    </xf>
    <xf numFmtId="1" fontId="5" fillId="0" borderId="8" xfId="0" applyNumberFormat="1" applyFont="1" applyBorder="1" applyAlignment="1">
      <alignment horizontal="right"/>
    </xf>
    <xf numFmtId="1" fontId="5" fillId="3" borderId="64" xfId="0" applyNumberFormat="1" applyFont="1" applyFill="1" applyBorder="1" applyAlignment="1" applyProtection="1">
      <alignment horizontal="right"/>
      <protection locked="0"/>
    </xf>
    <xf numFmtId="1" fontId="5" fillId="0" borderId="39" xfId="0" applyNumberFormat="1" applyFont="1" applyBorder="1" applyAlignment="1">
      <alignment wrapText="1"/>
    </xf>
    <xf numFmtId="1" fontId="5" fillId="0" borderId="33" xfId="0" applyNumberFormat="1" applyFont="1" applyBorder="1" applyAlignment="1">
      <alignment wrapText="1"/>
    </xf>
    <xf numFmtId="1" fontId="5" fillId="0" borderId="31" xfId="0" applyNumberFormat="1" applyFont="1" applyBorder="1" applyAlignment="1">
      <alignment horizontal="right"/>
    </xf>
    <xf numFmtId="1" fontId="5" fillId="0" borderId="65" xfId="0" applyNumberFormat="1" applyFont="1" applyBorder="1" applyAlignment="1">
      <alignment horizontal="right"/>
    </xf>
    <xf numFmtId="1" fontId="5" fillId="0" borderId="66" xfId="0" applyNumberFormat="1" applyFont="1" applyBorder="1" applyAlignment="1">
      <alignment horizontal="right"/>
    </xf>
    <xf numFmtId="1" fontId="5" fillId="3" borderId="67" xfId="0" applyNumberFormat="1" applyFont="1" applyFill="1" applyBorder="1" applyAlignment="1" applyProtection="1">
      <alignment horizontal="right"/>
      <protection locked="0"/>
    </xf>
    <xf numFmtId="1" fontId="5" fillId="3" borderId="68" xfId="0" applyNumberFormat="1" applyFont="1" applyFill="1" applyBorder="1" applyAlignment="1" applyProtection="1">
      <alignment horizontal="right"/>
      <protection locked="0"/>
    </xf>
    <xf numFmtId="1" fontId="5" fillId="3" borderId="69" xfId="0" applyNumberFormat="1" applyFont="1" applyFill="1" applyBorder="1" applyAlignment="1" applyProtection="1">
      <alignment horizontal="right"/>
      <protection locked="0"/>
    </xf>
    <xf numFmtId="1" fontId="5" fillId="0" borderId="70" xfId="0" applyNumberFormat="1" applyFont="1" applyBorder="1" applyAlignment="1">
      <alignment wrapText="1"/>
    </xf>
    <xf numFmtId="1" fontId="5" fillId="0" borderId="40" xfId="0" applyNumberFormat="1" applyFont="1" applyBorder="1" applyAlignment="1">
      <alignment wrapText="1"/>
    </xf>
    <xf numFmtId="1" fontId="5" fillId="0" borderId="44" xfId="0" applyNumberFormat="1" applyFont="1" applyBorder="1" applyAlignment="1">
      <alignment wrapText="1"/>
    </xf>
    <xf numFmtId="1" fontId="5" fillId="3" borderId="71" xfId="0" applyNumberFormat="1" applyFont="1" applyFill="1" applyBorder="1" applyAlignment="1" applyProtection="1">
      <alignment horizontal="right"/>
      <protection locked="0"/>
    </xf>
    <xf numFmtId="1" fontId="5" fillId="0" borderId="42" xfId="0" applyNumberFormat="1" applyFont="1" applyBorder="1" applyAlignment="1">
      <alignment horizontal="right"/>
    </xf>
    <xf numFmtId="1" fontId="5" fillId="3" borderId="72" xfId="0" applyNumberFormat="1" applyFont="1" applyFill="1" applyBorder="1" applyAlignment="1" applyProtection="1">
      <alignment horizontal="right"/>
      <protection locked="0"/>
    </xf>
    <xf numFmtId="1" fontId="5" fillId="0" borderId="53" xfId="0" applyNumberFormat="1" applyFont="1" applyBorder="1" applyAlignment="1">
      <alignment horizontal="center" wrapText="1"/>
    </xf>
    <xf numFmtId="1" fontId="5" fillId="0" borderId="5" xfId="0" applyNumberFormat="1" applyFont="1" applyBorder="1" applyAlignment="1">
      <alignment wrapText="1"/>
    </xf>
    <xf numFmtId="1" fontId="5" fillId="0" borderId="20" xfId="0" applyNumberFormat="1" applyFont="1" applyBorder="1" applyAlignment="1">
      <alignment horizontal="right"/>
    </xf>
    <xf numFmtId="1" fontId="5" fillId="0" borderId="54" xfId="0" applyNumberFormat="1" applyFont="1" applyBorder="1" applyAlignment="1">
      <alignment horizontal="right"/>
    </xf>
    <xf numFmtId="1" fontId="5" fillId="0" borderId="7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1" fontId="5" fillId="0" borderId="13" xfId="0" applyNumberFormat="1" applyFont="1" applyBorder="1" applyAlignment="1">
      <alignment horizontal="right"/>
    </xf>
    <xf numFmtId="1" fontId="5" fillId="0" borderId="21" xfId="0" applyNumberFormat="1" applyFont="1" applyBorder="1" applyAlignment="1">
      <alignment horizontal="right"/>
    </xf>
    <xf numFmtId="1" fontId="5" fillId="0" borderId="16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58" xfId="0" applyNumberFormat="1" applyFont="1" applyBorder="1" applyAlignment="1">
      <alignment horizontal="center" vertical="center" wrapText="1"/>
    </xf>
    <xf numFmtId="1" fontId="5" fillId="0" borderId="74" xfId="0" applyNumberFormat="1" applyFont="1" applyBorder="1" applyAlignment="1">
      <alignment wrapText="1"/>
    </xf>
    <xf numFmtId="1" fontId="5" fillId="3" borderId="2" xfId="0" applyNumberFormat="1" applyFont="1" applyFill="1" applyBorder="1" applyAlignment="1" applyProtection="1">
      <alignment horizontal="right"/>
      <protection locked="0"/>
    </xf>
    <xf numFmtId="1" fontId="5" fillId="0" borderId="30" xfId="0" applyNumberFormat="1" applyFont="1" applyBorder="1" applyAlignment="1">
      <alignment wrapText="1"/>
    </xf>
    <xf numFmtId="1" fontId="5" fillId="0" borderId="23" xfId="0" applyNumberFormat="1" applyFont="1" applyBorder="1" applyAlignment="1">
      <alignment horizontal="right"/>
    </xf>
    <xf numFmtId="1" fontId="5" fillId="3" borderId="11" xfId="0" applyNumberFormat="1" applyFont="1" applyFill="1" applyBorder="1" applyAlignment="1" applyProtection="1">
      <alignment horizontal="right"/>
      <protection locked="0"/>
    </xf>
    <xf numFmtId="1" fontId="5" fillId="0" borderId="75" xfId="0" applyNumberFormat="1" applyFont="1" applyBorder="1" applyAlignment="1">
      <alignment wrapText="1"/>
    </xf>
    <xf numFmtId="1" fontId="5" fillId="0" borderId="56" xfId="0" applyNumberFormat="1" applyFont="1" applyBorder="1" applyAlignment="1">
      <alignment vertical="center" wrapText="1"/>
    </xf>
    <xf numFmtId="1" fontId="5" fillId="0" borderId="70" xfId="0" applyNumberFormat="1" applyFont="1" applyBorder="1"/>
    <xf numFmtId="1" fontId="5" fillId="3" borderId="76" xfId="0" applyNumberFormat="1" applyFont="1" applyFill="1" applyBorder="1" applyAlignment="1" applyProtection="1">
      <alignment horizontal="right"/>
      <protection locked="0"/>
    </xf>
    <xf numFmtId="1" fontId="5" fillId="3" borderId="77" xfId="0" applyNumberFormat="1" applyFont="1" applyFill="1" applyBorder="1" applyAlignment="1" applyProtection="1">
      <alignment horizontal="right"/>
      <protection locked="0"/>
    </xf>
    <xf numFmtId="1" fontId="5" fillId="3" borderId="78" xfId="0" applyNumberFormat="1" applyFont="1" applyFill="1" applyBorder="1" applyAlignment="1" applyProtection="1">
      <alignment horizontal="right"/>
      <protection locked="0"/>
    </xf>
    <xf numFmtId="1" fontId="5" fillId="3" borderId="18" xfId="0" applyNumberFormat="1" applyFont="1" applyFill="1" applyBorder="1" applyAlignment="1" applyProtection="1">
      <alignment horizontal="right"/>
      <protection locked="0"/>
    </xf>
    <xf numFmtId="1" fontId="5" fillId="0" borderId="53" xfId="0" applyNumberFormat="1" applyFont="1" applyBorder="1" applyAlignment="1">
      <alignment horizontal="right"/>
    </xf>
    <xf numFmtId="1" fontId="5" fillId="0" borderId="57" xfId="0" applyNumberFormat="1" applyFont="1" applyBorder="1" applyAlignment="1">
      <alignment horizontal="right"/>
    </xf>
    <xf numFmtId="1" fontId="5" fillId="0" borderId="11" xfId="0" applyNumberFormat="1" applyFont="1" applyBorder="1" applyAlignment="1">
      <alignment wrapText="1"/>
    </xf>
    <xf numFmtId="1" fontId="5" fillId="3" borderId="81" xfId="0" applyNumberFormat="1" applyFont="1" applyFill="1" applyBorder="1" applyAlignment="1" applyProtection="1">
      <alignment horizontal="right"/>
      <protection locked="0"/>
    </xf>
    <xf numFmtId="1" fontId="5" fillId="3" borderId="15" xfId="0" applyNumberFormat="1" applyFont="1" applyFill="1" applyBorder="1" applyAlignment="1" applyProtection="1">
      <alignment horizontal="right"/>
      <protection locked="0"/>
    </xf>
    <xf numFmtId="1" fontId="5" fillId="0" borderId="6" xfId="0" applyNumberFormat="1" applyFont="1" applyBorder="1" applyAlignment="1">
      <alignment horizontal="right"/>
    </xf>
    <xf numFmtId="1" fontId="5" fillId="3" borderId="65" xfId="0" applyNumberFormat="1" applyFont="1" applyFill="1" applyBorder="1" applyAlignment="1" applyProtection="1">
      <alignment horizontal="right"/>
      <protection locked="0"/>
    </xf>
    <xf numFmtId="1" fontId="5" fillId="3" borderId="82" xfId="0" applyNumberFormat="1" applyFont="1" applyFill="1" applyBorder="1" applyAlignment="1" applyProtection="1">
      <alignment horizontal="right"/>
      <protection locked="0"/>
    </xf>
    <xf numFmtId="1" fontId="5" fillId="3" borderId="83" xfId="0" applyNumberFormat="1" applyFont="1" applyFill="1" applyBorder="1" applyAlignment="1" applyProtection="1">
      <alignment horizontal="right"/>
      <protection locked="0"/>
    </xf>
    <xf numFmtId="1" fontId="5" fillId="3" borderId="14" xfId="0" applyNumberFormat="1" applyFont="1" applyFill="1" applyBorder="1" applyAlignment="1" applyProtection="1">
      <alignment horizontal="right"/>
      <protection locked="0"/>
    </xf>
    <xf numFmtId="1" fontId="5" fillId="3" borderId="84" xfId="0" applyNumberFormat="1" applyFont="1" applyFill="1" applyBorder="1" applyAlignment="1" applyProtection="1">
      <alignment horizontal="right"/>
      <protection locked="0"/>
    </xf>
    <xf numFmtId="1" fontId="5" fillId="3" borderId="85" xfId="0" applyNumberFormat="1" applyFont="1" applyFill="1" applyBorder="1" applyAlignment="1" applyProtection="1">
      <alignment horizontal="right"/>
      <protection locked="0"/>
    </xf>
    <xf numFmtId="1" fontId="5" fillId="3" borderId="30" xfId="0" applyNumberFormat="1" applyFont="1" applyFill="1" applyBorder="1" applyAlignment="1" applyProtection="1">
      <alignment horizontal="right"/>
      <protection locked="0"/>
    </xf>
    <xf numFmtId="1" fontId="5" fillId="3" borderId="86" xfId="0" applyNumberFormat="1" applyFont="1" applyFill="1" applyBorder="1" applyAlignment="1" applyProtection="1">
      <alignment horizontal="right"/>
      <protection locked="0"/>
    </xf>
    <xf numFmtId="1" fontId="5" fillId="0" borderId="53" xfId="0" applyNumberFormat="1" applyFont="1" applyBorder="1" applyAlignment="1">
      <alignment wrapText="1"/>
    </xf>
    <xf numFmtId="1" fontId="5" fillId="0" borderId="20" xfId="0" applyNumberFormat="1" applyFont="1" applyBorder="1" applyAlignment="1">
      <alignment wrapText="1"/>
    </xf>
    <xf numFmtId="1" fontId="5" fillId="0" borderId="7" xfId="0" applyNumberFormat="1" applyFont="1" applyBorder="1" applyAlignment="1">
      <alignment wrapText="1"/>
    </xf>
    <xf numFmtId="1" fontId="2" fillId="0" borderId="0" xfId="0" applyNumberFormat="1" applyFont="1"/>
    <xf numFmtId="1" fontId="5" fillId="0" borderId="19" xfId="0" applyNumberFormat="1" applyFont="1" applyBorder="1" applyAlignment="1">
      <alignment horizontal="center" vertical="center" wrapText="1"/>
    </xf>
    <xf numFmtId="1" fontId="5" fillId="3" borderId="88" xfId="0" applyNumberFormat="1" applyFont="1" applyFill="1" applyBorder="1" applyAlignment="1" applyProtection="1">
      <alignment horizontal="right"/>
      <protection locked="0"/>
    </xf>
    <xf numFmtId="1" fontId="5" fillId="0" borderId="19" xfId="0" applyNumberFormat="1" applyFont="1" applyBorder="1" applyAlignment="1">
      <alignment horizontal="right"/>
    </xf>
    <xf numFmtId="1" fontId="6" fillId="9" borderId="0" xfId="0" applyNumberFormat="1" applyFont="1" applyFill="1"/>
    <xf numFmtId="1" fontId="3" fillId="2" borderId="0" xfId="0" applyNumberFormat="1" applyFont="1" applyFill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left"/>
    </xf>
    <xf numFmtId="1" fontId="5" fillId="0" borderId="2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1" fontId="4" fillId="2" borderId="0" xfId="0" applyNumberFormat="1" applyFont="1" applyFill="1" applyAlignment="1">
      <alignment horizontal="left"/>
    </xf>
    <xf numFmtId="1" fontId="5" fillId="0" borderId="9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51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58" xfId="0" applyNumberFormat="1" applyFont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left"/>
    </xf>
    <xf numFmtId="1" fontId="4" fillId="2" borderId="10" xfId="0" applyNumberFormat="1" applyFont="1" applyFill="1" applyBorder="1" applyAlignment="1">
      <alignment horizontal="left"/>
    </xf>
    <xf numFmtId="1" fontId="5" fillId="0" borderId="56" xfId="0" applyNumberFormat="1" applyFont="1" applyBorder="1" applyAlignment="1">
      <alignment horizontal="center" vertical="center" wrapText="1"/>
    </xf>
    <xf numFmtId="1" fontId="5" fillId="0" borderId="73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79" xfId="0" applyNumberFormat="1" applyFont="1" applyBorder="1" applyAlignment="1">
      <alignment horizontal="center" vertical="center" wrapText="1"/>
    </xf>
    <xf numFmtId="1" fontId="5" fillId="0" borderId="80" xfId="0" applyNumberFormat="1" applyFont="1" applyBorder="1" applyAlignment="1">
      <alignment horizontal="center" vertical="center" wrapText="1"/>
    </xf>
    <xf numFmtId="1" fontId="5" fillId="0" borderId="8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AYO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NIO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LIO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AGOSTO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SEPTIEMBRE\116108A09.xlsm" TargetMode="External"/><Relationship Id="rId1" Type="http://schemas.openxmlformats.org/officeDocument/2006/relationships/externalLinkPath" Target="/JOSE/A&#209;O%202025/REM%20MENSUAL/SEPTIEMBRE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OCTUBRE\116108A10.xlsm" TargetMode="External"/><Relationship Id="rId1" Type="http://schemas.openxmlformats.org/officeDocument/2006/relationships/externalLinkPath" Target="/JOSE/A&#209;O%202025/REM%20MENSUAL/OCTUBRE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20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" hidden="1" customWidth="1"/>
    <col min="81" max="85" width="11.42578125" style="2" hidden="1" customWidth="1"/>
    <col min="86" max="97" width="0" style="2" hidden="1" customWidth="1"/>
    <col min="98" max="99" width="0" hidden="1" customWidth="1"/>
  </cols>
  <sheetData>
    <row r="1" spans="1:99" x14ac:dyDescent="0.25">
      <c r="A1" s="1" t="s">
        <v>0</v>
      </c>
    </row>
    <row r="2" spans="1:99" x14ac:dyDescent="0.25">
      <c r="A2" s="1" t="str">
        <f>CONCATENATE("COMUNA: ",[1]NOMBRE!B2, " (",[1]NOMBRE!C2,[1]NOMBRE!D2,[1]NOMBRE!E2,[1]NOMBRE!F2,[1]NOMBRE!G2,")")</f>
        <v>COMUNA: 0 (00000)</v>
      </c>
    </row>
    <row r="3" spans="1:99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99" x14ac:dyDescent="0.25">
      <c r="A4" s="1" t="str">
        <f>CONCATENATE("MES: ",[1]NOMBRE!B6, " (",[1]NOMBRE!C6,[1]NOMBRE!D6,")")</f>
        <v>MES: 0 (00)</v>
      </c>
    </row>
    <row r="5" spans="1:99" x14ac:dyDescent="0.25">
      <c r="A5" s="1" t="str">
        <f>CONCATENATE("AÑO: ",[1]NOMBRE!B7)</f>
        <v>AÑO: 2025</v>
      </c>
    </row>
    <row r="6" spans="1:99" ht="18" customHeight="1" x14ac:dyDescent="0.25">
      <c r="A6" s="165" t="s">
        <v>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8" spans="1:99" ht="18" customHeight="1" x14ac:dyDescent="0.25">
      <c r="A8" s="166" t="s">
        <v>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99" ht="24" customHeight="1" x14ac:dyDescent="0.25">
      <c r="A9" s="167" t="s">
        <v>3</v>
      </c>
      <c r="B9" s="169" t="s">
        <v>4</v>
      </c>
      <c r="C9" s="170"/>
      <c r="D9" s="170"/>
      <c r="E9" s="171" t="s">
        <v>5</v>
      </c>
      <c r="F9" s="172"/>
      <c r="G9" s="173" t="s">
        <v>6</v>
      </c>
      <c r="H9" s="169" t="s">
        <v>7</v>
      </c>
      <c r="I9" s="175"/>
      <c r="J9" s="170" t="s">
        <v>8</v>
      </c>
      <c r="K9" s="176"/>
      <c r="L9" s="177" t="s">
        <v>9</v>
      </c>
      <c r="M9" s="179" t="s">
        <v>10</v>
      </c>
      <c r="N9" s="179" t="s">
        <v>11</v>
      </c>
      <c r="O9" s="182" t="s">
        <v>12</v>
      </c>
      <c r="P9" s="184" t="s">
        <v>13</v>
      </c>
      <c r="Q9" s="171" t="s">
        <v>14</v>
      </c>
      <c r="R9" s="172"/>
      <c r="S9" s="3"/>
    </row>
    <row r="10" spans="1:99" ht="35.1" customHeight="1" x14ac:dyDescent="0.25">
      <c r="A10" s="168"/>
      <c r="B10" s="4" t="s">
        <v>15</v>
      </c>
      <c r="C10" s="5" t="s">
        <v>16</v>
      </c>
      <c r="D10" s="6" t="s">
        <v>17</v>
      </c>
      <c r="E10" s="7" t="s">
        <v>18</v>
      </c>
      <c r="F10" s="8" t="s">
        <v>19</v>
      </c>
      <c r="G10" s="174"/>
      <c r="H10" s="7" t="s">
        <v>20</v>
      </c>
      <c r="I10" s="9" t="s">
        <v>21</v>
      </c>
      <c r="J10" s="10" t="s">
        <v>22</v>
      </c>
      <c r="K10" s="11" t="s">
        <v>23</v>
      </c>
      <c r="L10" s="178"/>
      <c r="M10" s="180"/>
      <c r="N10" s="180"/>
      <c r="O10" s="183"/>
      <c r="P10" s="185"/>
      <c r="Q10" s="7" t="s">
        <v>24</v>
      </c>
      <c r="R10" s="11" t="s">
        <v>25</v>
      </c>
    </row>
    <row r="11" spans="1:99" x14ac:dyDescent="0.25">
      <c r="A11" s="12" t="s">
        <v>26</v>
      </c>
      <c r="B11" s="13">
        <f t="shared" ref="B11:B51" si="0">SUM(C11:D11)</f>
        <v>1508</v>
      </c>
      <c r="C11" s="14">
        <f>SUM(C12:C51)</f>
        <v>429</v>
      </c>
      <c r="D11" s="15">
        <f t="shared" ref="D11:R11" si="1">SUM(D12:D51)</f>
        <v>1079</v>
      </c>
      <c r="E11" s="14">
        <f t="shared" si="1"/>
        <v>1033</v>
      </c>
      <c r="F11" s="15">
        <f t="shared" si="1"/>
        <v>340</v>
      </c>
      <c r="G11" s="16">
        <f t="shared" si="1"/>
        <v>81</v>
      </c>
      <c r="H11" s="17">
        <f t="shared" si="1"/>
        <v>373</v>
      </c>
      <c r="I11" s="18">
        <f t="shared" si="1"/>
        <v>102</v>
      </c>
      <c r="J11" s="19">
        <f t="shared" si="1"/>
        <v>0</v>
      </c>
      <c r="K11" s="16">
        <f t="shared" si="1"/>
        <v>0</v>
      </c>
      <c r="L11" s="14">
        <f t="shared" si="1"/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6">
        <f t="shared" si="1"/>
        <v>0</v>
      </c>
      <c r="Q11" s="14">
        <f t="shared" si="1"/>
        <v>0</v>
      </c>
      <c r="R11" s="16">
        <f t="shared" si="1"/>
        <v>0</v>
      </c>
    </row>
    <row r="12" spans="1:99" x14ac:dyDescent="0.25">
      <c r="A12" s="20" t="s">
        <v>27</v>
      </c>
      <c r="B12" s="21">
        <f>SUM(C12:D12)</f>
        <v>169</v>
      </c>
      <c r="C12" s="22">
        <f>SUM(ENERO:DICIEMBRE!C12)</f>
        <v>44</v>
      </c>
      <c r="D12" s="22">
        <f>SUM(ENERO:DICIEMBRE!D12)</f>
        <v>125</v>
      </c>
      <c r="E12" s="22">
        <f>SUM(ENERO:DICIEMBRE!E12)</f>
        <v>107</v>
      </c>
      <c r="F12" s="22">
        <f>SUM(ENERO:DICIEMBRE!F12)</f>
        <v>43</v>
      </c>
      <c r="G12" s="22">
        <f>SUM(ENERO:DICIEMBRE!G12)</f>
        <v>12</v>
      </c>
      <c r="H12" s="22">
        <f>SUM(ENERO:DICIEMBRE!H12)</f>
        <v>50</v>
      </c>
      <c r="I12" s="22">
        <f>SUM(ENERO:DICIEMBRE!I12)</f>
        <v>12</v>
      </c>
      <c r="J12" s="22">
        <f>SUM(ENERO:DICIEMBRE!J12)</f>
        <v>0</v>
      </c>
      <c r="K12" s="22">
        <f>SUM(ENERO:DICIEMBRE!K12)</f>
        <v>0</v>
      </c>
      <c r="L12" s="22">
        <f>SUM(ENERO:DICIEMBRE!L12)</f>
        <v>0</v>
      </c>
      <c r="M12" s="22">
        <f>SUM(ENERO:DICIEMBRE!M12)</f>
        <v>0</v>
      </c>
      <c r="N12" s="22">
        <f>SUM(ENERO:DICIEMBRE!N12)</f>
        <v>0</v>
      </c>
      <c r="O12" s="22">
        <f>SUM(ENERO:DICIEMBRE!O12)</f>
        <v>0</v>
      </c>
      <c r="P12" s="22">
        <f>SUM(ENERO:DICIEMBRE!P12)</f>
        <v>0</v>
      </c>
      <c r="Q12" s="22">
        <f>SUM(ENERO:DICIEMBRE!Q12)</f>
        <v>0</v>
      </c>
      <c r="R12" s="22">
        <f>SUM(ENERO:DICIEMBRE!R12)</f>
        <v>0</v>
      </c>
      <c r="S12" s="28" t="str">
        <f>CA12&amp;CB12&amp;CC12&amp;CD12&amp;CE12&amp;CF12&amp;CG12&amp;CH12&amp;CI12</f>
        <v/>
      </c>
      <c r="CA12" s="29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29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29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29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29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29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29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29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29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30">
        <f t="shared" ref="CM12:CM51" si="4">IF(AND(D12&gt;0,OR(J12="")),1,IF(J12&gt;D12,1,0))</f>
        <v>0</v>
      </c>
      <c r="CN12" s="30">
        <f t="shared" ref="CN12:CN51" si="5">IF(AND(C12&gt;0,OR(K12="")),1,IF(K12&gt;C12,1,0))</f>
        <v>0</v>
      </c>
      <c r="CO12" s="30">
        <f t="shared" ref="CO12:CT27" si="6">IF(AND($B12&gt;0,OR(L12="")),1,IF(L12&gt;$B12,1,0))</f>
        <v>0</v>
      </c>
      <c r="CP12" s="30">
        <f t="shared" si="6"/>
        <v>0</v>
      </c>
      <c r="CQ12" s="30">
        <f t="shared" si="6"/>
        <v>0</v>
      </c>
      <c r="CR12" s="30">
        <f t="shared" si="6"/>
        <v>0</v>
      </c>
      <c r="CS12" s="30">
        <f t="shared" si="6"/>
        <v>0</v>
      </c>
      <c r="CT12" s="31">
        <f t="shared" si="6"/>
        <v>0</v>
      </c>
      <c r="CU12" s="31">
        <f>IF(AND($D12&gt;0,OR(R12="")),1,IF(R12&gt;$D12,1,0))</f>
        <v>0</v>
      </c>
    </row>
    <row r="13" spans="1:99" x14ac:dyDescent="0.25">
      <c r="A13" s="32" t="s">
        <v>28</v>
      </c>
      <c r="B13" s="33">
        <f t="shared" ref="B13:B22" si="7">SUM(C13:D13)</f>
        <v>13</v>
      </c>
      <c r="C13" s="22">
        <f>SUM(ENERO:DICIEMBRE!C13)</f>
        <v>3</v>
      </c>
      <c r="D13" s="22">
        <f>SUM(ENERO:DICIEMBRE!D13)</f>
        <v>10</v>
      </c>
      <c r="E13" s="22">
        <f>SUM(ENERO:DICIEMBRE!E13)</f>
        <v>7</v>
      </c>
      <c r="F13" s="22">
        <f>SUM(ENERO:DICIEMBRE!F13)</f>
        <v>6</v>
      </c>
      <c r="G13" s="22">
        <f>SUM(ENERO:DICIEMBRE!G13)</f>
        <v>0</v>
      </c>
      <c r="H13" s="22">
        <f>SUM(ENERO:DICIEMBRE!H13)</f>
        <v>6</v>
      </c>
      <c r="I13" s="22">
        <f>SUM(ENERO:DICIEMBRE!I13)</f>
        <v>0</v>
      </c>
      <c r="J13" s="22">
        <f>SUM(ENERO:DICIEMBRE!J13)</f>
        <v>0</v>
      </c>
      <c r="K13" s="22">
        <f>SUM(ENERO:DICIEMBRE!K13)</f>
        <v>0</v>
      </c>
      <c r="L13" s="22">
        <f>SUM(ENERO:DICIEMBRE!L13)</f>
        <v>0</v>
      </c>
      <c r="M13" s="22">
        <f>SUM(ENERO:DICIEMBRE!M13)</f>
        <v>0</v>
      </c>
      <c r="N13" s="22">
        <f>SUM(ENERO:DICIEMBRE!N13)</f>
        <v>0</v>
      </c>
      <c r="O13" s="22">
        <f>SUM(ENERO:DICIEMBRE!O13)</f>
        <v>0</v>
      </c>
      <c r="P13" s="22">
        <f>SUM(ENERO:DICIEMBRE!P13)</f>
        <v>0</v>
      </c>
      <c r="Q13" s="22">
        <f>SUM(ENERO:DICIEMBRE!Q13)</f>
        <v>0</v>
      </c>
      <c r="R13" s="22">
        <f>SUM(ENERO:DICIEMBRE!R13)</f>
        <v>0</v>
      </c>
      <c r="S13" s="28" t="str">
        <f t="shared" ref="S13:S56" si="8">CA13&amp;CB13&amp;CC13&amp;CD13&amp;CE13&amp;CF13&amp;CG13&amp;CH13&amp;CI13</f>
        <v/>
      </c>
      <c r="CA13" s="29" t="str">
        <f t="shared" si="2"/>
        <v/>
      </c>
      <c r="CB13" s="29" t="str">
        <f t="shared" si="3"/>
        <v/>
      </c>
      <c r="CC13" s="29" t="str">
        <f t="shared" ref="CC13:CG57" si="9">IF(AND($B13&gt;0,OR(L13=""))," *No olvide digitar el campo "&amp;L$9&amp;""&amp;". Digite CERO si no tiene.", IF(L13&gt;$B13," * La variable "&amp;L$9&amp;""&amp;" no puede superar el Total Ambos Sexos. ",""))</f>
        <v/>
      </c>
      <c r="CD13" s="29" t="str">
        <f t="shared" si="9"/>
        <v/>
      </c>
      <c r="CE13" s="29" t="str">
        <f t="shared" si="9"/>
        <v/>
      </c>
      <c r="CF13" s="29" t="str">
        <f t="shared" si="9"/>
        <v/>
      </c>
      <c r="CG13" s="29" t="str">
        <f t="shared" si="9"/>
        <v/>
      </c>
      <c r="CH13" s="29" t="str">
        <f t="shared" ref="CH13:CH57" si="10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29" t="str">
        <f t="shared" ref="CI13:CI57" si="11">IF(AND($D13&gt;0,OR(R13=""))," *No olvide digitar el campo "&amp;Q$9&amp;""&amp;" Gestantes. Digite CERO si no tiene.", IF(R13&gt;$D13," * La variable "&amp;Q$9&amp;""&amp;" no puede superar el Total Mujeres. ",""))</f>
        <v/>
      </c>
      <c r="CM13" s="30">
        <f t="shared" si="4"/>
        <v>0</v>
      </c>
      <c r="CN13" s="30">
        <f t="shared" si="5"/>
        <v>0</v>
      </c>
      <c r="CO13" s="30">
        <f t="shared" si="6"/>
        <v>0</v>
      </c>
      <c r="CP13" s="30">
        <f t="shared" si="6"/>
        <v>0</v>
      </c>
      <c r="CQ13" s="30">
        <f t="shared" si="6"/>
        <v>0</v>
      </c>
      <c r="CR13" s="30">
        <f t="shared" si="6"/>
        <v>0</v>
      </c>
      <c r="CS13" s="30">
        <f t="shared" si="6"/>
        <v>0</v>
      </c>
      <c r="CT13" s="31">
        <f t="shared" si="6"/>
        <v>0</v>
      </c>
      <c r="CU13" s="31">
        <f t="shared" ref="CU13:CU57" si="12">IF(AND($D13&gt;0,OR(R13="")),1,IF(R13&gt;$D13,1,0))</f>
        <v>0</v>
      </c>
    </row>
    <row r="14" spans="1:99" x14ac:dyDescent="0.25">
      <c r="A14" s="32" t="s">
        <v>29</v>
      </c>
      <c r="B14" s="33">
        <f t="shared" si="7"/>
        <v>1</v>
      </c>
      <c r="C14" s="22">
        <f>SUM(ENERO:DICIEMBRE!C14)</f>
        <v>1</v>
      </c>
      <c r="D14" s="22">
        <f>SUM(ENERO:DICIEMBRE!D14)</f>
        <v>0</v>
      </c>
      <c r="E14" s="22">
        <f>SUM(ENERO:DICIEMBRE!E14)</f>
        <v>1</v>
      </c>
      <c r="F14" s="22">
        <f>SUM(ENERO:DICIEMBRE!F14)</f>
        <v>0</v>
      </c>
      <c r="G14" s="22">
        <f>SUM(ENERO:DICIEMBRE!G14)</f>
        <v>0</v>
      </c>
      <c r="H14" s="22">
        <f>SUM(ENERO:DICIEMBRE!H14)</f>
        <v>0</v>
      </c>
      <c r="I14" s="22">
        <f>SUM(ENERO:DICIEMBRE!I14)</f>
        <v>0</v>
      </c>
      <c r="J14" s="22">
        <f>SUM(ENERO:DICIEMBRE!J14)</f>
        <v>0</v>
      </c>
      <c r="K14" s="22">
        <f>SUM(ENERO:DICIEMBRE!K14)</f>
        <v>0</v>
      </c>
      <c r="L14" s="22">
        <f>SUM(ENERO:DICIEMBRE!L14)</f>
        <v>0</v>
      </c>
      <c r="M14" s="22">
        <f>SUM(ENERO:DICIEMBRE!M14)</f>
        <v>0</v>
      </c>
      <c r="N14" s="22">
        <f>SUM(ENERO:DICIEMBRE!N14)</f>
        <v>0</v>
      </c>
      <c r="O14" s="22">
        <f>SUM(ENERO:DICIEMBRE!O14)</f>
        <v>0</v>
      </c>
      <c r="P14" s="22">
        <f>SUM(ENERO:DICIEMBRE!P14)</f>
        <v>0</v>
      </c>
      <c r="Q14" s="22">
        <f>SUM(ENERO:DICIEMBRE!Q14)</f>
        <v>0</v>
      </c>
      <c r="R14" s="22">
        <f>SUM(ENERO:DICIEMBRE!R14)</f>
        <v>0</v>
      </c>
      <c r="S14" s="28" t="str">
        <f t="shared" si="8"/>
        <v/>
      </c>
      <c r="CA14" s="29" t="str">
        <f t="shared" si="2"/>
        <v/>
      </c>
      <c r="CB14" s="29" t="str">
        <f t="shared" si="3"/>
        <v/>
      </c>
      <c r="CC14" s="29" t="str">
        <f t="shared" si="9"/>
        <v/>
      </c>
      <c r="CD14" s="29" t="str">
        <f t="shared" si="9"/>
        <v/>
      </c>
      <c r="CE14" s="29" t="str">
        <f t="shared" si="9"/>
        <v/>
      </c>
      <c r="CF14" s="29" t="str">
        <f t="shared" si="9"/>
        <v/>
      </c>
      <c r="CG14" s="29" t="str">
        <f t="shared" si="9"/>
        <v/>
      </c>
      <c r="CH14" s="29" t="str">
        <f t="shared" si="10"/>
        <v/>
      </c>
      <c r="CI14" s="29" t="str">
        <f t="shared" si="11"/>
        <v/>
      </c>
      <c r="CM14" s="30">
        <f t="shared" si="4"/>
        <v>0</v>
      </c>
      <c r="CN14" s="30">
        <f t="shared" si="5"/>
        <v>0</v>
      </c>
      <c r="CO14" s="30">
        <f t="shared" si="6"/>
        <v>0</v>
      </c>
      <c r="CP14" s="30">
        <f t="shared" si="6"/>
        <v>0</v>
      </c>
      <c r="CQ14" s="30">
        <f t="shared" si="6"/>
        <v>0</v>
      </c>
      <c r="CR14" s="30">
        <f t="shared" si="6"/>
        <v>0</v>
      </c>
      <c r="CS14" s="30">
        <f t="shared" si="6"/>
        <v>0</v>
      </c>
      <c r="CT14" s="31">
        <f t="shared" si="6"/>
        <v>0</v>
      </c>
      <c r="CU14" s="31">
        <f t="shared" si="12"/>
        <v>0</v>
      </c>
    </row>
    <row r="15" spans="1:99" x14ac:dyDescent="0.25">
      <c r="A15" s="32" t="s">
        <v>30</v>
      </c>
      <c r="B15" s="33">
        <f t="shared" si="7"/>
        <v>1</v>
      </c>
      <c r="C15" s="22">
        <f>SUM(ENERO:DICIEMBRE!C15)</f>
        <v>0</v>
      </c>
      <c r="D15" s="22">
        <f>SUM(ENERO:DICIEMBRE!D15)</f>
        <v>1</v>
      </c>
      <c r="E15" s="22">
        <f>SUM(ENERO:DICIEMBRE!E15)</f>
        <v>0</v>
      </c>
      <c r="F15" s="22">
        <f>SUM(ENERO:DICIEMBRE!F15)</f>
        <v>1</v>
      </c>
      <c r="G15" s="22">
        <f>SUM(ENERO:DICIEMBRE!G15)</f>
        <v>0</v>
      </c>
      <c r="H15" s="22">
        <f>SUM(ENERO:DICIEMBRE!H15)</f>
        <v>1</v>
      </c>
      <c r="I15" s="22">
        <f>SUM(ENERO:DICIEMBRE!I15)</f>
        <v>0</v>
      </c>
      <c r="J15" s="22">
        <f>SUM(ENERO:DICIEMBRE!J15)</f>
        <v>0</v>
      </c>
      <c r="K15" s="22">
        <f>SUM(ENERO:DICIEMBRE!K15)</f>
        <v>0</v>
      </c>
      <c r="L15" s="22">
        <f>SUM(ENERO:DICIEMBRE!L15)</f>
        <v>0</v>
      </c>
      <c r="M15" s="22">
        <f>SUM(ENERO:DICIEMBRE!M15)</f>
        <v>0</v>
      </c>
      <c r="N15" s="22">
        <f>SUM(ENERO:DICIEMBRE!N15)</f>
        <v>0</v>
      </c>
      <c r="O15" s="22">
        <f>SUM(ENERO:DICIEMBRE!O15)</f>
        <v>0</v>
      </c>
      <c r="P15" s="22">
        <f>SUM(ENERO:DICIEMBRE!P15)</f>
        <v>0</v>
      </c>
      <c r="Q15" s="22">
        <f>SUM(ENERO:DICIEMBRE!Q15)</f>
        <v>0</v>
      </c>
      <c r="R15" s="22">
        <f>SUM(ENERO:DICIEMBRE!R15)</f>
        <v>0</v>
      </c>
      <c r="S15" s="28" t="str">
        <f t="shared" si="8"/>
        <v/>
      </c>
      <c r="CA15" s="29" t="str">
        <f t="shared" si="2"/>
        <v/>
      </c>
      <c r="CB15" s="29" t="str">
        <f t="shared" si="3"/>
        <v/>
      </c>
      <c r="CC15" s="29" t="str">
        <f t="shared" si="9"/>
        <v/>
      </c>
      <c r="CD15" s="29" t="str">
        <f t="shared" si="9"/>
        <v/>
      </c>
      <c r="CE15" s="29" t="str">
        <f t="shared" si="9"/>
        <v/>
      </c>
      <c r="CF15" s="29" t="str">
        <f t="shared" si="9"/>
        <v/>
      </c>
      <c r="CG15" s="29" t="str">
        <f t="shared" si="9"/>
        <v/>
      </c>
      <c r="CH15" s="29" t="str">
        <f t="shared" si="10"/>
        <v/>
      </c>
      <c r="CI15" s="29" t="str">
        <f t="shared" si="11"/>
        <v/>
      </c>
      <c r="CM15" s="30">
        <f t="shared" si="4"/>
        <v>0</v>
      </c>
      <c r="CN15" s="30">
        <f t="shared" si="5"/>
        <v>0</v>
      </c>
      <c r="CO15" s="30">
        <f t="shared" si="6"/>
        <v>0</v>
      </c>
      <c r="CP15" s="30">
        <f t="shared" si="6"/>
        <v>0</v>
      </c>
      <c r="CQ15" s="30">
        <f t="shared" si="6"/>
        <v>0</v>
      </c>
      <c r="CR15" s="30">
        <f t="shared" si="6"/>
        <v>0</v>
      </c>
      <c r="CS15" s="30">
        <f t="shared" si="6"/>
        <v>0</v>
      </c>
      <c r="CT15" s="31">
        <f t="shared" si="6"/>
        <v>0</v>
      </c>
      <c r="CU15" s="31">
        <f t="shared" si="12"/>
        <v>0</v>
      </c>
    </row>
    <row r="16" spans="1:99" ht="15" customHeight="1" x14ac:dyDescent="0.25">
      <c r="A16" s="32" t="s">
        <v>31</v>
      </c>
      <c r="B16" s="33">
        <f t="shared" si="7"/>
        <v>0</v>
      </c>
      <c r="C16" s="22">
        <f>SUM(ENERO:DICIEMBRE!C16)</f>
        <v>0</v>
      </c>
      <c r="D16" s="22">
        <f>SUM(ENERO:DICIEMBRE!D16)</f>
        <v>0</v>
      </c>
      <c r="E16" s="22">
        <f>SUM(ENERO:DICIEMBRE!E16)</f>
        <v>0</v>
      </c>
      <c r="F16" s="22">
        <f>SUM(ENERO:DICIEMBRE!F16)</f>
        <v>0</v>
      </c>
      <c r="G16" s="22">
        <f>SUM(ENERO:DICIEMBRE!G16)</f>
        <v>0</v>
      </c>
      <c r="H16" s="22">
        <f>SUM(ENERO:DICIEMBRE!H16)</f>
        <v>0</v>
      </c>
      <c r="I16" s="22">
        <f>SUM(ENERO:DICIEMBRE!I16)</f>
        <v>0</v>
      </c>
      <c r="J16" s="22">
        <f>SUM(ENERO:DICIEMBRE!J16)</f>
        <v>0</v>
      </c>
      <c r="K16" s="22">
        <f>SUM(ENERO:DICIEMBRE!K16)</f>
        <v>0</v>
      </c>
      <c r="L16" s="22">
        <f>SUM(ENERO:DICIEMBRE!L16)</f>
        <v>0</v>
      </c>
      <c r="M16" s="22">
        <f>SUM(ENERO:DICIEMBRE!M16)</f>
        <v>0</v>
      </c>
      <c r="N16" s="22">
        <f>SUM(ENERO:DICIEMBRE!N16)</f>
        <v>0</v>
      </c>
      <c r="O16" s="22">
        <f>SUM(ENERO:DICIEMBRE!O16)</f>
        <v>0</v>
      </c>
      <c r="P16" s="22">
        <f>SUM(ENERO:DICIEMBRE!P16)</f>
        <v>0</v>
      </c>
      <c r="Q16" s="22">
        <f>SUM(ENERO:DICIEMBRE!Q16)</f>
        <v>0</v>
      </c>
      <c r="R16" s="22">
        <f>SUM(ENERO:DICIEMBRE!R16)</f>
        <v>0</v>
      </c>
      <c r="S16" s="28" t="str">
        <f t="shared" si="8"/>
        <v/>
      </c>
      <c r="CA16" s="29" t="str">
        <f t="shared" si="2"/>
        <v/>
      </c>
      <c r="CB16" s="29" t="str">
        <f t="shared" si="3"/>
        <v/>
      </c>
      <c r="CC16" s="29" t="str">
        <f t="shared" si="9"/>
        <v/>
      </c>
      <c r="CD16" s="29" t="str">
        <f t="shared" si="9"/>
        <v/>
      </c>
      <c r="CE16" s="29" t="str">
        <f t="shared" si="9"/>
        <v/>
      </c>
      <c r="CF16" s="29" t="str">
        <f t="shared" si="9"/>
        <v/>
      </c>
      <c r="CG16" s="29" t="str">
        <f t="shared" si="9"/>
        <v/>
      </c>
      <c r="CH16" s="29" t="str">
        <f t="shared" si="10"/>
        <v/>
      </c>
      <c r="CI16" s="29" t="str">
        <f t="shared" si="11"/>
        <v/>
      </c>
      <c r="CM16" s="30">
        <f t="shared" si="4"/>
        <v>0</v>
      </c>
      <c r="CN16" s="30">
        <f t="shared" si="5"/>
        <v>0</v>
      </c>
      <c r="CO16" s="30">
        <f t="shared" si="6"/>
        <v>0</v>
      </c>
      <c r="CP16" s="30">
        <f t="shared" si="6"/>
        <v>0</v>
      </c>
      <c r="CQ16" s="30">
        <f t="shared" si="6"/>
        <v>0</v>
      </c>
      <c r="CR16" s="30">
        <f t="shared" si="6"/>
        <v>0</v>
      </c>
      <c r="CS16" s="30">
        <f t="shared" si="6"/>
        <v>0</v>
      </c>
      <c r="CT16" s="31">
        <f t="shared" si="6"/>
        <v>0</v>
      </c>
      <c r="CU16" s="31">
        <f t="shared" si="12"/>
        <v>0</v>
      </c>
    </row>
    <row r="17" spans="1:99" x14ac:dyDescent="0.25">
      <c r="A17" s="43" t="s">
        <v>32</v>
      </c>
      <c r="B17" s="44">
        <f t="shared" si="7"/>
        <v>2</v>
      </c>
      <c r="C17" s="22">
        <f>SUM(ENERO:DICIEMBRE!C17)</f>
        <v>0</v>
      </c>
      <c r="D17" s="22">
        <f>SUM(ENERO:DICIEMBRE!D17)</f>
        <v>2</v>
      </c>
      <c r="E17" s="22">
        <f>SUM(ENERO:DICIEMBRE!E17)</f>
        <v>1</v>
      </c>
      <c r="F17" s="22">
        <f>SUM(ENERO:DICIEMBRE!F17)</f>
        <v>1</v>
      </c>
      <c r="G17" s="22">
        <f>SUM(ENERO:DICIEMBRE!G17)</f>
        <v>0</v>
      </c>
      <c r="H17" s="22">
        <f>SUM(ENERO:DICIEMBRE!H17)</f>
        <v>1</v>
      </c>
      <c r="I17" s="22">
        <f>SUM(ENERO:DICIEMBRE!I17)</f>
        <v>0</v>
      </c>
      <c r="J17" s="22">
        <f>SUM(ENERO:DICIEMBRE!J17)</f>
        <v>0</v>
      </c>
      <c r="K17" s="22">
        <f>SUM(ENERO:DICIEMBRE!K17)</f>
        <v>0</v>
      </c>
      <c r="L17" s="22">
        <f>SUM(ENERO:DICIEMBRE!L17)</f>
        <v>0</v>
      </c>
      <c r="M17" s="22">
        <f>SUM(ENERO:DICIEMBRE!M17)</f>
        <v>0</v>
      </c>
      <c r="N17" s="22">
        <f>SUM(ENERO:DICIEMBRE!N17)</f>
        <v>0</v>
      </c>
      <c r="O17" s="22">
        <f>SUM(ENERO:DICIEMBRE!O17)</f>
        <v>0</v>
      </c>
      <c r="P17" s="22">
        <f>SUM(ENERO:DICIEMBRE!P17)</f>
        <v>0</v>
      </c>
      <c r="Q17" s="22">
        <f>SUM(ENERO:DICIEMBRE!Q17)</f>
        <v>0</v>
      </c>
      <c r="R17" s="22">
        <f>SUM(ENERO:DICIEMBRE!R17)</f>
        <v>0</v>
      </c>
      <c r="S17" s="28" t="str">
        <f t="shared" si="8"/>
        <v/>
      </c>
      <c r="CA17" s="29" t="str">
        <f t="shared" si="2"/>
        <v/>
      </c>
      <c r="CB17" s="29" t="str">
        <f t="shared" si="3"/>
        <v/>
      </c>
      <c r="CC17" s="29" t="str">
        <f t="shared" si="9"/>
        <v/>
      </c>
      <c r="CD17" s="29" t="str">
        <f t="shared" si="9"/>
        <v/>
      </c>
      <c r="CE17" s="29" t="str">
        <f t="shared" si="9"/>
        <v/>
      </c>
      <c r="CF17" s="29" t="str">
        <f t="shared" si="9"/>
        <v/>
      </c>
      <c r="CG17" s="29" t="str">
        <f t="shared" si="9"/>
        <v/>
      </c>
      <c r="CH17" s="29" t="str">
        <f t="shared" si="10"/>
        <v/>
      </c>
      <c r="CI17" s="29" t="str">
        <f t="shared" si="11"/>
        <v/>
      </c>
      <c r="CM17" s="30">
        <f t="shared" si="4"/>
        <v>0</v>
      </c>
      <c r="CN17" s="30">
        <f t="shared" si="5"/>
        <v>0</v>
      </c>
      <c r="CO17" s="30">
        <f t="shared" si="6"/>
        <v>0</v>
      </c>
      <c r="CP17" s="30">
        <f t="shared" si="6"/>
        <v>0</v>
      </c>
      <c r="CQ17" s="30">
        <f t="shared" si="6"/>
        <v>0</v>
      </c>
      <c r="CR17" s="30">
        <f t="shared" si="6"/>
        <v>0</v>
      </c>
      <c r="CS17" s="30">
        <f t="shared" si="6"/>
        <v>0</v>
      </c>
      <c r="CT17" s="31">
        <f t="shared" si="6"/>
        <v>0</v>
      </c>
      <c r="CU17" s="31">
        <f t="shared" si="12"/>
        <v>0</v>
      </c>
    </row>
    <row r="18" spans="1:99" x14ac:dyDescent="0.25">
      <c r="A18" s="32" t="s">
        <v>33</v>
      </c>
      <c r="B18" s="21">
        <f t="shared" si="7"/>
        <v>47</v>
      </c>
      <c r="C18" s="22">
        <f>SUM(ENERO:DICIEMBRE!C18)</f>
        <v>8</v>
      </c>
      <c r="D18" s="22">
        <f>SUM(ENERO:DICIEMBRE!D18)</f>
        <v>39</v>
      </c>
      <c r="E18" s="22">
        <f>SUM(ENERO:DICIEMBRE!E18)</f>
        <v>34</v>
      </c>
      <c r="F18" s="22">
        <f>SUM(ENERO:DICIEMBRE!F18)</f>
        <v>8</v>
      </c>
      <c r="G18" s="22">
        <f>SUM(ENERO:DICIEMBRE!G18)</f>
        <v>3</v>
      </c>
      <c r="H18" s="22">
        <f>SUM(ENERO:DICIEMBRE!H18)</f>
        <v>9</v>
      </c>
      <c r="I18" s="22">
        <f>SUM(ENERO:DICIEMBRE!I18)</f>
        <v>4</v>
      </c>
      <c r="J18" s="22">
        <f>SUM(ENERO:DICIEMBRE!J18)</f>
        <v>0</v>
      </c>
      <c r="K18" s="22">
        <f>SUM(ENERO:DICIEMBRE!K18)</f>
        <v>0</v>
      </c>
      <c r="L18" s="22">
        <f>SUM(ENERO:DICIEMBRE!L18)</f>
        <v>0</v>
      </c>
      <c r="M18" s="22">
        <f>SUM(ENERO:DICIEMBRE!M18)</f>
        <v>0</v>
      </c>
      <c r="N18" s="22">
        <f>SUM(ENERO:DICIEMBRE!N18)</f>
        <v>0</v>
      </c>
      <c r="O18" s="22">
        <f>SUM(ENERO:DICIEMBRE!O18)</f>
        <v>0</v>
      </c>
      <c r="P18" s="22">
        <f>SUM(ENERO:DICIEMBRE!P18)</f>
        <v>0</v>
      </c>
      <c r="Q18" s="22">
        <f>SUM(ENERO:DICIEMBRE!Q18)</f>
        <v>0</v>
      </c>
      <c r="R18" s="22">
        <f>SUM(ENERO:DICIEMBRE!R18)</f>
        <v>0</v>
      </c>
      <c r="S18" s="28" t="str">
        <f t="shared" si="8"/>
        <v/>
      </c>
      <c r="CA18" s="29" t="str">
        <f t="shared" si="2"/>
        <v/>
      </c>
      <c r="CB18" s="29" t="str">
        <f t="shared" si="3"/>
        <v/>
      </c>
      <c r="CC18" s="29" t="str">
        <f t="shared" si="9"/>
        <v/>
      </c>
      <c r="CD18" s="29" t="str">
        <f t="shared" si="9"/>
        <v/>
      </c>
      <c r="CE18" s="29" t="str">
        <f t="shared" si="9"/>
        <v/>
      </c>
      <c r="CF18" s="29" t="str">
        <f t="shared" si="9"/>
        <v/>
      </c>
      <c r="CG18" s="29" t="str">
        <f t="shared" si="9"/>
        <v/>
      </c>
      <c r="CH18" s="29" t="str">
        <f t="shared" si="10"/>
        <v/>
      </c>
      <c r="CI18" s="29" t="str">
        <f t="shared" si="11"/>
        <v/>
      </c>
      <c r="CM18" s="30">
        <f t="shared" si="4"/>
        <v>0</v>
      </c>
      <c r="CN18" s="30">
        <f t="shared" si="5"/>
        <v>0</v>
      </c>
      <c r="CO18" s="30">
        <f t="shared" si="6"/>
        <v>0</v>
      </c>
      <c r="CP18" s="30">
        <f t="shared" si="6"/>
        <v>0</v>
      </c>
      <c r="CQ18" s="30">
        <f t="shared" si="6"/>
        <v>0</v>
      </c>
      <c r="CR18" s="30">
        <f t="shared" si="6"/>
        <v>0</v>
      </c>
      <c r="CS18" s="30">
        <f t="shared" si="6"/>
        <v>0</v>
      </c>
      <c r="CT18" s="31">
        <f t="shared" si="6"/>
        <v>0</v>
      </c>
      <c r="CU18" s="31">
        <f t="shared" si="12"/>
        <v>0</v>
      </c>
    </row>
    <row r="19" spans="1:99" x14ac:dyDescent="0.25">
      <c r="A19" s="32" t="s">
        <v>34</v>
      </c>
      <c r="B19" s="33">
        <f t="shared" si="7"/>
        <v>62</v>
      </c>
      <c r="C19" s="22">
        <f>SUM(ENERO:DICIEMBRE!C19)</f>
        <v>22</v>
      </c>
      <c r="D19" s="22">
        <f>SUM(ENERO:DICIEMBRE!D19)</f>
        <v>40</v>
      </c>
      <c r="E19" s="22">
        <f>SUM(ENERO:DICIEMBRE!E19)</f>
        <v>38</v>
      </c>
      <c r="F19" s="22">
        <f>SUM(ENERO:DICIEMBRE!F19)</f>
        <v>15</v>
      </c>
      <c r="G19" s="22">
        <f>SUM(ENERO:DICIEMBRE!G19)</f>
        <v>2</v>
      </c>
      <c r="H19" s="22">
        <f>SUM(ENERO:DICIEMBRE!H19)</f>
        <v>21</v>
      </c>
      <c r="I19" s="22">
        <f>SUM(ENERO:DICIEMBRE!I19)</f>
        <v>3</v>
      </c>
      <c r="J19" s="22">
        <f>SUM(ENERO:DICIEMBRE!J19)</f>
        <v>0</v>
      </c>
      <c r="K19" s="22">
        <f>SUM(ENERO:DICIEMBRE!K19)</f>
        <v>0</v>
      </c>
      <c r="L19" s="22">
        <f>SUM(ENERO:DICIEMBRE!L19)</f>
        <v>0</v>
      </c>
      <c r="M19" s="22">
        <f>SUM(ENERO:DICIEMBRE!M19)</f>
        <v>0</v>
      </c>
      <c r="N19" s="22">
        <f>SUM(ENERO:DICIEMBRE!N19)</f>
        <v>0</v>
      </c>
      <c r="O19" s="22">
        <f>SUM(ENERO:DICIEMBRE!O19)</f>
        <v>0</v>
      </c>
      <c r="P19" s="22">
        <f>SUM(ENERO:DICIEMBRE!P19)</f>
        <v>0</v>
      </c>
      <c r="Q19" s="22">
        <f>SUM(ENERO:DICIEMBRE!Q19)</f>
        <v>0</v>
      </c>
      <c r="R19" s="22">
        <f>SUM(ENERO:DICIEMBRE!R19)</f>
        <v>0</v>
      </c>
      <c r="S19" s="28" t="str">
        <f t="shared" si="8"/>
        <v/>
      </c>
      <c r="CA19" s="29" t="str">
        <f t="shared" si="2"/>
        <v/>
      </c>
      <c r="CB19" s="29" t="str">
        <f t="shared" si="3"/>
        <v/>
      </c>
      <c r="CC19" s="29" t="str">
        <f t="shared" si="9"/>
        <v/>
      </c>
      <c r="CD19" s="29" t="str">
        <f t="shared" si="9"/>
        <v/>
      </c>
      <c r="CE19" s="29" t="str">
        <f t="shared" si="9"/>
        <v/>
      </c>
      <c r="CF19" s="29" t="str">
        <f t="shared" si="9"/>
        <v/>
      </c>
      <c r="CG19" s="29" t="str">
        <f t="shared" si="9"/>
        <v/>
      </c>
      <c r="CH19" s="29" t="str">
        <f t="shared" si="10"/>
        <v/>
      </c>
      <c r="CI19" s="29" t="str">
        <f t="shared" si="11"/>
        <v/>
      </c>
      <c r="CM19" s="30">
        <f t="shared" si="4"/>
        <v>0</v>
      </c>
      <c r="CN19" s="30">
        <f t="shared" si="5"/>
        <v>0</v>
      </c>
      <c r="CO19" s="30">
        <f t="shared" si="6"/>
        <v>0</v>
      </c>
      <c r="CP19" s="30">
        <f t="shared" si="6"/>
        <v>0</v>
      </c>
      <c r="CQ19" s="30">
        <f t="shared" si="6"/>
        <v>0</v>
      </c>
      <c r="CR19" s="30">
        <f t="shared" si="6"/>
        <v>0</v>
      </c>
      <c r="CS19" s="30">
        <f t="shared" si="6"/>
        <v>0</v>
      </c>
      <c r="CT19" s="31">
        <f t="shared" si="6"/>
        <v>0</v>
      </c>
      <c r="CU19" s="31">
        <f t="shared" si="12"/>
        <v>0</v>
      </c>
    </row>
    <row r="20" spans="1:99" x14ac:dyDescent="0.25">
      <c r="A20" s="43" t="s">
        <v>35</v>
      </c>
      <c r="B20" s="44">
        <f t="shared" si="7"/>
        <v>8</v>
      </c>
      <c r="C20" s="22">
        <f>SUM(ENERO:DICIEMBRE!C20)</f>
        <v>2</v>
      </c>
      <c r="D20" s="22">
        <f>SUM(ENERO:DICIEMBRE!D20)</f>
        <v>6</v>
      </c>
      <c r="E20" s="22">
        <f>SUM(ENERO:DICIEMBRE!E20)</f>
        <v>6</v>
      </c>
      <c r="F20" s="22">
        <f>SUM(ENERO:DICIEMBRE!F20)</f>
        <v>2</v>
      </c>
      <c r="G20" s="22">
        <f>SUM(ENERO:DICIEMBRE!G20)</f>
        <v>0</v>
      </c>
      <c r="H20" s="22">
        <f>SUM(ENERO:DICIEMBRE!H20)</f>
        <v>2</v>
      </c>
      <c r="I20" s="22">
        <f>SUM(ENERO:DICIEMBRE!I20)</f>
        <v>0</v>
      </c>
      <c r="J20" s="22">
        <f>SUM(ENERO:DICIEMBRE!J20)</f>
        <v>0</v>
      </c>
      <c r="K20" s="22">
        <f>SUM(ENERO:DICIEMBRE!K20)</f>
        <v>0</v>
      </c>
      <c r="L20" s="22">
        <f>SUM(ENERO:DICIEMBRE!L20)</f>
        <v>0</v>
      </c>
      <c r="M20" s="22">
        <f>SUM(ENERO:DICIEMBRE!M20)</f>
        <v>0</v>
      </c>
      <c r="N20" s="22">
        <f>SUM(ENERO:DICIEMBRE!N20)</f>
        <v>0</v>
      </c>
      <c r="O20" s="22">
        <f>SUM(ENERO:DICIEMBRE!O20)</f>
        <v>0</v>
      </c>
      <c r="P20" s="22">
        <f>SUM(ENERO:DICIEMBRE!P20)</f>
        <v>0</v>
      </c>
      <c r="Q20" s="22">
        <f>SUM(ENERO:DICIEMBRE!Q20)</f>
        <v>0</v>
      </c>
      <c r="R20" s="22">
        <f>SUM(ENERO:DICIEMBRE!R20)</f>
        <v>0</v>
      </c>
      <c r="S20" s="28" t="str">
        <f t="shared" si="8"/>
        <v/>
      </c>
      <c r="CA20" s="29" t="str">
        <f t="shared" si="2"/>
        <v/>
      </c>
      <c r="CB20" s="29" t="str">
        <f t="shared" si="3"/>
        <v/>
      </c>
      <c r="CC20" s="29" t="str">
        <f t="shared" si="9"/>
        <v/>
      </c>
      <c r="CD20" s="29" t="str">
        <f t="shared" si="9"/>
        <v/>
      </c>
      <c r="CE20" s="29" t="str">
        <f t="shared" si="9"/>
        <v/>
      </c>
      <c r="CF20" s="29" t="str">
        <f t="shared" si="9"/>
        <v/>
      </c>
      <c r="CG20" s="29" t="str">
        <f t="shared" si="9"/>
        <v/>
      </c>
      <c r="CH20" s="29" t="str">
        <f t="shared" si="10"/>
        <v/>
      </c>
      <c r="CI20" s="29" t="str">
        <f t="shared" si="11"/>
        <v/>
      </c>
      <c r="CM20" s="30">
        <f t="shared" si="4"/>
        <v>0</v>
      </c>
      <c r="CN20" s="30">
        <f t="shared" si="5"/>
        <v>0</v>
      </c>
      <c r="CO20" s="30">
        <f t="shared" si="6"/>
        <v>0</v>
      </c>
      <c r="CP20" s="30">
        <f t="shared" si="6"/>
        <v>0</v>
      </c>
      <c r="CQ20" s="30">
        <f t="shared" si="6"/>
        <v>0</v>
      </c>
      <c r="CR20" s="30">
        <f t="shared" si="6"/>
        <v>0</v>
      </c>
      <c r="CS20" s="30">
        <f t="shared" si="6"/>
        <v>0</v>
      </c>
      <c r="CT20" s="31">
        <f t="shared" si="6"/>
        <v>0</v>
      </c>
      <c r="CU20" s="31">
        <f t="shared" si="12"/>
        <v>0</v>
      </c>
    </row>
    <row r="21" spans="1:99" x14ac:dyDescent="0.25">
      <c r="A21" s="32" t="s">
        <v>36</v>
      </c>
      <c r="B21" s="21">
        <f t="shared" si="7"/>
        <v>9</v>
      </c>
      <c r="C21" s="22">
        <f>SUM(ENERO:DICIEMBRE!C21)</f>
        <v>1</v>
      </c>
      <c r="D21" s="22">
        <f>SUM(ENERO:DICIEMBRE!D21)</f>
        <v>8</v>
      </c>
      <c r="E21" s="22">
        <f>SUM(ENERO:DICIEMBRE!E21)</f>
        <v>8</v>
      </c>
      <c r="F21" s="22">
        <f>SUM(ENERO:DICIEMBRE!F21)</f>
        <v>1</v>
      </c>
      <c r="G21" s="22">
        <f>SUM(ENERO:DICIEMBRE!G21)</f>
        <v>0</v>
      </c>
      <c r="H21" s="22">
        <f>SUM(ENERO:DICIEMBRE!H21)</f>
        <v>1</v>
      </c>
      <c r="I21" s="22">
        <f>SUM(ENERO:DICIEMBRE!I21)</f>
        <v>0</v>
      </c>
      <c r="J21" s="22">
        <f>SUM(ENERO:DICIEMBRE!J21)</f>
        <v>0</v>
      </c>
      <c r="K21" s="22">
        <f>SUM(ENERO:DICIEMBRE!K21)</f>
        <v>0</v>
      </c>
      <c r="L21" s="22">
        <f>SUM(ENERO:DICIEMBRE!L21)</f>
        <v>0</v>
      </c>
      <c r="M21" s="22">
        <f>SUM(ENERO:DICIEMBRE!M21)</f>
        <v>0</v>
      </c>
      <c r="N21" s="22">
        <f>SUM(ENERO:DICIEMBRE!N21)</f>
        <v>0</v>
      </c>
      <c r="O21" s="22">
        <f>SUM(ENERO:DICIEMBRE!O21)</f>
        <v>0</v>
      </c>
      <c r="P21" s="22">
        <f>SUM(ENERO:DICIEMBRE!P21)</f>
        <v>0</v>
      </c>
      <c r="Q21" s="22">
        <f>SUM(ENERO:DICIEMBRE!Q21)</f>
        <v>0</v>
      </c>
      <c r="R21" s="22">
        <f>SUM(ENERO:DICIEMBRE!R21)</f>
        <v>0</v>
      </c>
      <c r="S21" s="28" t="str">
        <f t="shared" si="8"/>
        <v/>
      </c>
      <c r="CA21" s="29" t="str">
        <f t="shared" si="2"/>
        <v/>
      </c>
      <c r="CB21" s="29" t="str">
        <f t="shared" si="3"/>
        <v/>
      </c>
      <c r="CC21" s="29" t="str">
        <f t="shared" si="9"/>
        <v/>
      </c>
      <c r="CD21" s="29" t="str">
        <f t="shared" si="9"/>
        <v/>
      </c>
      <c r="CE21" s="29" t="str">
        <f t="shared" si="9"/>
        <v/>
      </c>
      <c r="CF21" s="29" t="str">
        <f t="shared" si="9"/>
        <v/>
      </c>
      <c r="CG21" s="29" t="str">
        <f t="shared" si="9"/>
        <v/>
      </c>
      <c r="CH21" s="29" t="str">
        <f t="shared" si="10"/>
        <v/>
      </c>
      <c r="CI21" s="29" t="str">
        <f t="shared" si="11"/>
        <v/>
      </c>
      <c r="CM21" s="30">
        <f t="shared" si="4"/>
        <v>0</v>
      </c>
      <c r="CN21" s="30">
        <f t="shared" si="5"/>
        <v>0</v>
      </c>
      <c r="CO21" s="30">
        <f t="shared" si="6"/>
        <v>0</v>
      </c>
      <c r="CP21" s="30">
        <f t="shared" si="6"/>
        <v>0</v>
      </c>
      <c r="CQ21" s="30">
        <f t="shared" si="6"/>
        <v>0</v>
      </c>
      <c r="CR21" s="30">
        <f t="shared" si="6"/>
        <v>0</v>
      </c>
      <c r="CS21" s="30">
        <f t="shared" si="6"/>
        <v>0</v>
      </c>
      <c r="CT21" s="31">
        <f t="shared" si="6"/>
        <v>0</v>
      </c>
      <c r="CU21" s="31">
        <f t="shared" si="12"/>
        <v>0</v>
      </c>
    </row>
    <row r="22" spans="1:99" ht="21" x14ac:dyDescent="0.25">
      <c r="A22" s="32" t="s">
        <v>37</v>
      </c>
      <c r="B22" s="33">
        <f t="shared" si="7"/>
        <v>22</v>
      </c>
      <c r="C22" s="22">
        <f>SUM(ENERO:DICIEMBRE!C22)</f>
        <v>5</v>
      </c>
      <c r="D22" s="22">
        <f>SUM(ENERO:DICIEMBRE!D22)</f>
        <v>17</v>
      </c>
      <c r="E22" s="22">
        <f>SUM(ENERO:DICIEMBRE!E22)</f>
        <v>15</v>
      </c>
      <c r="F22" s="22">
        <f>SUM(ENERO:DICIEMBRE!F22)</f>
        <v>3</v>
      </c>
      <c r="G22" s="22">
        <f>SUM(ENERO:DICIEMBRE!G22)</f>
        <v>1</v>
      </c>
      <c r="H22" s="22">
        <f>SUM(ENERO:DICIEMBRE!H22)</f>
        <v>6</v>
      </c>
      <c r="I22" s="22">
        <f>SUM(ENERO:DICIEMBRE!I22)</f>
        <v>1</v>
      </c>
      <c r="J22" s="22">
        <f>SUM(ENERO:DICIEMBRE!J22)</f>
        <v>0</v>
      </c>
      <c r="K22" s="22">
        <f>SUM(ENERO:DICIEMBRE!K22)</f>
        <v>0</v>
      </c>
      <c r="L22" s="22">
        <f>SUM(ENERO:DICIEMBRE!L22)</f>
        <v>0</v>
      </c>
      <c r="M22" s="22">
        <f>SUM(ENERO:DICIEMBRE!M22)</f>
        <v>0</v>
      </c>
      <c r="N22" s="22">
        <f>SUM(ENERO:DICIEMBRE!N22)</f>
        <v>0</v>
      </c>
      <c r="O22" s="22">
        <f>SUM(ENERO:DICIEMBRE!O22)</f>
        <v>0</v>
      </c>
      <c r="P22" s="22">
        <f>SUM(ENERO:DICIEMBRE!P22)</f>
        <v>0</v>
      </c>
      <c r="Q22" s="22">
        <f>SUM(ENERO:DICIEMBRE!Q22)</f>
        <v>0</v>
      </c>
      <c r="R22" s="22">
        <f>SUM(ENERO:DICIEMBRE!R22)</f>
        <v>0</v>
      </c>
      <c r="S22" s="28" t="str">
        <f t="shared" si="8"/>
        <v/>
      </c>
      <c r="CA22" s="29" t="str">
        <f t="shared" si="2"/>
        <v/>
      </c>
      <c r="CB22" s="29" t="str">
        <f t="shared" si="3"/>
        <v/>
      </c>
      <c r="CC22" s="29" t="str">
        <f t="shared" si="9"/>
        <v/>
      </c>
      <c r="CD22" s="29" t="str">
        <f t="shared" si="9"/>
        <v/>
      </c>
      <c r="CE22" s="29" t="str">
        <f t="shared" si="9"/>
        <v/>
      </c>
      <c r="CF22" s="29" t="str">
        <f t="shared" si="9"/>
        <v/>
      </c>
      <c r="CG22" s="29" t="str">
        <f t="shared" si="9"/>
        <v/>
      </c>
      <c r="CH22" s="29" t="str">
        <f t="shared" si="10"/>
        <v/>
      </c>
      <c r="CI22" s="29" t="str">
        <f t="shared" si="11"/>
        <v/>
      </c>
      <c r="CM22" s="30">
        <f t="shared" si="4"/>
        <v>0</v>
      </c>
      <c r="CN22" s="30">
        <f t="shared" si="5"/>
        <v>0</v>
      </c>
      <c r="CO22" s="30">
        <f t="shared" si="6"/>
        <v>0</v>
      </c>
      <c r="CP22" s="30">
        <f t="shared" si="6"/>
        <v>0</v>
      </c>
      <c r="CQ22" s="30">
        <f t="shared" si="6"/>
        <v>0</v>
      </c>
      <c r="CR22" s="30">
        <f t="shared" si="6"/>
        <v>0</v>
      </c>
      <c r="CS22" s="30">
        <f t="shared" si="6"/>
        <v>0</v>
      </c>
      <c r="CT22" s="31">
        <f t="shared" si="6"/>
        <v>0</v>
      </c>
      <c r="CU22" s="31">
        <f t="shared" si="12"/>
        <v>0</v>
      </c>
    </row>
    <row r="23" spans="1:99" x14ac:dyDescent="0.25">
      <c r="A23" s="32" t="s">
        <v>38</v>
      </c>
      <c r="B23" s="33">
        <f t="shared" ref="B23:B33" si="13">SUM(C23:D23)</f>
        <v>3</v>
      </c>
      <c r="C23" s="22">
        <f>SUM(ENERO:DICIEMBRE!C23)</f>
        <v>0</v>
      </c>
      <c r="D23" s="22">
        <f>SUM(ENERO:DICIEMBRE!D23)</f>
        <v>3</v>
      </c>
      <c r="E23" s="22">
        <f>SUM(ENERO:DICIEMBRE!E23)</f>
        <v>3</v>
      </c>
      <c r="F23" s="22">
        <f>SUM(ENERO:DICIEMBRE!F23)</f>
        <v>0</v>
      </c>
      <c r="G23" s="22">
        <f>SUM(ENERO:DICIEMBRE!G23)</f>
        <v>0</v>
      </c>
      <c r="H23" s="22">
        <f>SUM(ENERO:DICIEMBRE!H23)</f>
        <v>0</v>
      </c>
      <c r="I23" s="22">
        <f>SUM(ENERO:DICIEMBRE!I23)</f>
        <v>0</v>
      </c>
      <c r="J23" s="22">
        <f>SUM(ENERO:DICIEMBRE!J23)</f>
        <v>0</v>
      </c>
      <c r="K23" s="22">
        <f>SUM(ENERO:DICIEMBRE!K23)</f>
        <v>0</v>
      </c>
      <c r="L23" s="22">
        <f>SUM(ENERO:DICIEMBRE!L23)</f>
        <v>0</v>
      </c>
      <c r="M23" s="22">
        <f>SUM(ENERO:DICIEMBRE!M23)</f>
        <v>0</v>
      </c>
      <c r="N23" s="22">
        <f>SUM(ENERO:DICIEMBRE!N23)</f>
        <v>0</v>
      </c>
      <c r="O23" s="22">
        <f>SUM(ENERO:DICIEMBRE!O23)</f>
        <v>0</v>
      </c>
      <c r="P23" s="22">
        <f>SUM(ENERO:DICIEMBRE!P23)</f>
        <v>0</v>
      </c>
      <c r="Q23" s="22">
        <f>SUM(ENERO:DICIEMBRE!Q23)</f>
        <v>0</v>
      </c>
      <c r="R23" s="22">
        <f>SUM(ENERO:DICIEMBRE!R23)</f>
        <v>0</v>
      </c>
      <c r="S23" s="28" t="str">
        <f t="shared" si="8"/>
        <v/>
      </c>
      <c r="CA23" s="29" t="str">
        <f t="shared" si="2"/>
        <v/>
      </c>
      <c r="CB23" s="29" t="str">
        <f t="shared" si="3"/>
        <v/>
      </c>
      <c r="CC23" s="29" t="str">
        <f t="shared" si="9"/>
        <v/>
      </c>
      <c r="CD23" s="29" t="str">
        <f t="shared" si="9"/>
        <v/>
      </c>
      <c r="CE23" s="29" t="str">
        <f t="shared" si="9"/>
        <v/>
      </c>
      <c r="CF23" s="29" t="str">
        <f t="shared" si="9"/>
        <v/>
      </c>
      <c r="CG23" s="29" t="str">
        <f t="shared" si="9"/>
        <v/>
      </c>
      <c r="CH23" s="29" t="str">
        <f t="shared" si="10"/>
        <v/>
      </c>
      <c r="CI23" s="29" t="str">
        <f t="shared" si="11"/>
        <v/>
      </c>
      <c r="CM23" s="30">
        <f t="shared" si="4"/>
        <v>0</v>
      </c>
      <c r="CN23" s="30">
        <f t="shared" si="5"/>
        <v>0</v>
      </c>
      <c r="CO23" s="30">
        <f t="shared" si="6"/>
        <v>0</v>
      </c>
      <c r="CP23" s="30">
        <f t="shared" si="6"/>
        <v>0</v>
      </c>
      <c r="CQ23" s="30">
        <f t="shared" si="6"/>
        <v>0</v>
      </c>
      <c r="CR23" s="30">
        <f t="shared" si="6"/>
        <v>0</v>
      </c>
      <c r="CS23" s="30">
        <f t="shared" si="6"/>
        <v>0</v>
      </c>
      <c r="CT23" s="31">
        <f t="shared" si="6"/>
        <v>0</v>
      </c>
      <c r="CU23" s="31">
        <f t="shared" si="12"/>
        <v>0</v>
      </c>
    </row>
    <row r="24" spans="1:99" ht="21" x14ac:dyDescent="0.25">
      <c r="A24" s="32" t="s">
        <v>39</v>
      </c>
      <c r="B24" s="33">
        <f t="shared" si="13"/>
        <v>5</v>
      </c>
      <c r="C24" s="22">
        <f>SUM(ENERO:DICIEMBRE!C24)</f>
        <v>1</v>
      </c>
      <c r="D24" s="22">
        <f>SUM(ENERO:DICIEMBRE!D24)</f>
        <v>4</v>
      </c>
      <c r="E24" s="22">
        <f>SUM(ENERO:DICIEMBRE!E24)</f>
        <v>3</v>
      </c>
      <c r="F24" s="22">
        <f>SUM(ENERO:DICIEMBRE!F24)</f>
        <v>0</v>
      </c>
      <c r="G24" s="22">
        <f>SUM(ENERO:DICIEMBRE!G24)</f>
        <v>2</v>
      </c>
      <c r="H24" s="22">
        <f>SUM(ENERO:DICIEMBRE!H24)</f>
        <v>0</v>
      </c>
      <c r="I24" s="22">
        <f>SUM(ENERO:DICIEMBRE!I24)</f>
        <v>2</v>
      </c>
      <c r="J24" s="22">
        <f>SUM(ENERO:DICIEMBRE!J24)</f>
        <v>0</v>
      </c>
      <c r="K24" s="22">
        <f>SUM(ENERO:DICIEMBRE!K24)</f>
        <v>0</v>
      </c>
      <c r="L24" s="22">
        <f>SUM(ENERO:DICIEMBRE!L24)</f>
        <v>0</v>
      </c>
      <c r="M24" s="22">
        <f>SUM(ENERO:DICIEMBRE!M24)</f>
        <v>0</v>
      </c>
      <c r="N24" s="22">
        <f>SUM(ENERO:DICIEMBRE!N24)</f>
        <v>0</v>
      </c>
      <c r="O24" s="22">
        <f>SUM(ENERO:DICIEMBRE!O24)</f>
        <v>0</v>
      </c>
      <c r="P24" s="22">
        <f>SUM(ENERO:DICIEMBRE!P24)</f>
        <v>0</v>
      </c>
      <c r="Q24" s="22">
        <f>SUM(ENERO:DICIEMBRE!Q24)</f>
        <v>0</v>
      </c>
      <c r="R24" s="22">
        <f>SUM(ENERO:DICIEMBRE!R24)</f>
        <v>0</v>
      </c>
      <c r="S24" s="28" t="str">
        <f t="shared" si="8"/>
        <v/>
      </c>
      <c r="CA24" s="29" t="str">
        <f t="shared" si="2"/>
        <v/>
      </c>
      <c r="CB24" s="29" t="str">
        <f t="shared" si="3"/>
        <v/>
      </c>
      <c r="CC24" s="29" t="str">
        <f t="shared" si="9"/>
        <v/>
      </c>
      <c r="CD24" s="29" t="str">
        <f t="shared" si="9"/>
        <v/>
      </c>
      <c r="CE24" s="29" t="str">
        <f t="shared" si="9"/>
        <v/>
      </c>
      <c r="CF24" s="29" t="str">
        <f t="shared" si="9"/>
        <v/>
      </c>
      <c r="CG24" s="29" t="str">
        <f t="shared" si="9"/>
        <v/>
      </c>
      <c r="CH24" s="29" t="str">
        <f t="shared" si="10"/>
        <v/>
      </c>
      <c r="CI24" s="29" t="str">
        <f t="shared" si="11"/>
        <v/>
      </c>
      <c r="CM24" s="30">
        <f t="shared" si="4"/>
        <v>0</v>
      </c>
      <c r="CN24" s="30">
        <f t="shared" si="5"/>
        <v>0</v>
      </c>
      <c r="CO24" s="30">
        <f t="shared" si="6"/>
        <v>0</v>
      </c>
      <c r="CP24" s="30">
        <f t="shared" si="6"/>
        <v>0</v>
      </c>
      <c r="CQ24" s="30">
        <f t="shared" si="6"/>
        <v>0</v>
      </c>
      <c r="CR24" s="30">
        <f t="shared" si="6"/>
        <v>0</v>
      </c>
      <c r="CS24" s="30">
        <f t="shared" si="6"/>
        <v>0</v>
      </c>
      <c r="CT24" s="31">
        <f t="shared" si="6"/>
        <v>0</v>
      </c>
      <c r="CU24" s="31">
        <f t="shared" si="12"/>
        <v>0</v>
      </c>
    </row>
    <row r="25" spans="1:99" x14ac:dyDescent="0.25">
      <c r="A25" s="43" t="s">
        <v>40</v>
      </c>
      <c r="B25" s="44">
        <f t="shared" si="13"/>
        <v>1</v>
      </c>
      <c r="C25" s="22">
        <f>SUM(ENERO:DICIEMBRE!C25)</f>
        <v>0</v>
      </c>
      <c r="D25" s="22">
        <f>SUM(ENERO:DICIEMBRE!D25)</f>
        <v>1</v>
      </c>
      <c r="E25" s="22">
        <f>SUM(ENERO:DICIEMBRE!E25)</f>
        <v>1</v>
      </c>
      <c r="F25" s="22">
        <f>SUM(ENERO:DICIEMBRE!F25)</f>
        <v>0</v>
      </c>
      <c r="G25" s="22">
        <f>SUM(ENERO:DICIEMBRE!G25)</f>
        <v>0</v>
      </c>
      <c r="H25" s="22">
        <f>SUM(ENERO:DICIEMBRE!H25)</f>
        <v>0</v>
      </c>
      <c r="I25" s="22">
        <f>SUM(ENERO:DICIEMBRE!I25)</f>
        <v>0</v>
      </c>
      <c r="J25" s="22">
        <f>SUM(ENERO:DICIEMBRE!J25)</f>
        <v>0</v>
      </c>
      <c r="K25" s="22">
        <f>SUM(ENERO:DICIEMBRE!K25)</f>
        <v>0</v>
      </c>
      <c r="L25" s="22">
        <f>SUM(ENERO:DICIEMBRE!L25)</f>
        <v>0</v>
      </c>
      <c r="M25" s="22">
        <f>SUM(ENERO:DICIEMBRE!M25)</f>
        <v>0</v>
      </c>
      <c r="N25" s="22">
        <f>SUM(ENERO:DICIEMBRE!N25)</f>
        <v>0</v>
      </c>
      <c r="O25" s="22">
        <f>SUM(ENERO:DICIEMBRE!O25)</f>
        <v>0</v>
      </c>
      <c r="P25" s="22">
        <f>SUM(ENERO:DICIEMBRE!P25)</f>
        <v>0</v>
      </c>
      <c r="Q25" s="22">
        <f>SUM(ENERO:DICIEMBRE!Q25)</f>
        <v>0</v>
      </c>
      <c r="R25" s="22">
        <f>SUM(ENERO:DICIEMBRE!R25)</f>
        <v>0</v>
      </c>
      <c r="S25" s="28" t="str">
        <f t="shared" si="8"/>
        <v/>
      </c>
      <c r="CA25" s="29" t="str">
        <f t="shared" si="2"/>
        <v/>
      </c>
      <c r="CB25" s="29" t="str">
        <f t="shared" si="3"/>
        <v/>
      </c>
      <c r="CC25" s="29" t="str">
        <f t="shared" si="9"/>
        <v/>
      </c>
      <c r="CD25" s="29" t="str">
        <f t="shared" si="9"/>
        <v/>
      </c>
      <c r="CE25" s="29" t="str">
        <f t="shared" si="9"/>
        <v/>
      </c>
      <c r="CF25" s="29" t="str">
        <f t="shared" si="9"/>
        <v/>
      </c>
      <c r="CG25" s="29" t="str">
        <f t="shared" si="9"/>
        <v/>
      </c>
      <c r="CH25" s="29" t="str">
        <f t="shared" si="10"/>
        <v/>
      </c>
      <c r="CI25" s="29" t="str">
        <f t="shared" si="11"/>
        <v/>
      </c>
      <c r="CM25" s="30">
        <f t="shared" si="4"/>
        <v>0</v>
      </c>
      <c r="CN25" s="30">
        <f t="shared" si="5"/>
        <v>0</v>
      </c>
      <c r="CO25" s="30">
        <f t="shared" si="6"/>
        <v>0</v>
      </c>
      <c r="CP25" s="30">
        <f t="shared" si="6"/>
        <v>0</v>
      </c>
      <c r="CQ25" s="30">
        <f t="shared" si="6"/>
        <v>0</v>
      </c>
      <c r="CR25" s="30">
        <f t="shared" si="6"/>
        <v>0</v>
      </c>
      <c r="CS25" s="30">
        <f t="shared" si="6"/>
        <v>0</v>
      </c>
      <c r="CT25" s="31">
        <f t="shared" si="6"/>
        <v>0</v>
      </c>
      <c r="CU25" s="31">
        <f t="shared" si="12"/>
        <v>0</v>
      </c>
    </row>
    <row r="26" spans="1:99" ht="15" customHeight="1" x14ac:dyDescent="0.25">
      <c r="A26" s="20" t="s">
        <v>41</v>
      </c>
      <c r="B26" s="21">
        <f t="shared" si="13"/>
        <v>113</v>
      </c>
      <c r="C26" s="22">
        <f>SUM(ENERO:DICIEMBRE!C26)</f>
        <v>29</v>
      </c>
      <c r="D26" s="22">
        <f>SUM(ENERO:DICIEMBRE!D26)</f>
        <v>84</v>
      </c>
      <c r="E26" s="22">
        <f>SUM(ENERO:DICIEMBRE!E26)</f>
        <v>84</v>
      </c>
      <c r="F26" s="22">
        <f>SUM(ENERO:DICIEMBRE!F26)</f>
        <v>17</v>
      </c>
      <c r="G26" s="22">
        <f>SUM(ENERO:DICIEMBRE!G26)</f>
        <v>12</v>
      </c>
      <c r="H26" s="22">
        <f>SUM(ENERO:DICIEMBRE!H26)</f>
        <v>17</v>
      </c>
      <c r="I26" s="22">
        <f>SUM(ENERO:DICIEMBRE!I26)</f>
        <v>12</v>
      </c>
      <c r="J26" s="22">
        <f>SUM(ENERO:DICIEMBRE!J26)</f>
        <v>0</v>
      </c>
      <c r="K26" s="22">
        <f>SUM(ENERO:DICIEMBRE!K26)</f>
        <v>0</v>
      </c>
      <c r="L26" s="22">
        <f>SUM(ENERO:DICIEMBRE!L26)</f>
        <v>0</v>
      </c>
      <c r="M26" s="22">
        <f>SUM(ENERO:DICIEMBRE!M26)</f>
        <v>0</v>
      </c>
      <c r="N26" s="22">
        <f>SUM(ENERO:DICIEMBRE!N26)</f>
        <v>0</v>
      </c>
      <c r="O26" s="22">
        <f>SUM(ENERO:DICIEMBRE!O26)</f>
        <v>0</v>
      </c>
      <c r="P26" s="22">
        <f>SUM(ENERO:DICIEMBRE!P26)</f>
        <v>0</v>
      </c>
      <c r="Q26" s="22">
        <f>SUM(ENERO:DICIEMBRE!Q26)</f>
        <v>0</v>
      </c>
      <c r="R26" s="22">
        <f>SUM(ENERO:DICIEMBRE!R26)</f>
        <v>0</v>
      </c>
      <c r="S26" s="28" t="str">
        <f t="shared" si="8"/>
        <v/>
      </c>
      <c r="CA26" s="29" t="str">
        <f t="shared" si="2"/>
        <v/>
      </c>
      <c r="CB26" s="29" t="str">
        <f t="shared" si="3"/>
        <v/>
      </c>
      <c r="CC26" s="29" t="str">
        <f t="shared" si="9"/>
        <v/>
      </c>
      <c r="CD26" s="29" t="str">
        <f t="shared" si="9"/>
        <v/>
      </c>
      <c r="CE26" s="29" t="str">
        <f t="shared" si="9"/>
        <v/>
      </c>
      <c r="CF26" s="29" t="str">
        <f t="shared" si="9"/>
        <v/>
      </c>
      <c r="CG26" s="29" t="str">
        <f t="shared" si="9"/>
        <v/>
      </c>
      <c r="CH26" s="29" t="str">
        <f t="shared" si="10"/>
        <v/>
      </c>
      <c r="CI26" s="29" t="str">
        <f t="shared" si="11"/>
        <v/>
      </c>
      <c r="CM26" s="30">
        <f t="shared" si="4"/>
        <v>0</v>
      </c>
      <c r="CN26" s="30">
        <f t="shared" si="5"/>
        <v>0</v>
      </c>
      <c r="CO26" s="30">
        <f t="shared" si="6"/>
        <v>0</v>
      </c>
      <c r="CP26" s="30">
        <f t="shared" si="6"/>
        <v>0</v>
      </c>
      <c r="CQ26" s="30">
        <f t="shared" si="6"/>
        <v>0</v>
      </c>
      <c r="CR26" s="30">
        <f t="shared" si="6"/>
        <v>0</v>
      </c>
      <c r="CS26" s="30">
        <f t="shared" si="6"/>
        <v>0</v>
      </c>
      <c r="CT26" s="31">
        <f t="shared" si="6"/>
        <v>0</v>
      </c>
      <c r="CU26" s="31">
        <f t="shared" si="12"/>
        <v>0</v>
      </c>
    </row>
    <row r="27" spans="1:99" ht="21" x14ac:dyDescent="0.25">
      <c r="A27" s="56" t="s">
        <v>42</v>
      </c>
      <c r="B27" s="33">
        <f t="shared" si="13"/>
        <v>336</v>
      </c>
      <c r="C27" s="22">
        <f>SUM(ENERO:DICIEMBRE!C27)</f>
        <v>98</v>
      </c>
      <c r="D27" s="22">
        <f>SUM(ENERO:DICIEMBRE!D27)</f>
        <v>238</v>
      </c>
      <c r="E27" s="22">
        <f>SUM(ENERO:DICIEMBRE!E27)</f>
        <v>212</v>
      </c>
      <c r="F27" s="22">
        <f>SUM(ENERO:DICIEMBRE!F27)</f>
        <v>88</v>
      </c>
      <c r="G27" s="22">
        <f>SUM(ENERO:DICIEMBRE!G27)</f>
        <v>17</v>
      </c>
      <c r="H27" s="22">
        <f>SUM(ENERO:DICIEMBRE!H27)</f>
        <v>101</v>
      </c>
      <c r="I27" s="22">
        <f>SUM(ENERO:DICIEMBRE!I27)</f>
        <v>23</v>
      </c>
      <c r="J27" s="22">
        <f>SUM(ENERO:DICIEMBRE!J27)</f>
        <v>0</v>
      </c>
      <c r="K27" s="22">
        <f>SUM(ENERO:DICIEMBRE!K27)</f>
        <v>0</v>
      </c>
      <c r="L27" s="22">
        <f>SUM(ENERO:DICIEMBRE!L27)</f>
        <v>0</v>
      </c>
      <c r="M27" s="22">
        <f>SUM(ENERO:DICIEMBRE!M27)</f>
        <v>0</v>
      </c>
      <c r="N27" s="22">
        <f>SUM(ENERO:DICIEMBRE!N27)</f>
        <v>0</v>
      </c>
      <c r="O27" s="22">
        <f>SUM(ENERO:DICIEMBRE!O27)</f>
        <v>0</v>
      </c>
      <c r="P27" s="22">
        <f>SUM(ENERO:DICIEMBRE!P27)</f>
        <v>0</v>
      </c>
      <c r="Q27" s="22">
        <f>SUM(ENERO:DICIEMBRE!Q27)</f>
        <v>0</v>
      </c>
      <c r="R27" s="22">
        <f>SUM(ENERO:DICIEMBRE!R27)</f>
        <v>0</v>
      </c>
      <c r="S27" s="28" t="str">
        <f t="shared" si="8"/>
        <v/>
      </c>
      <c r="CA27" s="29" t="str">
        <f t="shared" si="2"/>
        <v/>
      </c>
      <c r="CB27" s="29" t="str">
        <f t="shared" si="3"/>
        <v/>
      </c>
      <c r="CC27" s="29" t="str">
        <f t="shared" si="9"/>
        <v/>
      </c>
      <c r="CD27" s="29" t="str">
        <f t="shared" si="9"/>
        <v/>
      </c>
      <c r="CE27" s="29" t="str">
        <f t="shared" si="9"/>
        <v/>
      </c>
      <c r="CF27" s="29" t="str">
        <f t="shared" si="9"/>
        <v/>
      </c>
      <c r="CG27" s="29" t="str">
        <f t="shared" si="9"/>
        <v/>
      </c>
      <c r="CH27" s="29" t="str">
        <f t="shared" si="10"/>
        <v/>
      </c>
      <c r="CI27" s="29" t="str">
        <f t="shared" si="11"/>
        <v/>
      </c>
      <c r="CM27" s="30">
        <f t="shared" si="4"/>
        <v>0</v>
      </c>
      <c r="CN27" s="30">
        <f t="shared" si="5"/>
        <v>0</v>
      </c>
      <c r="CO27" s="30">
        <f t="shared" si="6"/>
        <v>0</v>
      </c>
      <c r="CP27" s="30">
        <f t="shared" si="6"/>
        <v>0</v>
      </c>
      <c r="CQ27" s="30">
        <f t="shared" si="6"/>
        <v>0</v>
      </c>
      <c r="CR27" s="30">
        <f t="shared" si="6"/>
        <v>0</v>
      </c>
      <c r="CS27" s="30">
        <f t="shared" si="6"/>
        <v>0</v>
      </c>
      <c r="CT27" s="31">
        <f t="shared" si="6"/>
        <v>0</v>
      </c>
      <c r="CU27" s="31">
        <f t="shared" si="12"/>
        <v>0</v>
      </c>
    </row>
    <row r="28" spans="1:99" x14ac:dyDescent="0.25">
      <c r="A28" s="56" t="s">
        <v>43</v>
      </c>
      <c r="B28" s="33">
        <f t="shared" si="13"/>
        <v>111</v>
      </c>
      <c r="C28" s="22">
        <f>SUM(ENERO:DICIEMBRE!C28)</f>
        <v>24</v>
      </c>
      <c r="D28" s="22">
        <f>SUM(ENERO:DICIEMBRE!D28)</f>
        <v>87</v>
      </c>
      <c r="E28" s="22">
        <f>SUM(ENERO:DICIEMBRE!E28)</f>
        <v>72</v>
      </c>
      <c r="F28" s="22">
        <f>SUM(ENERO:DICIEMBRE!F28)</f>
        <v>26</v>
      </c>
      <c r="G28" s="22">
        <f>SUM(ENERO:DICIEMBRE!G28)</f>
        <v>5</v>
      </c>
      <c r="H28" s="22">
        <f>SUM(ENERO:DICIEMBRE!H28)</f>
        <v>31</v>
      </c>
      <c r="I28" s="22">
        <f>SUM(ENERO:DICIEMBRE!I28)</f>
        <v>8</v>
      </c>
      <c r="J28" s="22">
        <f>SUM(ENERO:DICIEMBRE!J28)</f>
        <v>0</v>
      </c>
      <c r="K28" s="22">
        <f>SUM(ENERO:DICIEMBRE!K28)</f>
        <v>0</v>
      </c>
      <c r="L28" s="22">
        <f>SUM(ENERO:DICIEMBRE!L28)</f>
        <v>0</v>
      </c>
      <c r="M28" s="22">
        <f>SUM(ENERO:DICIEMBRE!M28)</f>
        <v>0</v>
      </c>
      <c r="N28" s="22">
        <f>SUM(ENERO:DICIEMBRE!N28)</f>
        <v>0</v>
      </c>
      <c r="O28" s="22">
        <f>SUM(ENERO:DICIEMBRE!O28)</f>
        <v>0</v>
      </c>
      <c r="P28" s="22">
        <f>SUM(ENERO:DICIEMBRE!P28)</f>
        <v>0</v>
      </c>
      <c r="Q28" s="22">
        <f>SUM(ENERO:DICIEMBRE!Q28)</f>
        <v>0</v>
      </c>
      <c r="R28" s="22">
        <f>SUM(ENERO:DICIEMBRE!R28)</f>
        <v>0</v>
      </c>
      <c r="S28" s="28" t="str">
        <f t="shared" si="8"/>
        <v/>
      </c>
      <c r="CA28" s="29" t="str">
        <f t="shared" si="2"/>
        <v/>
      </c>
      <c r="CB28" s="29" t="str">
        <f t="shared" si="3"/>
        <v/>
      </c>
      <c r="CC28" s="29" t="str">
        <f t="shared" si="9"/>
        <v/>
      </c>
      <c r="CD28" s="29" t="str">
        <f t="shared" si="9"/>
        <v/>
      </c>
      <c r="CE28" s="29" t="str">
        <f t="shared" si="9"/>
        <v/>
      </c>
      <c r="CF28" s="29" t="str">
        <f t="shared" si="9"/>
        <v/>
      </c>
      <c r="CG28" s="29" t="str">
        <f t="shared" si="9"/>
        <v/>
      </c>
      <c r="CH28" s="29" t="str">
        <f t="shared" si="10"/>
        <v/>
      </c>
      <c r="CI28" s="29" t="str">
        <f t="shared" si="11"/>
        <v/>
      </c>
      <c r="CM28" s="30">
        <f t="shared" si="4"/>
        <v>0</v>
      </c>
      <c r="CN28" s="30">
        <f t="shared" si="5"/>
        <v>0</v>
      </c>
      <c r="CO28" s="30">
        <f t="shared" ref="CO28:CT57" si="14">IF(AND($B28&gt;0,OR(L28="")),1,IF(L28&gt;$B28,1,0))</f>
        <v>0</v>
      </c>
      <c r="CP28" s="30">
        <f t="shared" si="14"/>
        <v>0</v>
      </c>
      <c r="CQ28" s="30">
        <f t="shared" si="14"/>
        <v>0</v>
      </c>
      <c r="CR28" s="30">
        <f t="shared" si="14"/>
        <v>0</v>
      </c>
      <c r="CS28" s="30">
        <f t="shared" si="14"/>
        <v>0</v>
      </c>
      <c r="CT28" s="31">
        <f t="shared" si="14"/>
        <v>0</v>
      </c>
      <c r="CU28" s="31">
        <f t="shared" si="12"/>
        <v>0</v>
      </c>
    </row>
    <row r="29" spans="1:99" x14ac:dyDescent="0.25">
      <c r="A29" s="57" t="s">
        <v>44</v>
      </c>
      <c r="B29" s="44">
        <f t="shared" si="13"/>
        <v>165</v>
      </c>
      <c r="C29" s="22">
        <f>SUM(ENERO:DICIEMBRE!C29)</f>
        <v>69</v>
      </c>
      <c r="D29" s="22">
        <f>SUM(ENERO:DICIEMBRE!D29)</f>
        <v>96</v>
      </c>
      <c r="E29" s="22">
        <f>SUM(ENERO:DICIEMBRE!E29)</f>
        <v>117</v>
      </c>
      <c r="F29" s="22">
        <f>SUM(ENERO:DICIEMBRE!F29)</f>
        <v>29</v>
      </c>
      <c r="G29" s="22">
        <f>SUM(ENERO:DICIEMBRE!G29)</f>
        <v>9</v>
      </c>
      <c r="H29" s="22">
        <f>SUM(ENERO:DICIEMBRE!H29)</f>
        <v>32</v>
      </c>
      <c r="I29" s="22">
        <f>SUM(ENERO:DICIEMBRE!I29)</f>
        <v>16</v>
      </c>
      <c r="J29" s="22">
        <f>SUM(ENERO:DICIEMBRE!J29)</f>
        <v>0</v>
      </c>
      <c r="K29" s="22">
        <f>SUM(ENERO:DICIEMBRE!K29)</f>
        <v>0</v>
      </c>
      <c r="L29" s="22">
        <f>SUM(ENERO:DICIEMBRE!L29)</f>
        <v>0</v>
      </c>
      <c r="M29" s="22">
        <f>SUM(ENERO:DICIEMBRE!M29)</f>
        <v>0</v>
      </c>
      <c r="N29" s="22">
        <f>SUM(ENERO:DICIEMBRE!N29)</f>
        <v>0</v>
      </c>
      <c r="O29" s="22">
        <f>SUM(ENERO:DICIEMBRE!O29)</f>
        <v>0</v>
      </c>
      <c r="P29" s="22">
        <f>SUM(ENERO:DICIEMBRE!P29)</f>
        <v>0</v>
      </c>
      <c r="Q29" s="22">
        <f>SUM(ENERO:DICIEMBRE!Q29)</f>
        <v>0</v>
      </c>
      <c r="R29" s="22">
        <f>SUM(ENERO:DICIEMBRE!R29)</f>
        <v>0</v>
      </c>
      <c r="S29" s="28" t="str">
        <f t="shared" si="8"/>
        <v/>
      </c>
      <c r="CA29" s="29" t="str">
        <f t="shared" si="2"/>
        <v/>
      </c>
      <c r="CB29" s="29" t="str">
        <f t="shared" si="3"/>
        <v/>
      </c>
      <c r="CC29" s="29" t="str">
        <f t="shared" si="9"/>
        <v/>
      </c>
      <c r="CD29" s="29" t="str">
        <f t="shared" si="9"/>
        <v/>
      </c>
      <c r="CE29" s="29" t="str">
        <f t="shared" si="9"/>
        <v/>
      </c>
      <c r="CF29" s="29" t="str">
        <f t="shared" si="9"/>
        <v/>
      </c>
      <c r="CG29" s="29" t="str">
        <f t="shared" si="9"/>
        <v/>
      </c>
      <c r="CH29" s="29" t="str">
        <f t="shared" si="10"/>
        <v/>
      </c>
      <c r="CI29" s="29" t="str">
        <f t="shared" si="11"/>
        <v/>
      </c>
      <c r="CM29" s="30">
        <f t="shared" si="4"/>
        <v>0</v>
      </c>
      <c r="CN29" s="30">
        <f t="shared" si="5"/>
        <v>0</v>
      </c>
      <c r="CO29" s="30">
        <f t="shared" si="14"/>
        <v>0</v>
      </c>
      <c r="CP29" s="30">
        <f t="shared" si="14"/>
        <v>0</v>
      </c>
      <c r="CQ29" s="30">
        <f t="shared" si="14"/>
        <v>0</v>
      </c>
      <c r="CR29" s="30">
        <f t="shared" si="14"/>
        <v>0</v>
      </c>
      <c r="CS29" s="30">
        <f t="shared" si="14"/>
        <v>0</v>
      </c>
      <c r="CT29" s="31">
        <f t="shared" si="14"/>
        <v>0</v>
      </c>
      <c r="CU29" s="31">
        <f t="shared" si="12"/>
        <v>0</v>
      </c>
    </row>
    <row r="30" spans="1:99" x14ac:dyDescent="0.25">
      <c r="A30" s="32" t="s">
        <v>45</v>
      </c>
      <c r="B30" s="21">
        <f t="shared" si="13"/>
        <v>48</v>
      </c>
      <c r="C30" s="22">
        <f>SUM(ENERO:DICIEMBRE!C30)</f>
        <v>11</v>
      </c>
      <c r="D30" s="22">
        <f>SUM(ENERO:DICIEMBRE!D30)</f>
        <v>37</v>
      </c>
      <c r="E30" s="22">
        <f>SUM(ENERO:DICIEMBRE!E30)</f>
        <v>35</v>
      </c>
      <c r="F30" s="22">
        <f>SUM(ENERO:DICIEMBRE!F30)</f>
        <v>13</v>
      </c>
      <c r="G30" s="22">
        <f>SUM(ENERO:DICIEMBRE!G30)</f>
        <v>0</v>
      </c>
      <c r="H30" s="22">
        <f>SUM(ENERO:DICIEMBRE!H30)</f>
        <v>10</v>
      </c>
      <c r="I30" s="22">
        <f>SUM(ENERO:DICIEMBRE!I30)</f>
        <v>3</v>
      </c>
      <c r="J30" s="22">
        <f>SUM(ENERO:DICIEMBRE!J30)</f>
        <v>0</v>
      </c>
      <c r="K30" s="22">
        <f>SUM(ENERO:DICIEMBRE!K30)</f>
        <v>0</v>
      </c>
      <c r="L30" s="22">
        <f>SUM(ENERO:DICIEMBRE!L30)</f>
        <v>0</v>
      </c>
      <c r="M30" s="22">
        <f>SUM(ENERO:DICIEMBRE!M30)</f>
        <v>0</v>
      </c>
      <c r="N30" s="22">
        <f>SUM(ENERO:DICIEMBRE!N30)</f>
        <v>0</v>
      </c>
      <c r="O30" s="22">
        <f>SUM(ENERO:DICIEMBRE!O30)</f>
        <v>0</v>
      </c>
      <c r="P30" s="22">
        <f>SUM(ENERO:DICIEMBRE!P30)</f>
        <v>0</v>
      </c>
      <c r="Q30" s="22">
        <f>SUM(ENERO:DICIEMBRE!Q30)</f>
        <v>0</v>
      </c>
      <c r="R30" s="22">
        <f>SUM(ENERO:DICIEMBRE!R30)</f>
        <v>0</v>
      </c>
      <c r="S30" s="28" t="str">
        <f t="shared" si="8"/>
        <v/>
      </c>
      <c r="CA30" s="29" t="str">
        <f t="shared" si="2"/>
        <v/>
      </c>
      <c r="CB30" s="29" t="str">
        <f t="shared" si="3"/>
        <v/>
      </c>
      <c r="CC30" s="29" t="str">
        <f t="shared" si="9"/>
        <v/>
      </c>
      <c r="CD30" s="29" t="str">
        <f t="shared" si="9"/>
        <v/>
      </c>
      <c r="CE30" s="29" t="str">
        <f t="shared" si="9"/>
        <v/>
      </c>
      <c r="CF30" s="29" t="str">
        <f t="shared" si="9"/>
        <v/>
      </c>
      <c r="CG30" s="29" t="str">
        <f t="shared" si="9"/>
        <v/>
      </c>
      <c r="CH30" s="29" t="str">
        <f t="shared" si="10"/>
        <v/>
      </c>
      <c r="CI30" s="29" t="str">
        <f t="shared" si="11"/>
        <v/>
      </c>
      <c r="CM30" s="30">
        <f t="shared" si="4"/>
        <v>0</v>
      </c>
      <c r="CN30" s="30">
        <f t="shared" si="5"/>
        <v>0</v>
      </c>
      <c r="CO30" s="30">
        <f t="shared" si="14"/>
        <v>0</v>
      </c>
      <c r="CP30" s="30">
        <f t="shared" si="14"/>
        <v>0</v>
      </c>
      <c r="CQ30" s="30">
        <f t="shared" si="14"/>
        <v>0</v>
      </c>
      <c r="CR30" s="30">
        <f t="shared" si="14"/>
        <v>0</v>
      </c>
      <c r="CS30" s="30">
        <f t="shared" si="14"/>
        <v>0</v>
      </c>
      <c r="CT30" s="31">
        <f t="shared" si="14"/>
        <v>0</v>
      </c>
      <c r="CU30" s="31">
        <f t="shared" si="12"/>
        <v>0</v>
      </c>
    </row>
    <row r="31" spans="1:99" x14ac:dyDescent="0.25">
      <c r="A31" s="32" t="s">
        <v>46</v>
      </c>
      <c r="B31" s="33">
        <f t="shared" si="13"/>
        <v>43</v>
      </c>
      <c r="C31" s="22">
        <f>SUM(ENERO:DICIEMBRE!C31)</f>
        <v>16</v>
      </c>
      <c r="D31" s="22">
        <f>SUM(ENERO:DICIEMBRE!D31)</f>
        <v>27</v>
      </c>
      <c r="E31" s="22">
        <f>SUM(ENERO:DICIEMBRE!E31)</f>
        <v>34</v>
      </c>
      <c r="F31" s="22">
        <f>SUM(ENERO:DICIEMBRE!F31)</f>
        <v>6</v>
      </c>
      <c r="G31" s="22">
        <f>SUM(ENERO:DICIEMBRE!G31)</f>
        <v>2</v>
      </c>
      <c r="H31" s="22">
        <f>SUM(ENERO:DICIEMBRE!H31)</f>
        <v>7</v>
      </c>
      <c r="I31" s="22">
        <f>SUM(ENERO:DICIEMBRE!I31)</f>
        <v>2</v>
      </c>
      <c r="J31" s="22">
        <f>SUM(ENERO:DICIEMBRE!J31)</f>
        <v>0</v>
      </c>
      <c r="K31" s="22">
        <f>SUM(ENERO:DICIEMBRE!K31)</f>
        <v>0</v>
      </c>
      <c r="L31" s="22">
        <f>SUM(ENERO:DICIEMBRE!L31)</f>
        <v>0</v>
      </c>
      <c r="M31" s="22">
        <f>SUM(ENERO:DICIEMBRE!M31)</f>
        <v>0</v>
      </c>
      <c r="N31" s="22">
        <f>SUM(ENERO:DICIEMBRE!N31)</f>
        <v>0</v>
      </c>
      <c r="O31" s="22">
        <f>SUM(ENERO:DICIEMBRE!O31)</f>
        <v>0</v>
      </c>
      <c r="P31" s="22">
        <f>SUM(ENERO:DICIEMBRE!P31)</f>
        <v>0</v>
      </c>
      <c r="Q31" s="22">
        <f>SUM(ENERO:DICIEMBRE!Q31)</f>
        <v>0</v>
      </c>
      <c r="R31" s="22">
        <f>SUM(ENERO:DICIEMBRE!R31)</f>
        <v>0</v>
      </c>
      <c r="S31" s="28" t="str">
        <f t="shared" si="8"/>
        <v/>
      </c>
      <c r="CA31" s="29" t="str">
        <f t="shared" si="2"/>
        <v/>
      </c>
      <c r="CB31" s="29" t="str">
        <f t="shared" si="3"/>
        <v/>
      </c>
      <c r="CC31" s="29" t="str">
        <f t="shared" si="9"/>
        <v/>
      </c>
      <c r="CD31" s="29" t="str">
        <f t="shared" si="9"/>
        <v/>
      </c>
      <c r="CE31" s="29" t="str">
        <f t="shared" si="9"/>
        <v/>
      </c>
      <c r="CF31" s="29" t="str">
        <f t="shared" si="9"/>
        <v/>
      </c>
      <c r="CG31" s="29" t="str">
        <f t="shared" si="9"/>
        <v/>
      </c>
      <c r="CH31" s="29" t="str">
        <f t="shared" si="10"/>
        <v/>
      </c>
      <c r="CI31" s="29" t="str">
        <f t="shared" si="11"/>
        <v/>
      </c>
      <c r="CM31" s="30">
        <f t="shared" si="4"/>
        <v>0</v>
      </c>
      <c r="CN31" s="30">
        <f t="shared" si="5"/>
        <v>0</v>
      </c>
      <c r="CO31" s="30">
        <f t="shared" si="14"/>
        <v>0</v>
      </c>
      <c r="CP31" s="30">
        <f t="shared" si="14"/>
        <v>0</v>
      </c>
      <c r="CQ31" s="30">
        <f t="shared" si="14"/>
        <v>0</v>
      </c>
      <c r="CR31" s="30">
        <f t="shared" si="14"/>
        <v>0</v>
      </c>
      <c r="CS31" s="30">
        <f t="shared" si="14"/>
        <v>0</v>
      </c>
      <c r="CT31" s="31">
        <f t="shared" si="14"/>
        <v>0</v>
      </c>
      <c r="CU31" s="31">
        <f t="shared" si="12"/>
        <v>0</v>
      </c>
    </row>
    <row r="32" spans="1:99" x14ac:dyDescent="0.25">
      <c r="A32" s="32" t="s">
        <v>47</v>
      </c>
      <c r="B32" s="33">
        <f t="shared" si="13"/>
        <v>0</v>
      </c>
      <c r="C32" s="22">
        <f>SUM(ENERO:DICIEMBRE!C32)</f>
        <v>0</v>
      </c>
      <c r="D32" s="22">
        <f>SUM(ENERO:DICIEMBRE!D32)</f>
        <v>0</v>
      </c>
      <c r="E32" s="22">
        <f>SUM(ENERO:DICIEMBRE!E32)</f>
        <v>0</v>
      </c>
      <c r="F32" s="22">
        <f>SUM(ENERO:DICIEMBRE!F32)</f>
        <v>0</v>
      </c>
      <c r="G32" s="22">
        <f>SUM(ENERO:DICIEMBRE!G32)</f>
        <v>0</v>
      </c>
      <c r="H32" s="22">
        <f>SUM(ENERO:DICIEMBRE!H32)</f>
        <v>0</v>
      </c>
      <c r="I32" s="22">
        <f>SUM(ENERO:DICIEMBRE!I32)</f>
        <v>0</v>
      </c>
      <c r="J32" s="22">
        <f>SUM(ENERO:DICIEMBRE!J32)</f>
        <v>0</v>
      </c>
      <c r="K32" s="22">
        <f>SUM(ENERO:DICIEMBRE!K32)</f>
        <v>0</v>
      </c>
      <c r="L32" s="22">
        <f>SUM(ENERO:DICIEMBRE!L32)</f>
        <v>0</v>
      </c>
      <c r="M32" s="22">
        <f>SUM(ENERO:DICIEMBRE!M32)</f>
        <v>0</v>
      </c>
      <c r="N32" s="22">
        <f>SUM(ENERO:DICIEMBRE!N32)</f>
        <v>0</v>
      </c>
      <c r="O32" s="22">
        <f>SUM(ENERO:DICIEMBRE!O32)</f>
        <v>0</v>
      </c>
      <c r="P32" s="22">
        <f>SUM(ENERO:DICIEMBRE!P32)</f>
        <v>0</v>
      </c>
      <c r="Q32" s="22">
        <f>SUM(ENERO:DICIEMBRE!Q32)</f>
        <v>0</v>
      </c>
      <c r="R32" s="22">
        <f>SUM(ENERO:DICIEMBRE!R32)</f>
        <v>0</v>
      </c>
      <c r="S32" s="28" t="str">
        <f t="shared" si="8"/>
        <v/>
      </c>
      <c r="CA32" s="29" t="str">
        <f t="shared" si="2"/>
        <v/>
      </c>
      <c r="CB32" s="29" t="str">
        <f t="shared" si="3"/>
        <v/>
      </c>
      <c r="CC32" s="29" t="str">
        <f t="shared" si="9"/>
        <v/>
      </c>
      <c r="CD32" s="29" t="str">
        <f t="shared" si="9"/>
        <v/>
      </c>
      <c r="CE32" s="29" t="str">
        <f t="shared" si="9"/>
        <v/>
      </c>
      <c r="CF32" s="29" t="str">
        <f t="shared" si="9"/>
        <v/>
      </c>
      <c r="CG32" s="29" t="str">
        <f t="shared" si="9"/>
        <v/>
      </c>
      <c r="CH32" s="29" t="str">
        <f t="shared" si="10"/>
        <v/>
      </c>
      <c r="CI32" s="29" t="str">
        <f t="shared" si="11"/>
        <v/>
      </c>
      <c r="CM32" s="30">
        <f t="shared" si="4"/>
        <v>0</v>
      </c>
      <c r="CN32" s="30">
        <f t="shared" si="5"/>
        <v>0</v>
      </c>
      <c r="CO32" s="30">
        <f t="shared" si="14"/>
        <v>0</v>
      </c>
      <c r="CP32" s="30">
        <f t="shared" si="14"/>
        <v>0</v>
      </c>
      <c r="CQ32" s="30">
        <f t="shared" si="14"/>
        <v>0</v>
      </c>
      <c r="CR32" s="30">
        <f t="shared" si="14"/>
        <v>0</v>
      </c>
      <c r="CS32" s="30">
        <f t="shared" si="14"/>
        <v>0</v>
      </c>
      <c r="CT32" s="31">
        <f t="shared" si="14"/>
        <v>0</v>
      </c>
      <c r="CU32" s="31">
        <f t="shared" si="12"/>
        <v>0</v>
      </c>
    </row>
    <row r="33" spans="1:99" x14ac:dyDescent="0.25">
      <c r="A33" s="32" t="s">
        <v>48</v>
      </c>
      <c r="B33" s="33">
        <f t="shared" si="13"/>
        <v>3</v>
      </c>
      <c r="C33" s="22">
        <f>SUM(ENERO:DICIEMBRE!C33)</f>
        <v>3</v>
      </c>
      <c r="D33" s="22">
        <f>SUM(ENERO:DICIEMBRE!D33)</f>
        <v>0</v>
      </c>
      <c r="E33" s="22">
        <f>SUM(ENERO:DICIEMBRE!E33)</f>
        <v>3</v>
      </c>
      <c r="F33" s="22">
        <f>SUM(ENERO:DICIEMBRE!F33)</f>
        <v>0</v>
      </c>
      <c r="G33" s="22">
        <f>SUM(ENERO:DICIEMBRE!G33)</f>
        <v>0</v>
      </c>
      <c r="H33" s="22">
        <f>SUM(ENERO:DICIEMBRE!H33)</f>
        <v>0</v>
      </c>
      <c r="I33" s="22">
        <f>SUM(ENERO:DICIEMBRE!I33)</f>
        <v>0</v>
      </c>
      <c r="J33" s="22">
        <f>SUM(ENERO:DICIEMBRE!J33)</f>
        <v>0</v>
      </c>
      <c r="K33" s="22">
        <f>SUM(ENERO:DICIEMBRE!K33)</f>
        <v>0</v>
      </c>
      <c r="L33" s="22">
        <f>SUM(ENERO:DICIEMBRE!L33)</f>
        <v>0</v>
      </c>
      <c r="M33" s="22">
        <f>SUM(ENERO:DICIEMBRE!M33)</f>
        <v>0</v>
      </c>
      <c r="N33" s="22">
        <f>SUM(ENERO:DICIEMBRE!N33)</f>
        <v>0</v>
      </c>
      <c r="O33" s="22">
        <f>SUM(ENERO:DICIEMBRE!O33)</f>
        <v>0</v>
      </c>
      <c r="P33" s="22">
        <f>SUM(ENERO:DICIEMBRE!P33)</f>
        <v>0</v>
      </c>
      <c r="Q33" s="22">
        <f>SUM(ENERO:DICIEMBRE!Q33)</f>
        <v>0</v>
      </c>
      <c r="R33" s="22">
        <f>SUM(ENERO:DICIEMBRE!R33)</f>
        <v>0</v>
      </c>
      <c r="S33" s="28" t="str">
        <f t="shared" si="8"/>
        <v/>
      </c>
      <c r="CA33" s="29" t="str">
        <f t="shared" si="2"/>
        <v/>
      </c>
      <c r="CB33" s="29" t="str">
        <f t="shared" si="3"/>
        <v/>
      </c>
      <c r="CC33" s="29" t="str">
        <f t="shared" si="9"/>
        <v/>
      </c>
      <c r="CD33" s="29" t="str">
        <f t="shared" si="9"/>
        <v/>
      </c>
      <c r="CE33" s="29" t="str">
        <f t="shared" si="9"/>
        <v/>
      </c>
      <c r="CF33" s="29" t="str">
        <f t="shared" si="9"/>
        <v/>
      </c>
      <c r="CG33" s="29" t="str">
        <f t="shared" si="9"/>
        <v/>
      </c>
      <c r="CH33" s="29" t="str">
        <f t="shared" si="10"/>
        <v/>
      </c>
      <c r="CI33" s="29" t="str">
        <f t="shared" si="11"/>
        <v/>
      </c>
      <c r="CM33" s="30">
        <f t="shared" si="4"/>
        <v>0</v>
      </c>
      <c r="CN33" s="30">
        <f t="shared" si="5"/>
        <v>0</v>
      </c>
      <c r="CO33" s="30">
        <f t="shared" si="14"/>
        <v>0</v>
      </c>
      <c r="CP33" s="30">
        <f t="shared" si="14"/>
        <v>0</v>
      </c>
      <c r="CQ33" s="30">
        <f t="shared" si="14"/>
        <v>0</v>
      </c>
      <c r="CR33" s="30">
        <f t="shared" si="14"/>
        <v>0</v>
      </c>
      <c r="CS33" s="30">
        <f t="shared" si="14"/>
        <v>0</v>
      </c>
      <c r="CT33" s="31">
        <f t="shared" si="14"/>
        <v>0</v>
      </c>
      <c r="CU33" s="31">
        <f t="shared" si="12"/>
        <v>0</v>
      </c>
    </row>
    <row r="34" spans="1:99" x14ac:dyDescent="0.25">
      <c r="A34" s="32" t="s">
        <v>49</v>
      </c>
      <c r="B34" s="33">
        <f t="shared" si="0"/>
        <v>4</v>
      </c>
      <c r="C34" s="22">
        <f>SUM(ENERO:DICIEMBRE!C34)</f>
        <v>0</v>
      </c>
      <c r="D34" s="22">
        <f>SUM(ENERO:DICIEMBRE!D34)</f>
        <v>4</v>
      </c>
      <c r="E34" s="22">
        <f>SUM(ENERO:DICIEMBRE!E34)</f>
        <v>4</v>
      </c>
      <c r="F34" s="22">
        <f>SUM(ENERO:DICIEMBRE!F34)</f>
        <v>0</v>
      </c>
      <c r="G34" s="22">
        <f>SUM(ENERO:DICIEMBRE!G34)</f>
        <v>0</v>
      </c>
      <c r="H34" s="22">
        <f>SUM(ENERO:DICIEMBRE!H34)</f>
        <v>0</v>
      </c>
      <c r="I34" s="22">
        <f>SUM(ENERO:DICIEMBRE!I34)</f>
        <v>0</v>
      </c>
      <c r="J34" s="22">
        <f>SUM(ENERO:DICIEMBRE!J34)</f>
        <v>0</v>
      </c>
      <c r="K34" s="22">
        <f>SUM(ENERO:DICIEMBRE!K34)</f>
        <v>0</v>
      </c>
      <c r="L34" s="22">
        <f>SUM(ENERO:DICIEMBRE!L34)</f>
        <v>0</v>
      </c>
      <c r="M34" s="22">
        <f>SUM(ENERO:DICIEMBRE!M34)</f>
        <v>0</v>
      </c>
      <c r="N34" s="22">
        <f>SUM(ENERO:DICIEMBRE!N34)</f>
        <v>0</v>
      </c>
      <c r="O34" s="22">
        <f>SUM(ENERO:DICIEMBRE!O34)</f>
        <v>0</v>
      </c>
      <c r="P34" s="22">
        <f>SUM(ENERO:DICIEMBRE!P34)</f>
        <v>0</v>
      </c>
      <c r="Q34" s="22">
        <f>SUM(ENERO:DICIEMBRE!Q34)</f>
        <v>0</v>
      </c>
      <c r="R34" s="22">
        <f>SUM(ENERO:DICIEMBRE!R34)</f>
        <v>0</v>
      </c>
      <c r="S34" s="28" t="str">
        <f t="shared" si="8"/>
        <v/>
      </c>
      <c r="CA34" s="29" t="str">
        <f t="shared" si="2"/>
        <v/>
      </c>
      <c r="CB34" s="29" t="str">
        <f t="shared" si="3"/>
        <v/>
      </c>
      <c r="CC34" s="29" t="str">
        <f t="shared" si="9"/>
        <v/>
      </c>
      <c r="CD34" s="29" t="str">
        <f t="shared" si="9"/>
        <v/>
      </c>
      <c r="CE34" s="29" t="str">
        <f t="shared" si="9"/>
        <v/>
      </c>
      <c r="CF34" s="29" t="str">
        <f t="shared" si="9"/>
        <v/>
      </c>
      <c r="CG34" s="29" t="str">
        <f t="shared" si="9"/>
        <v/>
      </c>
      <c r="CH34" s="29" t="str">
        <f t="shared" si="10"/>
        <v/>
      </c>
      <c r="CI34" s="29" t="str">
        <f t="shared" si="11"/>
        <v/>
      </c>
      <c r="CM34" s="30">
        <f t="shared" si="4"/>
        <v>0</v>
      </c>
      <c r="CN34" s="30">
        <f t="shared" si="5"/>
        <v>0</v>
      </c>
      <c r="CO34" s="30">
        <f t="shared" si="14"/>
        <v>0</v>
      </c>
      <c r="CP34" s="30">
        <f t="shared" si="14"/>
        <v>0</v>
      </c>
      <c r="CQ34" s="30">
        <f t="shared" si="14"/>
        <v>0</v>
      </c>
      <c r="CR34" s="30">
        <f t="shared" si="14"/>
        <v>0</v>
      </c>
      <c r="CS34" s="30">
        <f t="shared" si="14"/>
        <v>0</v>
      </c>
      <c r="CT34" s="31">
        <f t="shared" si="14"/>
        <v>0</v>
      </c>
      <c r="CU34" s="31">
        <f t="shared" si="12"/>
        <v>0</v>
      </c>
    </row>
    <row r="35" spans="1:99" x14ac:dyDescent="0.25">
      <c r="A35" s="43" t="s">
        <v>50</v>
      </c>
      <c r="B35" s="44">
        <f t="shared" si="0"/>
        <v>5</v>
      </c>
      <c r="C35" s="22">
        <f>SUM(ENERO:DICIEMBRE!C35)</f>
        <v>0</v>
      </c>
      <c r="D35" s="22">
        <f>SUM(ENERO:DICIEMBRE!D35)</f>
        <v>5</v>
      </c>
      <c r="E35" s="22">
        <f>SUM(ENERO:DICIEMBRE!E35)</f>
        <v>2</v>
      </c>
      <c r="F35" s="22">
        <f>SUM(ENERO:DICIEMBRE!F35)</f>
        <v>3</v>
      </c>
      <c r="G35" s="22">
        <f>SUM(ENERO:DICIEMBRE!G35)</f>
        <v>0</v>
      </c>
      <c r="H35" s="22">
        <f>SUM(ENERO:DICIEMBRE!H35)</f>
        <v>3</v>
      </c>
      <c r="I35" s="22">
        <f>SUM(ENERO:DICIEMBRE!I35)</f>
        <v>0</v>
      </c>
      <c r="J35" s="22">
        <f>SUM(ENERO:DICIEMBRE!J35)</f>
        <v>0</v>
      </c>
      <c r="K35" s="22">
        <f>SUM(ENERO:DICIEMBRE!K35)</f>
        <v>0</v>
      </c>
      <c r="L35" s="22">
        <f>SUM(ENERO:DICIEMBRE!L35)</f>
        <v>0</v>
      </c>
      <c r="M35" s="22">
        <f>SUM(ENERO:DICIEMBRE!M35)</f>
        <v>0</v>
      </c>
      <c r="N35" s="22">
        <f>SUM(ENERO:DICIEMBRE!N35)</f>
        <v>0</v>
      </c>
      <c r="O35" s="22">
        <f>SUM(ENERO:DICIEMBRE!O35)</f>
        <v>0</v>
      </c>
      <c r="P35" s="22">
        <f>SUM(ENERO:DICIEMBRE!P35)</f>
        <v>0</v>
      </c>
      <c r="Q35" s="22">
        <f>SUM(ENERO:DICIEMBRE!Q35)</f>
        <v>0</v>
      </c>
      <c r="R35" s="22">
        <f>SUM(ENERO:DICIEMBRE!R35)</f>
        <v>0</v>
      </c>
      <c r="S35" s="28" t="str">
        <f t="shared" si="8"/>
        <v/>
      </c>
      <c r="CA35" s="29" t="str">
        <f t="shared" si="2"/>
        <v/>
      </c>
      <c r="CB35" s="29" t="str">
        <f t="shared" si="3"/>
        <v/>
      </c>
      <c r="CC35" s="29" t="str">
        <f t="shared" si="9"/>
        <v/>
      </c>
      <c r="CD35" s="29" t="str">
        <f t="shared" si="9"/>
        <v/>
      </c>
      <c r="CE35" s="29" t="str">
        <f t="shared" si="9"/>
        <v/>
      </c>
      <c r="CF35" s="29" t="str">
        <f t="shared" si="9"/>
        <v/>
      </c>
      <c r="CG35" s="29" t="str">
        <f t="shared" si="9"/>
        <v/>
      </c>
      <c r="CH35" s="29" t="str">
        <f t="shared" si="10"/>
        <v/>
      </c>
      <c r="CI35" s="29" t="str">
        <f t="shared" si="11"/>
        <v/>
      </c>
      <c r="CM35" s="30">
        <f t="shared" si="4"/>
        <v>0</v>
      </c>
      <c r="CN35" s="30">
        <f t="shared" si="5"/>
        <v>0</v>
      </c>
      <c r="CO35" s="30">
        <f t="shared" si="14"/>
        <v>0</v>
      </c>
      <c r="CP35" s="30">
        <f t="shared" si="14"/>
        <v>0</v>
      </c>
      <c r="CQ35" s="30">
        <f t="shared" si="14"/>
        <v>0</v>
      </c>
      <c r="CR35" s="30">
        <f t="shared" si="14"/>
        <v>0</v>
      </c>
      <c r="CS35" s="30">
        <f t="shared" si="14"/>
        <v>0</v>
      </c>
      <c r="CT35" s="31">
        <f t="shared" si="14"/>
        <v>0</v>
      </c>
      <c r="CU35" s="31">
        <f t="shared" si="12"/>
        <v>0</v>
      </c>
    </row>
    <row r="36" spans="1:99" ht="21" x14ac:dyDescent="0.25">
      <c r="A36" s="32" t="s">
        <v>51</v>
      </c>
      <c r="B36" s="21">
        <f t="shared" si="0"/>
        <v>8</v>
      </c>
      <c r="C36" s="22">
        <f>SUM(ENERO:DICIEMBRE!C36)</f>
        <v>2</v>
      </c>
      <c r="D36" s="22">
        <f>SUM(ENERO:DICIEMBRE!D36)</f>
        <v>6</v>
      </c>
      <c r="E36" s="22">
        <f>SUM(ENERO:DICIEMBRE!E36)</f>
        <v>7</v>
      </c>
      <c r="F36" s="22">
        <f>SUM(ENERO:DICIEMBRE!F36)</f>
        <v>1</v>
      </c>
      <c r="G36" s="22">
        <f>SUM(ENERO:DICIEMBRE!G36)</f>
        <v>0</v>
      </c>
      <c r="H36" s="22">
        <f>SUM(ENERO:DICIEMBRE!H36)</f>
        <v>1</v>
      </c>
      <c r="I36" s="22">
        <f>SUM(ENERO:DICIEMBRE!I36)</f>
        <v>0</v>
      </c>
      <c r="J36" s="22">
        <f>SUM(ENERO:DICIEMBRE!J36)</f>
        <v>0</v>
      </c>
      <c r="K36" s="22">
        <f>SUM(ENERO:DICIEMBRE!K36)</f>
        <v>0</v>
      </c>
      <c r="L36" s="22">
        <f>SUM(ENERO:DICIEMBRE!L36)</f>
        <v>0</v>
      </c>
      <c r="M36" s="22">
        <f>SUM(ENERO:DICIEMBRE!M36)</f>
        <v>0</v>
      </c>
      <c r="N36" s="22">
        <f>SUM(ENERO:DICIEMBRE!N36)</f>
        <v>0</v>
      </c>
      <c r="O36" s="22">
        <f>SUM(ENERO:DICIEMBRE!O36)</f>
        <v>0</v>
      </c>
      <c r="P36" s="22">
        <f>SUM(ENERO:DICIEMBRE!P36)</f>
        <v>0</v>
      </c>
      <c r="Q36" s="22">
        <f>SUM(ENERO:DICIEMBRE!Q36)</f>
        <v>0</v>
      </c>
      <c r="R36" s="22">
        <f>SUM(ENERO:DICIEMBRE!R36)</f>
        <v>0</v>
      </c>
      <c r="S36" s="28" t="str">
        <f t="shared" si="8"/>
        <v/>
      </c>
      <c r="CA36" s="29" t="str">
        <f t="shared" si="2"/>
        <v/>
      </c>
      <c r="CB36" s="29" t="str">
        <f t="shared" si="3"/>
        <v/>
      </c>
      <c r="CC36" s="29" t="str">
        <f t="shared" si="9"/>
        <v/>
      </c>
      <c r="CD36" s="29" t="str">
        <f t="shared" si="9"/>
        <v/>
      </c>
      <c r="CE36" s="29" t="str">
        <f t="shared" si="9"/>
        <v/>
      </c>
      <c r="CF36" s="29" t="str">
        <f t="shared" si="9"/>
        <v/>
      </c>
      <c r="CG36" s="29" t="str">
        <f t="shared" si="9"/>
        <v/>
      </c>
      <c r="CH36" s="29" t="str">
        <f t="shared" si="10"/>
        <v/>
      </c>
      <c r="CI36" s="29" t="str">
        <f t="shared" si="11"/>
        <v/>
      </c>
      <c r="CM36" s="30">
        <f t="shared" si="4"/>
        <v>0</v>
      </c>
      <c r="CN36" s="30">
        <f t="shared" si="5"/>
        <v>0</v>
      </c>
      <c r="CO36" s="30">
        <f t="shared" si="14"/>
        <v>0</v>
      </c>
      <c r="CP36" s="30">
        <f t="shared" si="14"/>
        <v>0</v>
      </c>
      <c r="CQ36" s="30">
        <f t="shared" si="14"/>
        <v>0</v>
      </c>
      <c r="CR36" s="30">
        <f t="shared" si="14"/>
        <v>0</v>
      </c>
      <c r="CS36" s="30">
        <f t="shared" si="14"/>
        <v>0</v>
      </c>
      <c r="CT36" s="31">
        <f t="shared" si="14"/>
        <v>0</v>
      </c>
      <c r="CU36" s="31">
        <f t="shared" si="12"/>
        <v>0</v>
      </c>
    </row>
    <row r="37" spans="1:99" ht="15" customHeight="1" x14ac:dyDescent="0.25">
      <c r="A37" s="32" t="s">
        <v>52</v>
      </c>
      <c r="B37" s="33">
        <f t="shared" si="0"/>
        <v>15</v>
      </c>
      <c r="C37" s="22">
        <f>SUM(ENERO:DICIEMBRE!C37)</f>
        <v>5</v>
      </c>
      <c r="D37" s="22">
        <f>SUM(ENERO:DICIEMBRE!D37)</f>
        <v>10</v>
      </c>
      <c r="E37" s="22">
        <f>SUM(ENERO:DICIEMBRE!E37)</f>
        <v>10</v>
      </c>
      <c r="F37" s="22">
        <f>SUM(ENERO:DICIEMBRE!F37)</f>
        <v>4</v>
      </c>
      <c r="G37" s="22">
        <f>SUM(ENERO:DICIEMBRE!G37)</f>
        <v>0</v>
      </c>
      <c r="H37" s="22">
        <f>SUM(ENERO:DICIEMBRE!H37)</f>
        <v>4</v>
      </c>
      <c r="I37" s="22">
        <f>SUM(ENERO:DICIEMBRE!I37)</f>
        <v>1</v>
      </c>
      <c r="J37" s="22">
        <f>SUM(ENERO:DICIEMBRE!J37)</f>
        <v>0</v>
      </c>
      <c r="K37" s="22">
        <f>SUM(ENERO:DICIEMBRE!K37)</f>
        <v>0</v>
      </c>
      <c r="L37" s="22">
        <f>SUM(ENERO:DICIEMBRE!L37)</f>
        <v>0</v>
      </c>
      <c r="M37" s="22">
        <f>SUM(ENERO:DICIEMBRE!M37)</f>
        <v>0</v>
      </c>
      <c r="N37" s="22">
        <f>SUM(ENERO:DICIEMBRE!N37)</f>
        <v>0</v>
      </c>
      <c r="O37" s="22">
        <f>SUM(ENERO:DICIEMBRE!O37)</f>
        <v>0</v>
      </c>
      <c r="P37" s="22">
        <f>SUM(ENERO:DICIEMBRE!P37)</f>
        <v>0</v>
      </c>
      <c r="Q37" s="22">
        <f>SUM(ENERO:DICIEMBRE!Q37)</f>
        <v>0</v>
      </c>
      <c r="R37" s="22">
        <f>SUM(ENERO:DICIEMBRE!R37)</f>
        <v>0</v>
      </c>
      <c r="S37" s="28" t="str">
        <f t="shared" si="8"/>
        <v/>
      </c>
      <c r="CA37" s="29" t="str">
        <f t="shared" si="2"/>
        <v/>
      </c>
      <c r="CB37" s="29" t="str">
        <f t="shared" si="3"/>
        <v/>
      </c>
      <c r="CC37" s="29" t="str">
        <f t="shared" si="9"/>
        <v/>
      </c>
      <c r="CD37" s="29" t="str">
        <f t="shared" si="9"/>
        <v/>
      </c>
      <c r="CE37" s="29" t="str">
        <f t="shared" si="9"/>
        <v/>
      </c>
      <c r="CF37" s="29" t="str">
        <f t="shared" si="9"/>
        <v/>
      </c>
      <c r="CG37" s="29" t="str">
        <f t="shared" si="9"/>
        <v/>
      </c>
      <c r="CH37" s="29" t="str">
        <f t="shared" si="10"/>
        <v/>
      </c>
      <c r="CI37" s="29" t="str">
        <f t="shared" si="11"/>
        <v/>
      </c>
      <c r="CM37" s="30">
        <f t="shared" si="4"/>
        <v>0</v>
      </c>
      <c r="CN37" s="30">
        <f t="shared" si="5"/>
        <v>0</v>
      </c>
      <c r="CO37" s="30">
        <f t="shared" si="14"/>
        <v>0</v>
      </c>
      <c r="CP37" s="30">
        <f t="shared" si="14"/>
        <v>0</v>
      </c>
      <c r="CQ37" s="30">
        <f t="shared" si="14"/>
        <v>0</v>
      </c>
      <c r="CR37" s="30">
        <f t="shared" si="14"/>
        <v>0</v>
      </c>
      <c r="CS37" s="30">
        <f t="shared" si="14"/>
        <v>0</v>
      </c>
      <c r="CT37" s="31">
        <f t="shared" si="14"/>
        <v>0</v>
      </c>
      <c r="CU37" s="31">
        <f t="shared" si="12"/>
        <v>0</v>
      </c>
    </row>
    <row r="38" spans="1:99" x14ac:dyDescent="0.25">
      <c r="A38" s="32" t="s">
        <v>53</v>
      </c>
      <c r="B38" s="33">
        <f t="shared" si="0"/>
        <v>63</v>
      </c>
      <c r="C38" s="22">
        <f>SUM(ENERO:DICIEMBRE!C38)</f>
        <v>24</v>
      </c>
      <c r="D38" s="22">
        <f>SUM(ENERO:DICIEMBRE!D38)</f>
        <v>39</v>
      </c>
      <c r="E38" s="22">
        <f>SUM(ENERO:DICIEMBRE!E38)</f>
        <v>41</v>
      </c>
      <c r="F38" s="22">
        <f>SUM(ENERO:DICIEMBRE!F38)</f>
        <v>17</v>
      </c>
      <c r="G38" s="22">
        <f>SUM(ENERO:DICIEMBRE!G38)</f>
        <v>5</v>
      </c>
      <c r="H38" s="22">
        <f>SUM(ENERO:DICIEMBRE!H38)</f>
        <v>17</v>
      </c>
      <c r="I38" s="22">
        <f>SUM(ENERO:DICIEMBRE!I38)</f>
        <v>5</v>
      </c>
      <c r="J38" s="22">
        <f>SUM(ENERO:DICIEMBRE!J38)</f>
        <v>0</v>
      </c>
      <c r="K38" s="22">
        <f>SUM(ENERO:DICIEMBRE!K38)</f>
        <v>0</v>
      </c>
      <c r="L38" s="22">
        <f>SUM(ENERO:DICIEMBRE!L38)</f>
        <v>0</v>
      </c>
      <c r="M38" s="22">
        <f>SUM(ENERO:DICIEMBRE!M38)</f>
        <v>0</v>
      </c>
      <c r="N38" s="22">
        <f>SUM(ENERO:DICIEMBRE!N38)</f>
        <v>0</v>
      </c>
      <c r="O38" s="22">
        <f>SUM(ENERO:DICIEMBRE!O38)</f>
        <v>0</v>
      </c>
      <c r="P38" s="22">
        <f>SUM(ENERO:DICIEMBRE!P38)</f>
        <v>0</v>
      </c>
      <c r="Q38" s="22">
        <f>SUM(ENERO:DICIEMBRE!Q38)</f>
        <v>0</v>
      </c>
      <c r="R38" s="22">
        <f>SUM(ENERO:DICIEMBRE!R38)</f>
        <v>0</v>
      </c>
      <c r="S38" s="28" t="str">
        <f t="shared" si="8"/>
        <v/>
      </c>
      <c r="CA38" s="29" t="str">
        <f t="shared" si="2"/>
        <v/>
      </c>
      <c r="CB38" s="29" t="str">
        <f t="shared" si="3"/>
        <v/>
      </c>
      <c r="CC38" s="29" t="str">
        <f t="shared" si="9"/>
        <v/>
      </c>
      <c r="CD38" s="29" t="str">
        <f t="shared" si="9"/>
        <v/>
      </c>
      <c r="CE38" s="29" t="str">
        <f t="shared" si="9"/>
        <v/>
      </c>
      <c r="CF38" s="29" t="str">
        <f t="shared" si="9"/>
        <v/>
      </c>
      <c r="CG38" s="29" t="str">
        <f t="shared" si="9"/>
        <v/>
      </c>
      <c r="CH38" s="29" t="str">
        <f t="shared" si="10"/>
        <v/>
      </c>
      <c r="CI38" s="29" t="str">
        <f t="shared" si="11"/>
        <v/>
      </c>
      <c r="CM38" s="30">
        <f t="shared" si="4"/>
        <v>0</v>
      </c>
      <c r="CN38" s="30">
        <f t="shared" si="5"/>
        <v>0</v>
      </c>
      <c r="CO38" s="30">
        <f t="shared" si="14"/>
        <v>0</v>
      </c>
      <c r="CP38" s="30">
        <f t="shared" si="14"/>
        <v>0</v>
      </c>
      <c r="CQ38" s="30">
        <f t="shared" si="14"/>
        <v>0</v>
      </c>
      <c r="CR38" s="30">
        <f t="shared" si="14"/>
        <v>0</v>
      </c>
      <c r="CS38" s="30">
        <f t="shared" si="14"/>
        <v>0</v>
      </c>
      <c r="CT38" s="31">
        <f t="shared" si="14"/>
        <v>0</v>
      </c>
      <c r="CU38" s="31">
        <f t="shared" si="12"/>
        <v>0</v>
      </c>
    </row>
    <row r="39" spans="1:99" x14ac:dyDescent="0.25">
      <c r="A39" s="32" t="s">
        <v>54</v>
      </c>
      <c r="B39" s="33">
        <f t="shared" si="0"/>
        <v>2</v>
      </c>
      <c r="C39" s="22">
        <f>SUM(ENERO:DICIEMBRE!C39)</f>
        <v>0</v>
      </c>
      <c r="D39" s="22">
        <f>SUM(ENERO:DICIEMBRE!D39)</f>
        <v>2</v>
      </c>
      <c r="E39" s="22">
        <f>SUM(ENERO:DICIEMBRE!E39)</f>
        <v>0</v>
      </c>
      <c r="F39" s="22">
        <f>SUM(ENERO:DICIEMBRE!F39)</f>
        <v>2</v>
      </c>
      <c r="G39" s="22">
        <f>SUM(ENERO:DICIEMBRE!G39)</f>
        <v>0</v>
      </c>
      <c r="H39" s="22">
        <f>SUM(ENERO:DICIEMBRE!H39)</f>
        <v>2</v>
      </c>
      <c r="I39" s="22">
        <f>SUM(ENERO:DICIEMBRE!I39)</f>
        <v>0</v>
      </c>
      <c r="J39" s="22">
        <f>SUM(ENERO:DICIEMBRE!J39)</f>
        <v>0</v>
      </c>
      <c r="K39" s="22">
        <f>SUM(ENERO:DICIEMBRE!K39)</f>
        <v>0</v>
      </c>
      <c r="L39" s="22">
        <f>SUM(ENERO:DICIEMBRE!L39)</f>
        <v>0</v>
      </c>
      <c r="M39" s="22">
        <f>SUM(ENERO:DICIEMBRE!M39)</f>
        <v>0</v>
      </c>
      <c r="N39" s="22">
        <f>SUM(ENERO:DICIEMBRE!N39)</f>
        <v>0</v>
      </c>
      <c r="O39" s="22">
        <f>SUM(ENERO:DICIEMBRE!O39)</f>
        <v>0</v>
      </c>
      <c r="P39" s="22">
        <f>SUM(ENERO:DICIEMBRE!P39)</f>
        <v>0</v>
      </c>
      <c r="Q39" s="22">
        <f>SUM(ENERO:DICIEMBRE!Q39)</f>
        <v>0</v>
      </c>
      <c r="R39" s="22">
        <f>SUM(ENERO:DICIEMBRE!R39)</f>
        <v>0</v>
      </c>
      <c r="S39" s="28" t="str">
        <f t="shared" si="8"/>
        <v/>
      </c>
      <c r="CA39" s="29" t="str">
        <f t="shared" si="2"/>
        <v/>
      </c>
      <c r="CB39" s="29" t="str">
        <f t="shared" si="3"/>
        <v/>
      </c>
      <c r="CC39" s="29" t="str">
        <f t="shared" si="9"/>
        <v/>
      </c>
      <c r="CD39" s="29" t="str">
        <f t="shared" si="9"/>
        <v/>
      </c>
      <c r="CE39" s="29" t="str">
        <f t="shared" si="9"/>
        <v/>
      </c>
      <c r="CF39" s="29" t="str">
        <f t="shared" si="9"/>
        <v/>
      </c>
      <c r="CG39" s="29" t="str">
        <f t="shared" si="9"/>
        <v/>
      </c>
      <c r="CH39" s="29" t="str">
        <f t="shared" si="10"/>
        <v/>
      </c>
      <c r="CI39" s="29" t="str">
        <f t="shared" si="11"/>
        <v/>
      </c>
      <c r="CM39" s="30">
        <f t="shared" si="4"/>
        <v>0</v>
      </c>
      <c r="CN39" s="30">
        <f t="shared" si="5"/>
        <v>0</v>
      </c>
      <c r="CO39" s="30">
        <f t="shared" si="14"/>
        <v>0</v>
      </c>
      <c r="CP39" s="30">
        <f t="shared" si="14"/>
        <v>0</v>
      </c>
      <c r="CQ39" s="30">
        <f t="shared" si="14"/>
        <v>0</v>
      </c>
      <c r="CR39" s="30">
        <f t="shared" si="14"/>
        <v>0</v>
      </c>
      <c r="CS39" s="30">
        <f t="shared" si="14"/>
        <v>0</v>
      </c>
      <c r="CT39" s="31">
        <f t="shared" si="14"/>
        <v>0</v>
      </c>
      <c r="CU39" s="31">
        <f t="shared" si="12"/>
        <v>0</v>
      </c>
    </row>
    <row r="40" spans="1:99" ht="21" x14ac:dyDescent="0.25">
      <c r="A40" s="32" t="s">
        <v>55</v>
      </c>
      <c r="B40" s="33">
        <f t="shared" si="0"/>
        <v>46</v>
      </c>
      <c r="C40" s="22">
        <f>SUM(ENERO:DICIEMBRE!C40)</f>
        <v>12</v>
      </c>
      <c r="D40" s="22">
        <f>SUM(ENERO:DICIEMBRE!D40)</f>
        <v>34</v>
      </c>
      <c r="E40" s="22">
        <f>SUM(ENERO:DICIEMBRE!E40)</f>
        <v>32</v>
      </c>
      <c r="F40" s="22">
        <f>SUM(ENERO:DICIEMBRE!F40)</f>
        <v>11</v>
      </c>
      <c r="G40" s="22">
        <f>SUM(ENERO:DICIEMBRE!G40)</f>
        <v>3</v>
      </c>
      <c r="H40" s="22">
        <f>SUM(ENERO:DICIEMBRE!H40)</f>
        <v>11</v>
      </c>
      <c r="I40" s="22">
        <f>SUM(ENERO:DICIEMBRE!I40)</f>
        <v>3</v>
      </c>
      <c r="J40" s="22">
        <f>SUM(ENERO:DICIEMBRE!J40)</f>
        <v>0</v>
      </c>
      <c r="K40" s="22">
        <f>SUM(ENERO:DICIEMBRE!K40)</f>
        <v>0</v>
      </c>
      <c r="L40" s="22">
        <f>SUM(ENERO:DICIEMBRE!L40)</f>
        <v>0</v>
      </c>
      <c r="M40" s="22">
        <f>SUM(ENERO:DICIEMBRE!M40)</f>
        <v>0</v>
      </c>
      <c r="N40" s="22">
        <f>SUM(ENERO:DICIEMBRE!N40)</f>
        <v>0</v>
      </c>
      <c r="O40" s="22">
        <f>SUM(ENERO:DICIEMBRE!O40)</f>
        <v>0</v>
      </c>
      <c r="P40" s="22">
        <f>SUM(ENERO:DICIEMBRE!P40)</f>
        <v>0</v>
      </c>
      <c r="Q40" s="22">
        <f>SUM(ENERO:DICIEMBRE!Q40)</f>
        <v>0</v>
      </c>
      <c r="R40" s="22">
        <f>SUM(ENERO:DICIEMBRE!R40)</f>
        <v>0</v>
      </c>
      <c r="S40" s="28" t="str">
        <f t="shared" si="8"/>
        <v/>
      </c>
      <c r="CA40" s="29" t="str">
        <f t="shared" si="2"/>
        <v/>
      </c>
      <c r="CB40" s="29" t="str">
        <f t="shared" si="3"/>
        <v/>
      </c>
      <c r="CC40" s="29" t="str">
        <f t="shared" si="9"/>
        <v/>
      </c>
      <c r="CD40" s="29" t="str">
        <f t="shared" si="9"/>
        <v/>
      </c>
      <c r="CE40" s="29" t="str">
        <f t="shared" si="9"/>
        <v/>
      </c>
      <c r="CF40" s="29" t="str">
        <f t="shared" si="9"/>
        <v/>
      </c>
      <c r="CG40" s="29" t="str">
        <f t="shared" si="9"/>
        <v/>
      </c>
      <c r="CH40" s="29" t="str">
        <f t="shared" si="10"/>
        <v/>
      </c>
      <c r="CI40" s="29" t="str">
        <f t="shared" si="11"/>
        <v/>
      </c>
      <c r="CM40" s="30">
        <f t="shared" si="4"/>
        <v>0</v>
      </c>
      <c r="CN40" s="30">
        <f t="shared" si="5"/>
        <v>0</v>
      </c>
      <c r="CO40" s="30">
        <f t="shared" si="14"/>
        <v>0</v>
      </c>
      <c r="CP40" s="30">
        <f t="shared" si="14"/>
        <v>0</v>
      </c>
      <c r="CQ40" s="30">
        <f t="shared" si="14"/>
        <v>0</v>
      </c>
      <c r="CR40" s="30">
        <f t="shared" si="14"/>
        <v>0</v>
      </c>
      <c r="CS40" s="30">
        <f t="shared" si="14"/>
        <v>0</v>
      </c>
      <c r="CT40" s="31">
        <f t="shared" si="14"/>
        <v>0</v>
      </c>
      <c r="CU40" s="31">
        <f t="shared" si="12"/>
        <v>0</v>
      </c>
    </row>
    <row r="41" spans="1:99" x14ac:dyDescent="0.25">
      <c r="A41" s="32" t="s">
        <v>56</v>
      </c>
      <c r="B41" s="33">
        <f t="shared" si="0"/>
        <v>82</v>
      </c>
      <c r="C41" s="22">
        <f>SUM(ENERO:DICIEMBRE!C41)</f>
        <v>19</v>
      </c>
      <c r="D41" s="22">
        <f>SUM(ENERO:DICIEMBRE!D41)</f>
        <v>63</v>
      </c>
      <c r="E41" s="22">
        <f>SUM(ENERO:DICIEMBRE!E41)</f>
        <v>62</v>
      </c>
      <c r="F41" s="22">
        <f>SUM(ENERO:DICIEMBRE!F41)</f>
        <v>23</v>
      </c>
      <c r="G41" s="22">
        <f>SUM(ENERO:DICIEMBRE!G41)</f>
        <v>5</v>
      </c>
      <c r="H41" s="22">
        <f>SUM(ENERO:DICIEMBRE!H41)</f>
        <v>16</v>
      </c>
      <c r="I41" s="22">
        <f>SUM(ENERO:DICIEMBRE!I41)</f>
        <v>4</v>
      </c>
      <c r="J41" s="22">
        <f>SUM(ENERO:DICIEMBRE!J41)</f>
        <v>0</v>
      </c>
      <c r="K41" s="22">
        <f>SUM(ENERO:DICIEMBRE!K41)</f>
        <v>0</v>
      </c>
      <c r="L41" s="22">
        <f>SUM(ENERO:DICIEMBRE!L41)</f>
        <v>0</v>
      </c>
      <c r="M41" s="22">
        <f>SUM(ENERO:DICIEMBRE!M41)</f>
        <v>0</v>
      </c>
      <c r="N41" s="22">
        <f>SUM(ENERO:DICIEMBRE!N41)</f>
        <v>0</v>
      </c>
      <c r="O41" s="22">
        <f>SUM(ENERO:DICIEMBRE!O41)</f>
        <v>0</v>
      </c>
      <c r="P41" s="22">
        <f>SUM(ENERO:DICIEMBRE!P41)</f>
        <v>0</v>
      </c>
      <c r="Q41" s="22">
        <f>SUM(ENERO:DICIEMBRE!Q41)</f>
        <v>0</v>
      </c>
      <c r="R41" s="22">
        <f>SUM(ENERO:DICIEMBRE!R41)</f>
        <v>0</v>
      </c>
      <c r="S41" s="28" t="str">
        <f t="shared" si="8"/>
        <v/>
      </c>
      <c r="CA41" s="29" t="str">
        <f t="shared" si="2"/>
        <v/>
      </c>
      <c r="CB41" s="29" t="str">
        <f t="shared" si="3"/>
        <v/>
      </c>
      <c r="CC41" s="29" t="str">
        <f t="shared" si="9"/>
        <v/>
      </c>
      <c r="CD41" s="29" t="str">
        <f t="shared" si="9"/>
        <v/>
      </c>
      <c r="CE41" s="29" t="str">
        <f t="shared" si="9"/>
        <v/>
      </c>
      <c r="CF41" s="29" t="str">
        <f t="shared" si="9"/>
        <v/>
      </c>
      <c r="CG41" s="29" t="str">
        <f t="shared" si="9"/>
        <v/>
      </c>
      <c r="CH41" s="29" t="str">
        <f t="shared" si="10"/>
        <v/>
      </c>
      <c r="CI41" s="29" t="str">
        <f t="shared" si="11"/>
        <v/>
      </c>
      <c r="CM41" s="30">
        <f t="shared" si="4"/>
        <v>0</v>
      </c>
      <c r="CN41" s="30">
        <f t="shared" si="5"/>
        <v>0</v>
      </c>
      <c r="CO41" s="30">
        <f t="shared" si="14"/>
        <v>0</v>
      </c>
      <c r="CP41" s="30">
        <f t="shared" si="14"/>
        <v>0</v>
      </c>
      <c r="CQ41" s="30">
        <f t="shared" si="14"/>
        <v>0</v>
      </c>
      <c r="CR41" s="30">
        <f t="shared" si="14"/>
        <v>0</v>
      </c>
      <c r="CS41" s="30">
        <f t="shared" si="14"/>
        <v>0</v>
      </c>
      <c r="CT41" s="31">
        <f t="shared" si="14"/>
        <v>0</v>
      </c>
      <c r="CU41" s="31">
        <f t="shared" si="12"/>
        <v>0</v>
      </c>
    </row>
    <row r="42" spans="1:99" ht="21" x14ac:dyDescent="0.25">
      <c r="A42" s="32" t="s">
        <v>57</v>
      </c>
      <c r="B42" s="33">
        <f t="shared" si="0"/>
        <v>9</v>
      </c>
      <c r="C42" s="22">
        <f>SUM(ENERO:DICIEMBRE!C42)</f>
        <v>2</v>
      </c>
      <c r="D42" s="22">
        <f>SUM(ENERO:DICIEMBRE!D42)</f>
        <v>7</v>
      </c>
      <c r="E42" s="22">
        <f>SUM(ENERO:DICIEMBRE!E42)</f>
        <v>5</v>
      </c>
      <c r="F42" s="22">
        <f>SUM(ENERO:DICIEMBRE!F42)</f>
        <v>3</v>
      </c>
      <c r="G42" s="22">
        <f>SUM(ENERO:DICIEMBRE!G42)</f>
        <v>1</v>
      </c>
      <c r="H42" s="22">
        <f>SUM(ENERO:DICIEMBRE!H42)</f>
        <v>3</v>
      </c>
      <c r="I42" s="22">
        <f>SUM(ENERO:DICIEMBRE!I42)</f>
        <v>1</v>
      </c>
      <c r="J42" s="22">
        <f>SUM(ENERO:DICIEMBRE!J42)</f>
        <v>0</v>
      </c>
      <c r="K42" s="22">
        <f>SUM(ENERO:DICIEMBRE!K42)</f>
        <v>0</v>
      </c>
      <c r="L42" s="22">
        <f>SUM(ENERO:DICIEMBRE!L42)</f>
        <v>0</v>
      </c>
      <c r="M42" s="22">
        <f>SUM(ENERO:DICIEMBRE!M42)</f>
        <v>0</v>
      </c>
      <c r="N42" s="22">
        <f>SUM(ENERO:DICIEMBRE!N42)</f>
        <v>0</v>
      </c>
      <c r="O42" s="22">
        <f>SUM(ENERO:DICIEMBRE!O42)</f>
        <v>0</v>
      </c>
      <c r="P42" s="22">
        <f>SUM(ENERO:DICIEMBRE!P42)</f>
        <v>0</v>
      </c>
      <c r="Q42" s="22">
        <f>SUM(ENERO:DICIEMBRE!Q42)</f>
        <v>0</v>
      </c>
      <c r="R42" s="22">
        <f>SUM(ENERO:DICIEMBRE!R42)</f>
        <v>0</v>
      </c>
      <c r="S42" s="28" t="str">
        <f t="shared" si="8"/>
        <v/>
      </c>
      <c r="CA42" s="29" t="str">
        <f t="shared" si="2"/>
        <v/>
      </c>
      <c r="CB42" s="29" t="str">
        <f t="shared" si="3"/>
        <v/>
      </c>
      <c r="CC42" s="29" t="str">
        <f t="shared" si="9"/>
        <v/>
      </c>
      <c r="CD42" s="29" t="str">
        <f t="shared" si="9"/>
        <v/>
      </c>
      <c r="CE42" s="29" t="str">
        <f t="shared" si="9"/>
        <v/>
      </c>
      <c r="CF42" s="29" t="str">
        <f t="shared" si="9"/>
        <v/>
      </c>
      <c r="CG42" s="29" t="str">
        <f t="shared" si="9"/>
        <v/>
      </c>
      <c r="CH42" s="29" t="str">
        <f t="shared" si="10"/>
        <v/>
      </c>
      <c r="CI42" s="29" t="str">
        <f t="shared" si="11"/>
        <v/>
      </c>
      <c r="CM42" s="30">
        <f t="shared" si="4"/>
        <v>0</v>
      </c>
      <c r="CN42" s="30">
        <f t="shared" si="5"/>
        <v>0</v>
      </c>
      <c r="CO42" s="30">
        <f t="shared" si="14"/>
        <v>0</v>
      </c>
      <c r="CP42" s="30">
        <f t="shared" si="14"/>
        <v>0</v>
      </c>
      <c r="CQ42" s="30">
        <f t="shared" si="14"/>
        <v>0</v>
      </c>
      <c r="CR42" s="30">
        <f t="shared" si="14"/>
        <v>0</v>
      </c>
      <c r="CS42" s="30">
        <f t="shared" si="14"/>
        <v>0</v>
      </c>
      <c r="CT42" s="31">
        <f t="shared" si="14"/>
        <v>0</v>
      </c>
      <c r="CU42" s="31">
        <f t="shared" si="12"/>
        <v>0</v>
      </c>
    </row>
    <row r="43" spans="1:99" x14ac:dyDescent="0.25">
      <c r="A43" s="58" t="s">
        <v>58</v>
      </c>
      <c r="B43" s="44">
        <f t="shared" si="0"/>
        <v>98</v>
      </c>
      <c r="C43" s="22">
        <f>SUM(ENERO:DICIEMBRE!C43)</f>
        <v>23</v>
      </c>
      <c r="D43" s="22">
        <f>SUM(ENERO:DICIEMBRE!D43)</f>
        <v>75</v>
      </c>
      <c r="E43" s="22">
        <f>SUM(ENERO:DICIEMBRE!E43)</f>
        <v>77</v>
      </c>
      <c r="F43" s="22">
        <f>SUM(ENERO:DICIEMBRE!F43)</f>
        <v>15</v>
      </c>
      <c r="G43" s="22">
        <f>SUM(ENERO:DICIEMBRE!G43)</f>
        <v>2</v>
      </c>
      <c r="H43" s="22">
        <f>SUM(ENERO:DICIEMBRE!H43)</f>
        <v>19</v>
      </c>
      <c r="I43" s="22">
        <f>SUM(ENERO:DICIEMBRE!I43)</f>
        <v>2</v>
      </c>
      <c r="J43" s="22">
        <f>SUM(ENERO:DICIEMBRE!J43)</f>
        <v>0</v>
      </c>
      <c r="K43" s="22">
        <f>SUM(ENERO:DICIEMBRE!K43)</f>
        <v>0</v>
      </c>
      <c r="L43" s="22">
        <f>SUM(ENERO:DICIEMBRE!L43)</f>
        <v>0</v>
      </c>
      <c r="M43" s="22">
        <f>SUM(ENERO:DICIEMBRE!M43)</f>
        <v>0</v>
      </c>
      <c r="N43" s="22">
        <f>SUM(ENERO:DICIEMBRE!N43)</f>
        <v>0</v>
      </c>
      <c r="O43" s="22">
        <f>SUM(ENERO:DICIEMBRE!O43)</f>
        <v>0</v>
      </c>
      <c r="P43" s="22">
        <f>SUM(ENERO:DICIEMBRE!P43)</f>
        <v>0</v>
      </c>
      <c r="Q43" s="22">
        <f>SUM(ENERO:DICIEMBRE!Q43)</f>
        <v>0</v>
      </c>
      <c r="R43" s="22">
        <f>SUM(ENERO:DICIEMBRE!R43)</f>
        <v>0</v>
      </c>
      <c r="S43" s="28" t="str">
        <f t="shared" si="8"/>
        <v/>
      </c>
      <c r="CA43" s="29" t="str">
        <f t="shared" si="2"/>
        <v/>
      </c>
      <c r="CB43" s="29" t="str">
        <f t="shared" si="3"/>
        <v/>
      </c>
      <c r="CC43" s="29" t="str">
        <f t="shared" si="9"/>
        <v/>
      </c>
      <c r="CD43" s="29" t="str">
        <f t="shared" si="9"/>
        <v/>
      </c>
      <c r="CE43" s="29" t="str">
        <f t="shared" si="9"/>
        <v/>
      </c>
      <c r="CF43" s="29" t="str">
        <f t="shared" si="9"/>
        <v/>
      </c>
      <c r="CG43" s="29" t="str">
        <f t="shared" si="9"/>
        <v/>
      </c>
      <c r="CH43" s="29" t="str">
        <f t="shared" si="10"/>
        <v/>
      </c>
      <c r="CI43" s="29" t="str">
        <f t="shared" si="11"/>
        <v/>
      </c>
      <c r="CM43" s="30">
        <f t="shared" si="4"/>
        <v>0</v>
      </c>
      <c r="CN43" s="30">
        <f t="shared" si="5"/>
        <v>0</v>
      </c>
      <c r="CO43" s="30">
        <f t="shared" si="14"/>
        <v>0</v>
      </c>
      <c r="CP43" s="30">
        <f t="shared" si="14"/>
        <v>0</v>
      </c>
      <c r="CQ43" s="30">
        <f t="shared" si="14"/>
        <v>0</v>
      </c>
      <c r="CR43" s="30">
        <f t="shared" si="14"/>
        <v>0</v>
      </c>
      <c r="CS43" s="30">
        <f t="shared" si="14"/>
        <v>0</v>
      </c>
      <c r="CT43" s="31">
        <f t="shared" si="14"/>
        <v>0</v>
      </c>
      <c r="CU43" s="31">
        <f t="shared" si="12"/>
        <v>0</v>
      </c>
    </row>
    <row r="44" spans="1:99" x14ac:dyDescent="0.25">
      <c r="A44" s="20" t="s">
        <v>59</v>
      </c>
      <c r="B44" s="21">
        <f t="shared" si="0"/>
        <v>11</v>
      </c>
      <c r="C44" s="22">
        <f>SUM(ENERO:DICIEMBRE!C44)</f>
        <v>4</v>
      </c>
      <c r="D44" s="22">
        <f>SUM(ENERO:DICIEMBRE!D44)</f>
        <v>7</v>
      </c>
      <c r="E44" s="22">
        <f>SUM(ENERO:DICIEMBRE!E44)</f>
        <v>9</v>
      </c>
      <c r="F44" s="22">
        <f>SUM(ENERO:DICIEMBRE!F44)</f>
        <v>2</v>
      </c>
      <c r="G44" s="22">
        <f>SUM(ENERO:DICIEMBRE!G44)</f>
        <v>0</v>
      </c>
      <c r="H44" s="22">
        <f>SUM(ENERO:DICIEMBRE!H44)</f>
        <v>2</v>
      </c>
      <c r="I44" s="22">
        <f>SUM(ENERO:DICIEMBRE!I44)</f>
        <v>0</v>
      </c>
      <c r="J44" s="22">
        <f>SUM(ENERO:DICIEMBRE!J44)</f>
        <v>0</v>
      </c>
      <c r="K44" s="22">
        <f>SUM(ENERO:DICIEMBRE!K44)</f>
        <v>0</v>
      </c>
      <c r="L44" s="22">
        <f>SUM(ENERO:DICIEMBRE!L44)</f>
        <v>0</v>
      </c>
      <c r="M44" s="22">
        <f>SUM(ENERO:DICIEMBRE!M44)</f>
        <v>0</v>
      </c>
      <c r="N44" s="22">
        <f>SUM(ENERO:DICIEMBRE!N44)</f>
        <v>0</v>
      </c>
      <c r="O44" s="22">
        <f>SUM(ENERO:DICIEMBRE!O44)</f>
        <v>0</v>
      </c>
      <c r="P44" s="22">
        <f>SUM(ENERO:DICIEMBRE!P44)</f>
        <v>0</v>
      </c>
      <c r="Q44" s="22">
        <f>SUM(ENERO:DICIEMBRE!Q44)</f>
        <v>0</v>
      </c>
      <c r="R44" s="22">
        <f>SUM(ENERO:DICIEMBRE!R44)</f>
        <v>0</v>
      </c>
      <c r="S44" s="28" t="str">
        <f t="shared" si="8"/>
        <v/>
      </c>
      <c r="CA44" s="29" t="str">
        <f t="shared" si="2"/>
        <v/>
      </c>
      <c r="CB44" s="29" t="str">
        <f t="shared" si="3"/>
        <v/>
      </c>
      <c r="CC44" s="29" t="str">
        <f t="shared" si="9"/>
        <v/>
      </c>
      <c r="CD44" s="29" t="str">
        <f t="shared" si="9"/>
        <v/>
      </c>
      <c r="CE44" s="29" t="str">
        <f t="shared" si="9"/>
        <v/>
      </c>
      <c r="CF44" s="29" t="str">
        <f t="shared" si="9"/>
        <v/>
      </c>
      <c r="CG44" s="29" t="str">
        <f t="shared" si="9"/>
        <v/>
      </c>
      <c r="CH44" s="29" t="str">
        <f t="shared" si="10"/>
        <v/>
      </c>
      <c r="CI44" s="29" t="str">
        <f t="shared" si="11"/>
        <v/>
      </c>
      <c r="CM44" s="30">
        <f t="shared" si="4"/>
        <v>0</v>
      </c>
      <c r="CN44" s="30">
        <f t="shared" si="5"/>
        <v>0</v>
      </c>
      <c r="CO44" s="30">
        <f t="shared" si="14"/>
        <v>0</v>
      </c>
      <c r="CP44" s="30">
        <f t="shared" si="14"/>
        <v>0</v>
      </c>
      <c r="CQ44" s="30">
        <f t="shared" si="14"/>
        <v>0</v>
      </c>
      <c r="CR44" s="30">
        <f t="shared" si="14"/>
        <v>0</v>
      </c>
      <c r="CS44" s="30">
        <f t="shared" si="14"/>
        <v>0</v>
      </c>
      <c r="CT44" s="31">
        <f t="shared" si="14"/>
        <v>0</v>
      </c>
      <c r="CU44" s="31">
        <f t="shared" si="12"/>
        <v>0</v>
      </c>
    </row>
    <row r="45" spans="1:99" x14ac:dyDescent="0.25">
      <c r="A45" s="56" t="s">
        <v>60</v>
      </c>
      <c r="B45" s="33">
        <f t="shared" si="0"/>
        <v>0</v>
      </c>
      <c r="C45" s="22">
        <f>SUM(ENERO:DICIEMBRE!C45)</f>
        <v>0</v>
      </c>
      <c r="D45" s="22">
        <f>SUM(ENERO:DICIEMBRE!D45)</f>
        <v>0</v>
      </c>
      <c r="E45" s="22">
        <f>SUM(ENERO:DICIEMBRE!E45)</f>
        <v>0</v>
      </c>
      <c r="F45" s="22">
        <f>SUM(ENERO:DICIEMBRE!F45)</f>
        <v>0</v>
      </c>
      <c r="G45" s="22">
        <f>SUM(ENERO:DICIEMBRE!G45)</f>
        <v>0</v>
      </c>
      <c r="H45" s="22">
        <f>SUM(ENERO:DICIEMBRE!H45)</f>
        <v>0</v>
      </c>
      <c r="I45" s="22">
        <f>SUM(ENERO:DICIEMBRE!I45)</f>
        <v>0</v>
      </c>
      <c r="J45" s="22">
        <f>SUM(ENERO:DICIEMBRE!J45)</f>
        <v>0</v>
      </c>
      <c r="K45" s="22">
        <f>SUM(ENERO:DICIEMBRE!K45)</f>
        <v>0</v>
      </c>
      <c r="L45" s="22">
        <f>SUM(ENERO:DICIEMBRE!L45)</f>
        <v>0</v>
      </c>
      <c r="M45" s="22">
        <f>SUM(ENERO:DICIEMBRE!M45)</f>
        <v>0</v>
      </c>
      <c r="N45" s="22">
        <f>SUM(ENERO:DICIEMBRE!N45)</f>
        <v>0</v>
      </c>
      <c r="O45" s="22">
        <f>SUM(ENERO:DICIEMBRE!O45)</f>
        <v>0</v>
      </c>
      <c r="P45" s="22">
        <f>SUM(ENERO:DICIEMBRE!P45)</f>
        <v>0</v>
      </c>
      <c r="Q45" s="22">
        <f>SUM(ENERO:DICIEMBRE!Q45)</f>
        <v>0</v>
      </c>
      <c r="R45" s="22">
        <f>SUM(ENERO:DICIEMBRE!R45)</f>
        <v>0</v>
      </c>
      <c r="S45" s="28" t="str">
        <f t="shared" si="8"/>
        <v/>
      </c>
      <c r="CA45" s="29" t="str">
        <f t="shared" si="2"/>
        <v/>
      </c>
      <c r="CB45" s="29" t="str">
        <f t="shared" si="3"/>
        <v/>
      </c>
      <c r="CC45" s="29" t="str">
        <f t="shared" si="9"/>
        <v/>
      </c>
      <c r="CD45" s="29" t="str">
        <f t="shared" si="9"/>
        <v/>
      </c>
      <c r="CE45" s="29" t="str">
        <f t="shared" si="9"/>
        <v/>
      </c>
      <c r="CF45" s="29" t="str">
        <f t="shared" si="9"/>
        <v/>
      </c>
      <c r="CG45" s="29" t="str">
        <f t="shared" si="9"/>
        <v/>
      </c>
      <c r="CH45" s="29" t="str">
        <f t="shared" si="10"/>
        <v/>
      </c>
      <c r="CI45" s="29" t="str">
        <f t="shared" si="11"/>
        <v/>
      </c>
      <c r="CM45" s="30">
        <f t="shared" si="4"/>
        <v>0</v>
      </c>
      <c r="CN45" s="30">
        <f t="shared" si="5"/>
        <v>0</v>
      </c>
      <c r="CO45" s="30">
        <f t="shared" si="14"/>
        <v>0</v>
      </c>
      <c r="CP45" s="30">
        <f t="shared" si="14"/>
        <v>0</v>
      </c>
      <c r="CQ45" s="30">
        <f t="shared" si="14"/>
        <v>0</v>
      </c>
      <c r="CR45" s="30">
        <f t="shared" si="14"/>
        <v>0</v>
      </c>
      <c r="CS45" s="30">
        <f t="shared" si="14"/>
        <v>0</v>
      </c>
      <c r="CT45" s="31">
        <f t="shared" si="14"/>
        <v>0</v>
      </c>
      <c r="CU45" s="31">
        <f t="shared" si="12"/>
        <v>0</v>
      </c>
    </row>
    <row r="46" spans="1:99" x14ac:dyDescent="0.25">
      <c r="A46" s="56" t="s">
        <v>61</v>
      </c>
      <c r="B46" s="33">
        <f>SUM(C46:D46)</f>
        <v>0</v>
      </c>
      <c r="C46" s="22">
        <f>SUM(ENERO:DICIEMBRE!C46)</f>
        <v>0</v>
      </c>
      <c r="D46" s="22">
        <f>SUM(ENERO:DICIEMBRE!D46)</f>
        <v>0</v>
      </c>
      <c r="E46" s="22">
        <f>SUM(ENERO:DICIEMBRE!E46)</f>
        <v>0</v>
      </c>
      <c r="F46" s="22">
        <f>SUM(ENERO:DICIEMBRE!F46)</f>
        <v>0</v>
      </c>
      <c r="G46" s="22">
        <f>SUM(ENERO:DICIEMBRE!G46)</f>
        <v>0</v>
      </c>
      <c r="H46" s="22">
        <f>SUM(ENERO:DICIEMBRE!H46)</f>
        <v>0</v>
      </c>
      <c r="I46" s="22">
        <f>SUM(ENERO:DICIEMBRE!I46)</f>
        <v>0</v>
      </c>
      <c r="J46" s="22">
        <f>SUM(ENERO:DICIEMBRE!J46)</f>
        <v>0</v>
      </c>
      <c r="K46" s="22">
        <f>SUM(ENERO:DICIEMBRE!K46)</f>
        <v>0</v>
      </c>
      <c r="L46" s="22">
        <f>SUM(ENERO:DICIEMBRE!L46)</f>
        <v>0</v>
      </c>
      <c r="M46" s="22">
        <f>SUM(ENERO:DICIEMBRE!M46)</f>
        <v>0</v>
      </c>
      <c r="N46" s="22">
        <f>SUM(ENERO:DICIEMBRE!N46)</f>
        <v>0</v>
      </c>
      <c r="O46" s="22">
        <f>SUM(ENERO:DICIEMBRE!O46)</f>
        <v>0</v>
      </c>
      <c r="P46" s="22">
        <f>SUM(ENERO:DICIEMBRE!P46)</f>
        <v>0</v>
      </c>
      <c r="Q46" s="22">
        <f>SUM(ENERO:DICIEMBRE!Q46)</f>
        <v>0</v>
      </c>
      <c r="R46" s="22">
        <f>SUM(ENERO:DICIEMBRE!R46)</f>
        <v>0</v>
      </c>
      <c r="S46" s="28" t="str">
        <f t="shared" si="8"/>
        <v/>
      </c>
      <c r="CA46" s="29" t="str">
        <f t="shared" si="2"/>
        <v/>
      </c>
      <c r="CB46" s="29" t="str">
        <f t="shared" si="3"/>
        <v/>
      </c>
      <c r="CC46" s="29" t="str">
        <f t="shared" si="9"/>
        <v/>
      </c>
      <c r="CD46" s="29" t="str">
        <f t="shared" si="9"/>
        <v/>
      </c>
      <c r="CE46" s="29" t="str">
        <f t="shared" si="9"/>
        <v/>
      </c>
      <c r="CF46" s="29" t="str">
        <f t="shared" si="9"/>
        <v/>
      </c>
      <c r="CG46" s="29" t="str">
        <f t="shared" si="9"/>
        <v/>
      </c>
      <c r="CH46" s="29" t="str">
        <f t="shared" si="10"/>
        <v/>
      </c>
      <c r="CI46" s="29" t="str">
        <f t="shared" si="11"/>
        <v/>
      </c>
      <c r="CM46" s="30">
        <f t="shared" si="4"/>
        <v>0</v>
      </c>
      <c r="CN46" s="30">
        <f t="shared" si="5"/>
        <v>0</v>
      </c>
      <c r="CO46" s="30">
        <f t="shared" si="14"/>
        <v>0</v>
      </c>
      <c r="CP46" s="30">
        <f t="shared" si="14"/>
        <v>0</v>
      </c>
      <c r="CQ46" s="30">
        <f t="shared" si="14"/>
        <v>0</v>
      </c>
      <c r="CR46" s="30">
        <f t="shared" si="14"/>
        <v>0</v>
      </c>
      <c r="CS46" s="30">
        <f t="shared" si="14"/>
        <v>0</v>
      </c>
      <c r="CT46" s="31">
        <f t="shared" si="14"/>
        <v>0</v>
      </c>
      <c r="CU46" s="31">
        <f t="shared" si="12"/>
        <v>0</v>
      </c>
    </row>
    <row r="47" spans="1:99" x14ac:dyDescent="0.25">
      <c r="A47" s="56" t="s">
        <v>62</v>
      </c>
      <c r="B47" s="33">
        <f>SUM(C47:D47)</f>
        <v>1</v>
      </c>
      <c r="C47" s="22">
        <f>SUM(ENERO:DICIEMBRE!C47)</f>
        <v>0</v>
      </c>
      <c r="D47" s="22">
        <f>SUM(ENERO:DICIEMBRE!D47)</f>
        <v>1</v>
      </c>
      <c r="E47" s="22">
        <f>SUM(ENERO:DICIEMBRE!E47)</f>
        <v>1</v>
      </c>
      <c r="F47" s="22">
        <f>SUM(ENERO:DICIEMBRE!F47)</f>
        <v>0</v>
      </c>
      <c r="G47" s="22">
        <f>SUM(ENERO:DICIEMBRE!G47)</f>
        <v>0</v>
      </c>
      <c r="H47" s="22">
        <f>SUM(ENERO:DICIEMBRE!H47)</f>
        <v>0</v>
      </c>
      <c r="I47" s="22">
        <f>SUM(ENERO:DICIEMBRE!I47)</f>
        <v>0</v>
      </c>
      <c r="J47" s="22">
        <f>SUM(ENERO:DICIEMBRE!J47)</f>
        <v>0</v>
      </c>
      <c r="K47" s="22">
        <f>SUM(ENERO:DICIEMBRE!K47)</f>
        <v>0</v>
      </c>
      <c r="L47" s="22">
        <f>SUM(ENERO:DICIEMBRE!L47)</f>
        <v>0</v>
      </c>
      <c r="M47" s="22">
        <f>SUM(ENERO:DICIEMBRE!M47)</f>
        <v>0</v>
      </c>
      <c r="N47" s="22">
        <f>SUM(ENERO:DICIEMBRE!N47)</f>
        <v>0</v>
      </c>
      <c r="O47" s="22">
        <f>SUM(ENERO:DICIEMBRE!O47)</f>
        <v>0</v>
      </c>
      <c r="P47" s="22">
        <f>SUM(ENERO:DICIEMBRE!P47)</f>
        <v>0</v>
      </c>
      <c r="Q47" s="22">
        <f>SUM(ENERO:DICIEMBRE!Q47)</f>
        <v>0</v>
      </c>
      <c r="R47" s="22">
        <f>SUM(ENERO:DICIEMBRE!R47)</f>
        <v>0</v>
      </c>
      <c r="S47" s="28" t="str">
        <f t="shared" si="8"/>
        <v/>
      </c>
      <c r="CA47" s="29" t="str">
        <f t="shared" si="2"/>
        <v/>
      </c>
      <c r="CB47" s="29" t="str">
        <f t="shared" si="3"/>
        <v/>
      </c>
      <c r="CC47" s="29" t="str">
        <f t="shared" si="9"/>
        <v/>
      </c>
      <c r="CD47" s="29" t="str">
        <f t="shared" si="9"/>
        <v/>
      </c>
      <c r="CE47" s="29" t="str">
        <f t="shared" si="9"/>
        <v/>
      </c>
      <c r="CF47" s="29" t="str">
        <f t="shared" si="9"/>
        <v/>
      </c>
      <c r="CG47" s="29" t="str">
        <f t="shared" si="9"/>
        <v/>
      </c>
      <c r="CH47" s="29" t="str">
        <f t="shared" si="10"/>
        <v/>
      </c>
      <c r="CI47" s="29" t="str">
        <f t="shared" si="11"/>
        <v/>
      </c>
      <c r="CM47" s="30">
        <f t="shared" si="4"/>
        <v>0</v>
      </c>
      <c r="CN47" s="30">
        <f t="shared" si="5"/>
        <v>0</v>
      </c>
      <c r="CO47" s="30">
        <f t="shared" si="14"/>
        <v>0</v>
      </c>
      <c r="CP47" s="30">
        <f t="shared" si="14"/>
        <v>0</v>
      </c>
      <c r="CQ47" s="30">
        <f t="shared" si="14"/>
        <v>0</v>
      </c>
      <c r="CR47" s="30">
        <f t="shared" si="14"/>
        <v>0</v>
      </c>
      <c r="CS47" s="30">
        <f t="shared" si="14"/>
        <v>0</v>
      </c>
      <c r="CT47" s="31">
        <f t="shared" si="14"/>
        <v>0</v>
      </c>
      <c r="CU47" s="31">
        <f t="shared" si="12"/>
        <v>0</v>
      </c>
    </row>
    <row r="48" spans="1:99" x14ac:dyDescent="0.25">
      <c r="A48" s="60" t="s">
        <v>63</v>
      </c>
      <c r="B48" s="61">
        <f t="shared" si="0"/>
        <v>1</v>
      </c>
      <c r="C48" s="22">
        <f>SUM(ENERO:DICIEMBRE!C48)</f>
        <v>1</v>
      </c>
      <c r="D48" s="22">
        <f>SUM(ENERO:DICIEMBRE!D48)</f>
        <v>0</v>
      </c>
      <c r="E48" s="22">
        <f>SUM(ENERO:DICIEMBRE!E48)</f>
        <v>1</v>
      </c>
      <c r="F48" s="22">
        <f>SUM(ENERO:DICIEMBRE!F48)</f>
        <v>0</v>
      </c>
      <c r="G48" s="22">
        <f>SUM(ENERO:DICIEMBRE!G48)</f>
        <v>0</v>
      </c>
      <c r="H48" s="22">
        <f>SUM(ENERO:DICIEMBRE!H48)</f>
        <v>0</v>
      </c>
      <c r="I48" s="22">
        <f>SUM(ENERO:DICIEMBRE!I48)</f>
        <v>0</v>
      </c>
      <c r="J48" s="22">
        <f>SUM(ENERO:DICIEMBRE!J48)</f>
        <v>0</v>
      </c>
      <c r="K48" s="22">
        <f>SUM(ENERO:DICIEMBRE!K48)</f>
        <v>0</v>
      </c>
      <c r="L48" s="22">
        <f>SUM(ENERO:DICIEMBRE!L48)</f>
        <v>0</v>
      </c>
      <c r="M48" s="22">
        <f>SUM(ENERO:DICIEMBRE!M48)</f>
        <v>0</v>
      </c>
      <c r="N48" s="22">
        <f>SUM(ENERO:DICIEMBRE!N48)</f>
        <v>0</v>
      </c>
      <c r="O48" s="22">
        <f>SUM(ENERO:DICIEMBRE!O48)</f>
        <v>0</v>
      </c>
      <c r="P48" s="22">
        <f>SUM(ENERO:DICIEMBRE!P48)</f>
        <v>0</v>
      </c>
      <c r="Q48" s="22">
        <f>SUM(ENERO:DICIEMBRE!Q48)</f>
        <v>0</v>
      </c>
      <c r="R48" s="22">
        <f>SUM(ENERO:DICIEMBRE!R48)</f>
        <v>0</v>
      </c>
      <c r="S48" s="28" t="str">
        <f t="shared" si="8"/>
        <v/>
      </c>
      <c r="CA48" s="29" t="str">
        <f t="shared" si="2"/>
        <v/>
      </c>
      <c r="CB48" s="29" t="str">
        <f t="shared" si="3"/>
        <v/>
      </c>
      <c r="CC48" s="29" t="str">
        <f t="shared" si="9"/>
        <v/>
      </c>
      <c r="CD48" s="29" t="str">
        <f t="shared" si="9"/>
        <v/>
      </c>
      <c r="CE48" s="29" t="str">
        <f t="shared" si="9"/>
        <v/>
      </c>
      <c r="CF48" s="29" t="str">
        <f t="shared" si="9"/>
        <v/>
      </c>
      <c r="CG48" s="29" t="str">
        <f t="shared" si="9"/>
        <v/>
      </c>
      <c r="CH48" s="29" t="str">
        <f t="shared" si="10"/>
        <v/>
      </c>
      <c r="CI48" s="29" t="str">
        <f t="shared" si="11"/>
        <v/>
      </c>
      <c r="CM48" s="30">
        <f t="shared" si="4"/>
        <v>0</v>
      </c>
      <c r="CN48" s="30">
        <f t="shared" si="5"/>
        <v>0</v>
      </c>
      <c r="CO48" s="30">
        <f t="shared" si="14"/>
        <v>0</v>
      </c>
      <c r="CP48" s="30">
        <f t="shared" si="14"/>
        <v>0</v>
      </c>
      <c r="CQ48" s="30">
        <f t="shared" si="14"/>
        <v>0</v>
      </c>
      <c r="CR48" s="30">
        <f t="shared" si="14"/>
        <v>0</v>
      </c>
      <c r="CS48" s="30">
        <f t="shared" si="14"/>
        <v>0</v>
      </c>
      <c r="CT48" s="31">
        <f t="shared" si="14"/>
        <v>0</v>
      </c>
      <c r="CU48" s="31">
        <f t="shared" si="12"/>
        <v>0</v>
      </c>
    </row>
    <row r="49" spans="1:99" x14ac:dyDescent="0.25">
      <c r="A49" s="60" t="s">
        <v>64</v>
      </c>
      <c r="B49" s="33">
        <f>SUM(C49:D49)</f>
        <v>1</v>
      </c>
      <c r="C49" s="22">
        <f>SUM(ENERO:DICIEMBRE!C49)</f>
        <v>0</v>
      </c>
      <c r="D49" s="22">
        <f>SUM(ENERO:DICIEMBRE!D49)</f>
        <v>1</v>
      </c>
      <c r="E49" s="22">
        <f>SUM(ENERO:DICIEMBRE!E49)</f>
        <v>1</v>
      </c>
      <c r="F49" s="22">
        <f>SUM(ENERO:DICIEMBRE!F49)</f>
        <v>0</v>
      </c>
      <c r="G49" s="22">
        <f>SUM(ENERO:DICIEMBRE!G49)</f>
        <v>0</v>
      </c>
      <c r="H49" s="22">
        <f>SUM(ENERO:DICIEMBRE!H49)</f>
        <v>0</v>
      </c>
      <c r="I49" s="22">
        <f>SUM(ENERO:DICIEMBRE!I49)</f>
        <v>0</v>
      </c>
      <c r="J49" s="22">
        <f>SUM(ENERO:DICIEMBRE!J49)</f>
        <v>0</v>
      </c>
      <c r="K49" s="22">
        <f>SUM(ENERO:DICIEMBRE!K49)</f>
        <v>0</v>
      </c>
      <c r="L49" s="22">
        <f>SUM(ENERO:DICIEMBRE!L49)</f>
        <v>0</v>
      </c>
      <c r="M49" s="22">
        <f>SUM(ENERO:DICIEMBRE!M49)</f>
        <v>0</v>
      </c>
      <c r="N49" s="22">
        <f>SUM(ENERO:DICIEMBRE!N49)</f>
        <v>0</v>
      </c>
      <c r="O49" s="22">
        <f>SUM(ENERO:DICIEMBRE!O49)</f>
        <v>0</v>
      </c>
      <c r="P49" s="22">
        <f>SUM(ENERO:DICIEMBRE!P49)</f>
        <v>0</v>
      </c>
      <c r="Q49" s="22">
        <f>SUM(ENERO:DICIEMBRE!Q49)</f>
        <v>0</v>
      </c>
      <c r="R49" s="22">
        <f>SUM(ENERO:DICIEMBRE!R49)</f>
        <v>0</v>
      </c>
      <c r="S49" s="28" t="str">
        <f t="shared" si="8"/>
        <v/>
      </c>
      <c r="CA49" s="29" t="str">
        <f t="shared" si="2"/>
        <v/>
      </c>
      <c r="CB49" s="29" t="str">
        <f t="shared" si="3"/>
        <v/>
      </c>
      <c r="CC49" s="29" t="str">
        <f t="shared" si="9"/>
        <v/>
      </c>
      <c r="CD49" s="29" t="str">
        <f t="shared" si="9"/>
        <v/>
      </c>
      <c r="CE49" s="29" t="str">
        <f t="shared" si="9"/>
        <v/>
      </c>
      <c r="CF49" s="29" t="str">
        <f t="shared" si="9"/>
        <v/>
      </c>
      <c r="CG49" s="29" t="str">
        <f t="shared" si="9"/>
        <v/>
      </c>
      <c r="CH49" s="29" t="str">
        <f t="shared" si="10"/>
        <v/>
      </c>
      <c r="CI49" s="29" t="str">
        <f t="shared" si="11"/>
        <v/>
      </c>
      <c r="CM49" s="30">
        <f t="shared" si="4"/>
        <v>0</v>
      </c>
      <c r="CN49" s="30">
        <f t="shared" si="5"/>
        <v>0</v>
      </c>
      <c r="CO49" s="30">
        <f t="shared" si="14"/>
        <v>0</v>
      </c>
      <c r="CP49" s="30">
        <f t="shared" si="14"/>
        <v>0</v>
      </c>
      <c r="CQ49" s="30">
        <f t="shared" si="14"/>
        <v>0</v>
      </c>
      <c r="CR49" s="30">
        <f t="shared" si="14"/>
        <v>0</v>
      </c>
      <c r="CS49" s="30">
        <f t="shared" si="14"/>
        <v>0</v>
      </c>
      <c r="CT49" s="31">
        <f t="shared" si="14"/>
        <v>0</v>
      </c>
      <c r="CU49" s="31">
        <f t="shared" si="12"/>
        <v>0</v>
      </c>
    </row>
    <row r="50" spans="1:99" x14ac:dyDescent="0.25">
      <c r="A50" s="56" t="s">
        <v>65</v>
      </c>
      <c r="B50" s="21">
        <f t="shared" si="0"/>
        <v>0</v>
      </c>
      <c r="C50" s="22">
        <f>SUM(ENERO:DICIEMBRE!C50)</f>
        <v>0</v>
      </c>
      <c r="D50" s="22">
        <f>SUM(ENERO:DICIEMBRE!D50)</f>
        <v>0</v>
      </c>
      <c r="E50" s="22">
        <f>SUM(ENERO:DICIEMBRE!E50)</f>
        <v>0</v>
      </c>
      <c r="F50" s="22">
        <f>SUM(ENERO:DICIEMBRE!F50)</f>
        <v>0</v>
      </c>
      <c r="G50" s="22">
        <f>SUM(ENERO:DICIEMBRE!G50)</f>
        <v>0</v>
      </c>
      <c r="H50" s="22">
        <f>SUM(ENERO:DICIEMBRE!H50)</f>
        <v>0</v>
      </c>
      <c r="I50" s="22">
        <f>SUM(ENERO:DICIEMBRE!I50)</f>
        <v>0</v>
      </c>
      <c r="J50" s="22">
        <f>SUM(ENERO:DICIEMBRE!J50)</f>
        <v>0</v>
      </c>
      <c r="K50" s="22">
        <f>SUM(ENERO:DICIEMBRE!K50)</f>
        <v>0</v>
      </c>
      <c r="L50" s="22">
        <f>SUM(ENERO:DICIEMBRE!L50)</f>
        <v>0</v>
      </c>
      <c r="M50" s="22">
        <f>SUM(ENERO:DICIEMBRE!M50)</f>
        <v>0</v>
      </c>
      <c r="N50" s="22">
        <f>SUM(ENERO:DICIEMBRE!N50)</f>
        <v>0</v>
      </c>
      <c r="O50" s="22">
        <f>SUM(ENERO:DICIEMBRE!O50)</f>
        <v>0</v>
      </c>
      <c r="P50" s="22">
        <f>SUM(ENERO:DICIEMBRE!P50)</f>
        <v>0</v>
      </c>
      <c r="Q50" s="22">
        <f>SUM(ENERO:DICIEMBRE!Q50)</f>
        <v>0</v>
      </c>
      <c r="R50" s="22">
        <f>SUM(ENERO:DICIEMBRE!R50)</f>
        <v>0</v>
      </c>
      <c r="S50" s="28" t="str">
        <f t="shared" si="8"/>
        <v/>
      </c>
      <c r="CA50" s="29" t="str">
        <f t="shared" si="2"/>
        <v/>
      </c>
      <c r="CB50" s="29" t="str">
        <f t="shared" si="3"/>
        <v/>
      </c>
      <c r="CC50" s="29" t="str">
        <f t="shared" si="9"/>
        <v/>
      </c>
      <c r="CD50" s="29" t="str">
        <f t="shared" si="9"/>
        <v/>
      </c>
      <c r="CE50" s="29" t="str">
        <f t="shared" si="9"/>
        <v/>
      </c>
      <c r="CF50" s="29" t="str">
        <f t="shared" si="9"/>
        <v/>
      </c>
      <c r="CG50" s="29" t="str">
        <f t="shared" si="9"/>
        <v/>
      </c>
      <c r="CH50" s="29" t="str">
        <f t="shared" si="10"/>
        <v/>
      </c>
      <c r="CI50" s="29" t="str">
        <f t="shared" si="11"/>
        <v/>
      </c>
      <c r="CM50" s="30">
        <f t="shared" si="4"/>
        <v>0</v>
      </c>
      <c r="CN50" s="30">
        <f t="shared" si="5"/>
        <v>0</v>
      </c>
      <c r="CO50" s="30">
        <f t="shared" si="14"/>
        <v>0</v>
      </c>
      <c r="CP50" s="30">
        <f t="shared" si="14"/>
        <v>0</v>
      </c>
      <c r="CQ50" s="30">
        <f t="shared" si="14"/>
        <v>0</v>
      </c>
      <c r="CR50" s="30">
        <f t="shared" si="14"/>
        <v>0</v>
      </c>
      <c r="CS50" s="30">
        <f t="shared" si="14"/>
        <v>0</v>
      </c>
      <c r="CT50" s="31">
        <f t="shared" si="14"/>
        <v>0</v>
      </c>
      <c r="CU50" s="31">
        <f t="shared" si="12"/>
        <v>0</v>
      </c>
    </row>
    <row r="51" spans="1:99" x14ac:dyDescent="0.25">
      <c r="A51" s="62" t="s">
        <v>66</v>
      </c>
      <c r="B51" s="63">
        <f t="shared" si="0"/>
        <v>0</v>
      </c>
      <c r="C51" s="22">
        <f>SUM(ENERO:DICIEMBRE!C51)</f>
        <v>0</v>
      </c>
      <c r="D51" s="22">
        <f>SUM(ENERO:DICIEMBRE!D51)</f>
        <v>0</v>
      </c>
      <c r="E51" s="22">
        <f>SUM(ENERO:DICIEMBRE!E51)</f>
        <v>0</v>
      </c>
      <c r="F51" s="22">
        <f>SUM(ENERO:DICIEMBRE!F51)</f>
        <v>0</v>
      </c>
      <c r="G51" s="22">
        <f>SUM(ENERO:DICIEMBRE!G51)</f>
        <v>0</v>
      </c>
      <c r="H51" s="22">
        <f>SUM(ENERO:DICIEMBRE!H51)</f>
        <v>0</v>
      </c>
      <c r="I51" s="22">
        <f>SUM(ENERO:DICIEMBRE!I51)</f>
        <v>0</v>
      </c>
      <c r="J51" s="22">
        <f>SUM(ENERO:DICIEMBRE!J51)</f>
        <v>0</v>
      </c>
      <c r="K51" s="22">
        <f>SUM(ENERO:DICIEMBRE!K51)</f>
        <v>0</v>
      </c>
      <c r="L51" s="22">
        <f>SUM(ENERO:DICIEMBRE!L51)</f>
        <v>0</v>
      </c>
      <c r="M51" s="22">
        <f>SUM(ENERO:DICIEMBRE!M51)</f>
        <v>0</v>
      </c>
      <c r="N51" s="22">
        <f>SUM(ENERO:DICIEMBRE!N51)</f>
        <v>0</v>
      </c>
      <c r="O51" s="22">
        <f>SUM(ENERO:DICIEMBRE!O51)</f>
        <v>0</v>
      </c>
      <c r="P51" s="22">
        <f>SUM(ENERO:DICIEMBRE!P51)</f>
        <v>0</v>
      </c>
      <c r="Q51" s="22">
        <f>SUM(ENERO:DICIEMBRE!Q51)</f>
        <v>0</v>
      </c>
      <c r="R51" s="22">
        <f>SUM(ENERO:DICIEMBRE!R51)</f>
        <v>0</v>
      </c>
      <c r="S51" s="28" t="str">
        <f t="shared" si="8"/>
        <v/>
      </c>
      <c r="CA51" s="29" t="str">
        <f t="shared" si="2"/>
        <v/>
      </c>
      <c r="CB51" s="29" t="str">
        <f t="shared" si="3"/>
        <v/>
      </c>
      <c r="CC51" s="29" t="str">
        <f t="shared" si="9"/>
        <v/>
      </c>
      <c r="CD51" s="29" t="str">
        <f t="shared" si="9"/>
        <v/>
      </c>
      <c r="CE51" s="29" t="str">
        <f t="shared" si="9"/>
        <v/>
      </c>
      <c r="CF51" s="29" t="str">
        <f t="shared" si="9"/>
        <v/>
      </c>
      <c r="CG51" s="29" t="str">
        <f t="shared" si="9"/>
        <v/>
      </c>
      <c r="CH51" s="29" t="str">
        <f t="shared" si="10"/>
        <v/>
      </c>
      <c r="CI51" s="29" t="str">
        <f t="shared" si="11"/>
        <v/>
      </c>
      <c r="CM51" s="30">
        <f t="shared" si="4"/>
        <v>0</v>
      </c>
      <c r="CN51" s="30">
        <f t="shared" si="5"/>
        <v>0</v>
      </c>
      <c r="CO51" s="30">
        <f t="shared" si="14"/>
        <v>0</v>
      </c>
      <c r="CP51" s="30">
        <f t="shared" si="14"/>
        <v>0</v>
      </c>
      <c r="CQ51" s="30">
        <f t="shared" si="14"/>
        <v>0</v>
      </c>
      <c r="CR51" s="30">
        <f t="shared" si="14"/>
        <v>0</v>
      </c>
      <c r="CS51" s="30">
        <f t="shared" si="14"/>
        <v>0</v>
      </c>
      <c r="CT51" s="31">
        <f t="shared" si="14"/>
        <v>0</v>
      </c>
      <c r="CU51" s="31">
        <f t="shared" si="12"/>
        <v>0</v>
      </c>
    </row>
    <row r="52" spans="1:99" x14ac:dyDescent="0.25">
      <c r="A52" s="12" t="s">
        <v>67</v>
      </c>
      <c r="B52" s="14">
        <f>SUM(B53:B57)</f>
        <v>58816</v>
      </c>
      <c r="C52" s="14">
        <f>SUM(C53:C57)</f>
        <v>17104</v>
      </c>
      <c r="D52" s="15">
        <f>SUM(D53:D57)</f>
        <v>41712</v>
      </c>
      <c r="E52" s="14"/>
      <c r="F52" s="15"/>
      <c r="G52" s="64"/>
      <c r="H52" s="65"/>
      <c r="I52" s="18"/>
      <c r="J52" s="16">
        <f>SUM(J53:J57)</f>
        <v>0</v>
      </c>
      <c r="K52" s="64">
        <f>SUM(K53:K57)</f>
        <v>0</v>
      </c>
      <c r="L52" s="66">
        <f>SUM(L53:L57)</f>
        <v>0</v>
      </c>
      <c r="M52" s="66">
        <f t="shared" ref="M52:R52" si="15">SUM(M53:M57)</f>
        <v>0</v>
      </c>
      <c r="N52" s="66">
        <f t="shared" si="15"/>
        <v>0</v>
      </c>
      <c r="O52" s="66">
        <f t="shared" si="15"/>
        <v>0</v>
      </c>
      <c r="P52" s="15">
        <f t="shared" si="15"/>
        <v>0</v>
      </c>
      <c r="Q52" s="66">
        <f t="shared" si="15"/>
        <v>0</v>
      </c>
      <c r="R52" s="15">
        <f t="shared" si="15"/>
        <v>0</v>
      </c>
      <c r="S52" s="28"/>
      <c r="CA52" s="67"/>
      <c r="CB52" s="67"/>
      <c r="CC52" s="67"/>
      <c r="CD52" s="67"/>
      <c r="CE52" s="67"/>
      <c r="CF52" s="67"/>
      <c r="CG52" s="67"/>
      <c r="CH52" s="67"/>
      <c r="CI52" s="67"/>
      <c r="CM52" s="68"/>
      <c r="CN52" s="68"/>
      <c r="CO52" s="68"/>
      <c r="CP52" s="68"/>
      <c r="CQ52" s="68"/>
      <c r="CR52" s="68"/>
      <c r="CS52" s="68"/>
      <c r="CT52" s="69"/>
      <c r="CU52" s="69"/>
    </row>
    <row r="53" spans="1:99" x14ac:dyDescent="0.25">
      <c r="A53" s="70" t="s">
        <v>68</v>
      </c>
      <c r="B53" s="21">
        <f>SUM(C53:D53)</f>
        <v>57653</v>
      </c>
      <c r="C53" s="22">
        <f>SUM(ENERO:DICIEMBRE!C53)</f>
        <v>16787</v>
      </c>
      <c r="D53" s="22">
        <f>SUM(ENERO:DICIEMBRE!D53)</f>
        <v>40866</v>
      </c>
      <c r="E53" s="22">
        <f>SUM(ENERO:DICIEMBRE!E53)</f>
        <v>0</v>
      </c>
      <c r="F53" s="22">
        <f>SUM(ENERO:DICIEMBRE!F53)</f>
        <v>0</v>
      </c>
      <c r="G53" s="22">
        <f>SUM(ENERO:DICIEMBRE!G53)</f>
        <v>0</v>
      </c>
      <c r="H53" s="22">
        <f>SUM(ENERO:DICIEMBRE!H53)</f>
        <v>0</v>
      </c>
      <c r="I53" s="22">
        <f>SUM(ENERO:DICIEMBRE!I53)</f>
        <v>0</v>
      </c>
      <c r="J53" s="22">
        <f>SUM(ENERO:DICIEMBRE!J53)</f>
        <v>0</v>
      </c>
      <c r="K53" s="22">
        <f>SUM(ENERO:DICIEMBRE!K53)</f>
        <v>0</v>
      </c>
      <c r="L53" s="22">
        <f>SUM(ENERO:DICIEMBRE!L53)</f>
        <v>0</v>
      </c>
      <c r="M53" s="22">
        <f>SUM(ENERO:DICIEMBRE!M53)</f>
        <v>0</v>
      </c>
      <c r="N53" s="22">
        <f>SUM(ENERO:DICIEMBRE!N53)</f>
        <v>0</v>
      </c>
      <c r="O53" s="22">
        <f>SUM(ENERO:DICIEMBRE!O53)</f>
        <v>0</v>
      </c>
      <c r="P53" s="22">
        <f>SUM(ENERO:DICIEMBRE!P53)</f>
        <v>0</v>
      </c>
      <c r="Q53" s="22">
        <f>SUM(ENERO:DICIEMBRE!Q53)</f>
        <v>0</v>
      </c>
      <c r="R53" s="22">
        <f>SUM(ENERO:DICIEMBRE!R53)</f>
        <v>0</v>
      </c>
      <c r="S53" s="28" t="str">
        <f t="shared" si="8"/>
        <v/>
      </c>
      <c r="CA53" s="29" t="str">
        <f>IF(AND(D53&gt;0,J53=""),"*No olvide digitar el campo TRANS Masculino (Digite CERO si no tiene).", IF(J53&gt;D53," * El Número de TRANS Masculino no puede superar el Total Mujeres. ",""))</f>
        <v/>
      </c>
      <c r="CB53" s="29" t="str">
        <f>IF(AND(C53&gt;0,OR(K53=""))," *No olvide digitar el campo TRANS Femenino (Digite CERO si no tiene).",IF(K53&gt;$C53," * El Número de TRANS Femenino no puede superar el Total Hombres. ",""))</f>
        <v/>
      </c>
      <c r="CC53" s="29" t="str">
        <f t="shared" si="9"/>
        <v/>
      </c>
      <c r="CD53" s="29" t="str">
        <f t="shared" si="9"/>
        <v/>
      </c>
      <c r="CE53" s="29" t="str">
        <f t="shared" si="9"/>
        <v/>
      </c>
      <c r="CF53" s="29" t="str">
        <f t="shared" si="9"/>
        <v/>
      </c>
      <c r="CG53" s="29" t="str">
        <f t="shared" si="9"/>
        <v/>
      </c>
      <c r="CH53" s="29" t="str">
        <f t="shared" si="10"/>
        <v/>
      </c>
      <c r="CI53" s="29" t="str">
        <f t="shared" si="11"/>
        <v/>
      </c>
      <c r="CM53" s="30">
        <f>IF(AND(D53&gt;0,OR(J53="")),1,IF(J53&gt;D53,1,0))</f>
        <v>0</v>
      </c>
      <c r="CN53" s="30">
        <f>IF(AND(C53&gt;0,OR(K53="")),1,IF(K53&gt;C53,1,0))</f>
        <v>0</v>
      </c>
      <c r="CO53" s="30">
        <f t="shared" si="14"/>
        <v>0</v>
      </c>
      <c r="CP53" s="30">
        <f t="shared" si="14"/>
        <v>0</v>
      </c>
      <c r="CQ53" s="30">
        <f t="shared" si="14"/>
        <v>0</v>
      </c>
      <c r="CR53" s="30">
        <f t="shared" si="14"/>
        <v>0</v>
      </c>
      <c r="CS53" s="30">
        <f t="shared" si="14"/>
        <v>0</v>
      </c>
      <c r="CT53" s="31">
        <f t="shared" si="14"/>
        <v>0</v>
      </c>
      <c r="CU53" s="31">
        <f t="shared" si="12"/>
        <v>0</v>
      </c>
    </row>
    <row r="54" spans="1:99" x14ac:dyDescent="0.25">
      <c r="A54" s="77" t="s">
        <v>69</v>
      </c>
      <c r="B54" s="33">
        <f>SUM(C54:D54)</f>
        <v>50</v>
      </c>
      <c r="C54" s="22">
        <f>SUM(ENERO:DICIEMBRE!C54)</f>
        <v>9</v>
      </c>
      <c r="D54" s="22">
        <f>SUM(ENERO:DICIEMBRE!D54)</f>
        <v>41</v>
      </c>
      <c r="E54" s="22">
        <f>SUM(ENERO:DICIEMBRE!E54)</f>
        <v>0</v>
      </c>
      <c r="F54" s="22">
        <f>SUM(ENERO:DICIEMBRE!F54)</f>
        <v>0</v>
      </c>
      <c r="G54" s="22">
        <f>SUM(ENERO:DICIEMBRE!G54)</f>
        <v>0</v>
      </c>
      <c r="H54" s="22">
        <f>SUM(ENERO:DICIEMBRE!H54)</f>
        <v>0</v>
      </c>
      <c r="I54" s="22">
        <f>SUM(ENERO:DICIEMBRE!I54)</f>
        <v>0</v>
      </c>
      <c r="J54" s="22">
        <f>SUM(ENERO:DICIEMBRE!J54)</f>
        <v>0</v>
      </c>
      <c r="K54" s="22">
        <f>SUM(ENERO:DICIEMBRE!K54)</f>
        <v>0</v>
      </c>
      <c r="L54" s="22">
        <f>SUM(ENERO:DICIEMBRE!L54)</f>
        <v>0</v>
      </c>
      <c r="M54" s="22">
        <f>SUM(ENERO:DICIEMBRE!M54)</f>
        <v>0</v>
      </c>
      <c r="N54" s="22">
        <f>SUM(ENERO:DICIEMBRE!N54)</f>
        <v>0</v>
      </c>
      <c r="O54" s="22">
        <f>SUM(ENERO:DICIEMBRE!O54)</f>
        <v>0</v>
      </c>
      <c r="P54" s="22">
        <f>SUM(ENERO:DICIEMBRE!P54)</f>
        <v>0</v>
      </c>
      <c r="Q54" s="22">
        <f>SUM(ENERO:DICIEMBRE!Q54)</f>
        <v>0</v>
      </c>
      <c r="R54" s="22">
        <f>SUM(ENERO:DICIEMBRE!R54)</f>
        <v>0</v>
      </c>
      <c r="S54" s="28" t="str">
        <f t="shared" si="8"/>
        <v/>
      </c>
      <c r="CA54" s="29" t="str">
        <f>IF(AND(D54&gt;0,J54=""),"*No olvide digitar el campo TRANS Masculino (Digite CERO si no tiene).", IF(J54&gt;D54," * El Número de TRANS Masculino no puede superar el Total Mujeres. ",""))</f>
        <v/>
      </c>
      <c r="CB54" s="29" t="str">
        <f>IF(AND(C54&gt;0,OR(K54=""))," *No olvide digitar el campo TRANS Femenino (Digite CERO si no tiene).",IF(K54&gt;$C54," * El Número de TRANS Femenino no puede superar el Total Hombres. ",""))</f>
        <v/>
      </c>
      <c r="CC54" s="29" t="str">
        <f t="shared" si="9"/>
        <v/>
      </c>
      <c r="CD54" s="29" t="str">
        <f t="shared" si="9"/>
        <v/>
      </c>
      <c r="CE54" s="29" t="str">
        <f t="shared" si="9"/>
        <v/>
      </c>
      <c r="CF54" s="29" t="str">
        <f t="shared" si="9"/>
        <v/>
      </c>
      <c r="CG54" s="29" t="str">
        <f t="shared" si="9"/>
        <v/>
      </c>
      <c r="CH54" s="29" t="str">
        <f t="shared" si="10"/>
        <v/>
      </c>
      <c r="CI54" s="29" t="str">
        <f t="shared" si="11"/>
        <v/>
      </c>
      <c r="CM54" s="30">
        <f>IF(AND(D54&gt;0,OR(J54="")),1,IF(J54&gt;D54,1,0))</f>
        <v>0</v>
      </c>
      <c r="CN54" s="30">
        <f>IF(AND(C54&gt;0,OR(K54="")),1,IF(K54&gt;C54,1,0))</f>
        <v>0</v>
      </c>
      <c r="CO54" s="30">
        <f t="shared" si="14"/>
        <v>0</v>
      </c>
      <c r="CP54" s="30">
        <f t="shared" si="14"/>
        <v>0</v>
      </c>
      <c r="CQ54" s="30">
        <f t="shared" si="14"/>
        <v>0</v>
      </c>
      <c r="CR54" s="30">
        <f t="shared" si="14"/>
        <v>0</v>
      </c>
      <c r="CS54" s="30">
        <f t="shared" si="14"/>
        <v>0</v>
      </c>
      <c r="CT54" s="31">
        <f t="shared" si="14"/>
        <v>0</v>
      </c>
      <c r="CU54" s="31">
        <f t="shared" si="12"/>
        <v>0</v>
      </c>
    </row>
    <row r="55" spans="1:99" x14ac:dyDescent="0.25">
      <c r="A55" s="77" t="s">
        <v>70</v>
      </c>
      <c r="B55" s="33">
        <f>SUM(C55:D55)</f>
        <v>763</v>
      </c>
      <c r="C55" s="22">
        <f>SUM(ENERO:DICIEMBRE!C55)</f>
        <v>193</v>
      </c>
      <c r="D55" s="22">
        <f>SUM(ENERO:DICIEMBRE!D55)</f>
        <v>570</v>
      </c>
      <c r="E55" s="22">
        <f>SUM(ENERO:DICIEMBRE!E55)</f>
        <v>0</v>
      </c>
      <c r="F55" s="22">
        <f>SUM(ENERO:DICIEMBRE!F55)</f>
        <v>0</v>
      </c>
      <c r="G55" s="22">
        <f>SUM(ENERO:DICIEMBRE!G55)</f>
        <v>0</v>
      </c>
      <c r="H55" s="22">
        <f>SUM(ENERO:DICIEMBRE!H55)</f>
        <v>0</v>
      </c>
      <c r="I55" s="22">
        <f>SUM(ENERO:DICIEMBRE!I55)</f>
        <v>0</v>
      </c>
      <c r="J55" s="22">
        <f>SUM(ENERO:DICIEMBRE!J55)</f>
        <v>0</v>
      </c>
      <c r="K55" s="22">
        <f>SUM(ENERO:DICIEMBRE!K55)</f>
        <v>0</v>
      </c>
      <c r="L55" s="22">
        <f>SUM(ENERO:DICIEMBRE!L55)</f>
        <v>0</v>
      </c>
      <c r="M55" s="22">
        <f>SUM(ENERO:DICIEMBRE!M55)</f>
        <v>0</v>
      </c>
      <c r="N55" s="22">
        <f>SUM(ENERO:DICIEMBRE!N55)</f>
        <v>0</v>
      </c>
      <c r="O55" s="22">
        <f>SUM(ENERO:DICIEMBRE!O55)</f>
        <v>0</v>
      </c>
      <c r="P55" s="22">
        <f>SUM(ENERO:DICIEMBRE!P55)</f>
        <v>0</v>
      </c>
      <c r="Q55" s="22">
        <f>SUM(ENERO:DICIEMBRE!Q55)</f>
        <v>0</v>
      </c>
      <c r="R55" s="22">
        <f>SUM(ENERO:DICIEMBRE!R55)</f>
        <v>0</v>
      </c>
      <c r="S55" s="28" t="str">
        <f t="shared" si="8"/>
        <v/>
      </c>
      <c r="CA55" s="29" t="str">
        <f>IF(AND(D55&gt;0,J55=""),"*No olvide digitar el campo TRANS Masculino (Digite CERO si no tiene).", IF(J55&gt;D55," * El Número de TRANS Masculino no puede superar el Total Mujeres. ",""))</f>
        <v/>
      </c>
      <c r="CB55" s="29" t="str">
        <f>IF(AND(C55&gt;0,OR(K55=""))," *No olvide digitar el campo TRANS Femenino (Digite CERO si no tiene).",IF(K55&gt;$C55," * El Número de TRANS Femenino no puede superar el Total Hombres. ",""))</f>
        <v/>
      </c>
      <c r="CC55" s="29" t="str">
        <f t="shared" si="9"/>
        <v/>
      </c>
      <c r="CD55" s="29" t="str">
        <f t="shared" si="9"/>
        <v/>
      </c>
      <c r="CE55" s="29" t="str">
        <f t="shared" si="9"/>
        <v/>
      </c>
      <c r="CF55" s="29" t="str">
        <f t="shared" si="9"/>
        <v/>
      </c>
      <c r="CG55" s="29" t="str">
        <f t="shared" si="9"/>
        <v/>
      </c>
      <c r="CH55" s="29" t="str">
        <f t="shared" si="10"/>
        <v/>
      </c>
      <c r="CI55" s="29" t="str">
        <f t="shared" si="11"/>
        <v/>
      </c>
      <c r="CM55" s="30">
        <f>IF(AND(D55&gt;0,OR(J55="")),1,IF(J55&gt;D55,1,0))</f>
        <v>0</v>
      </c>
      <c r="CN55" s="30">
        <f>IF(AND(C55&gt;0,OR(K55="")),1,IF(K55&gt;C55,1,0))</f>
        <v>0</v>
      </c>
      <c r="CO55" s="30">
        <f t="shared" si="14"/>
        <v>0</v>
      </c>
      <c r="CP55" s="30">
        <f t="shared" si="14"/>
        <v>0</v>
      </c>
      <c r="CQ55" s="30">
        <f t="shared" si="14"/>
        <v>0</v>
      </c>
      <c r="CR55" s="30">
        <f t="shared" si="14"/>
        <v>0</v>
      </c>
      <c r="CS55" s="30">
        <f t="shared" si="14"/>
        <v>0</v>
      </c>
      <c r="CT55" s="31">
        <f t="shared" si="14"/>
        <v>0</v>
      </c>
      <c r="CU55" s="31">
        <f t="shared" si="12"/>
        <v>0</v>
      </c>
    </row>
    <row r="56" spans="1:99" x14ac:dyDescent="0.25">
      <c r="A56" s="77" t="s">
        <v>71</v>
      </c>
      <c r="B56" s="33">
        <f>SUM(C56:D56)</f>
        <v>223</v>
      </c>
      <c r="C56" s="22">
        <f>SUM(ENERO:DICIEMBRE!C56)</f>
        <v>71</v>
      </c>
      <c r="D56" s="22">
        <f>SUM(ENERO:DICIEMBRE!D56)</f>
        <v>152</v>
      </c>
      <c r="E56" s="22">
        <f>SUM(ENERO:DICIEMBRE!E56)</f>
        <v>0</v>
      </c>
      <c r="F56" s="22">
        <f>SUM(ENERO:DICIEMBRE!F56)</f>
        <v>0</v>
      </c>
      <c r="G56" s="22">
        <f>SUM(ENERO:DICIEMBRE!G56)</f>
        <v>0</v>
      </c>
      <c r="H56" s="22">
        <f>SUM(ENERO:DICIEMBRE!H56)</f>
        <v>0</v>
      </c>
      <c r="I56" s="22">
        <f>SUM(ENERO:DICIEMBRE!I56)</f>
        <v>0</v>
      </c>
      <c r="J56" s="22">
        <f>SUM(ENERO:DICIEMBRE!J56)</f>
        <v>0</v>
      </c>
      <c r="K56" s="22">
        <f>SUM(ENERO:DICIEMBRE!K56)</f>
        <v>0</v>
      </c>
      <c r="L56" s="22">
        <f>SUM(ENERO:DICIEMBRE!L56)</f>
        <v>0</v>
      </c>
      <c r="M56" s="22">
        <f>SUM(ENERO:DICIEMBRE!M56)</f>
        <v>0</v>
      </c>
      <c r="N56" s="22">
        <f>SUM(ENERO:DICIEMBRE!N56)</f>
        <v>0</v>
      </c>
      <c r="O56" s="22">
        <f>SUM(ENERO:DICIEMBRE!O56)</f>
        <v>0</v>
      </c>
      <c r="P56" s="22">
        <f>SUM(ENERO:DICIEMBRE!P56)</f>
        <v>0</v>
      </c>
      <c r="Q56" s="22">
        <f>SUM(ENERO:DICIEMBRE!Q56)</f>
        <v>0</v>
      </c>
      <c r="R56" s="22">
        <f>SUM(ENERO:DICIEMBRE!R56)</f>
        <v>0</v>
      </c>
      <c r="S56" s="28" t="str">
        <f t="shared" si="8"/>
        <v/>
      </c>
      <c r="CA56" s="29" t="str">
        <f>IF(AND(D56&gt;0,J56=""),"*No olvide digitar el campo TRANS Masculino (Digite CERO si no tiene).", IF(J56&gt;D56," * El Número de TRANS Masculino no puede superar el Total Mujeres. ",""))</f>
        <v/>
      </c>
      <c r="CB56" s="29" t="str">
        <f>IF(AND(C56&gt;0,OR(K56=""))," *No olvide digitar el campo TRANS Femenino (Digite CERO si no tiene).",IF(K56&gt;$C56," * El Número de TRANS Femenino no puede superar el Total Hombres. ",""))</f>
        <v/>
      </c>
      <c r="CC56" s="29" t="str">
        <f t="shared" si="9"/>
        <v/>
      </c>
      <c r="CD56" s="29" t="str">
        <f t="shared" si="9"/>
        <v/>
      </c>
      <c r="CE56" s="29" t="str">
        <f t="shared" si="9"/>
        <v/>
      </c>
      <c r="CF56" s="29" t="str">
        <f t="shared" si="9"/>
        <v/>
      </c>
      <c r="CG56" s="29" t="str">
        <f t="shared" si="9"/>
        <v/>
      </c>
      <c r="CH56" s="29" t="str">
        <f t="shared" si="10"/>
        <v/>
      </c>
      <c r="CI56" s="29" t="str">
        <f t="shared" si="11"/>
        <v/>
      </c>
      <c r="CM56" s="30">
        <f>IF(AND(D56&gt;0,OR(J56="")),1,IF(J56&gt;D56,1,0))</f>
        <v>0</v>
      </c>
      <c r="CN56" s="30">
        <f>IF(AND(C56&gt;0,OR(K56="")),1,IF(K56&gt;C56,1,0))</f>
        <v>0</v>
      </c>
      <c r="CO56" s="30">
        <f t="shared" si="14"/>
        <v>0</v>
      </c>
      <c r="CP56" s="30">
        <f t="shared" si="14"/>
        <v>0</v>
      </c>
      <c r="CQ56" s="30">
        <f t="shared" si="14"/>
        <v>0</v>
      </c>
      <c r="CR56" s="30">
        <f t="shared" si="14"/>
        <v>0</v>
      </c>
      <c r="CS56" s="30">
        <f t="shared" si="14"/>
        <v>0</v>
      </c>
      <c r="CT56" s="31">
        <f t="shared" si="14"/>
        <v>0</v>
      </c>
      <c r="CU56" s="31">
        <f t="shared" si="12"/>
        <v>0</v>
      </c>
    </row>
    <row r="57" spans="1:99" x14ac:dyDescent="0.25">
      <c r="A57" s="57" t="s">
        <v>72</v>
      </c>
      <c r="B57" s="44">
        <f>SUM(C57:D57)</f>
        <v>127</v>
      </c>
      <c r="C57" s="22">
        <f>SUM(ENERO:DICIEMBRE!C57)</f>
        <v>44</v>
      </c>
      <c r="D57" s="22">
        <f>SUM(ENERO:DICIEMBRE!D57)</f>
        <v>83</v>
      </c>
      <c r="E57" s="22">
        <f>SUM(ENERO:DICIEMBRE!E57)</f>
        <v>0</v>
      </c>
      <c r="F57" s="22">
        <f>SUM(ENERO:DICIEMBRE!F57)</f>
        <v>0</v>
      </c>
      <c r="G57" s="22">
        <f>SUM(ENERO:DICIEMBRE!G57)</f>
        <v>0</v>
      </c>
      <c r="H57" s="22">
        <f>SUM(ENERO:DICIEMBRE!H57)</f>
        <v>0</v>
      </c>
      <c r="I57" s="22">
        <f>SUM(ENERO:DICIEMBRE!I57)</f>
        <v>0</v>
      </c>
      <c r="J57" s="22">
        <f>SUM(ENERO:DICIEMBRE!J57)</f>
        <v>0</v>
      </c>
      <c r="K57" s="22">
        <f>SUM(ENERO:DICIEMBRE!K57)</f>
        <v>0</v>
      </c>
      <c r="L57" s="22">
        <f>SUM(ENERO:DICIEMBRE!L57)</f>
        <v>0</v>
      </c>
      <c r="M57" s="22">
        <f>SUM(ENERO:DICIEMBRE!M57)</f>
        <v>0</v>
      </c>
      <c r="N57" s="22">
        <f>SUM(ENERO:DICIEMBRE!N57)</f>
        <v>0</v>
      </c>
      <c r="O57" s="22">
        <f>SUM(ENERO:DICIEMBRE!O57)</f>
        <v>0</v>
      </c>
      <c r="P57" s="22">
        <f>SUM(ENERO:DICIEMBRE!P57)</f>
        <v>0</v>
      </c>
      <c r="Q57" s="22">
        <f>SUM(ENERO:DICIEMBRE!Q57)</f>
        <v>0</v>
      </c>
      <c r="R57" s="22">
        <f>SUM(ENERO:DICIEMBRE!R57)</f>
        <v>0</v>
      </c>
      <c r="S57" s="28" t="str">
        <f>CA57&amp;CB57&amp;CC57&amp;CD57&amp;CE57&amp;CF57&amp;CG57&amp;CH57&amp;CI57</f>
        <v/>
      </c>
      <c r="CA57" s="29" t="str">
        <f>IF(AND(D57&gt;0,J57=""),"*No olvide digitar el campo TRANS Masculino (Digite CERO si no tiene).", IF(J57&gt;D57," * El Número de TRANS Masculino no puede superar el Total Mujeres. ",""))</f>
        <v/>
      </c>
      <c r="CB57" s="29" t="str">
        <f>IF(AND(C57&gt;0,OR(K57=""))," *No olvide digitar el campo TRANS Femenino (Digite CERO si no tiene).",IF(K57&gt;$C57," * El Número de TRANS Femenino no puede superar el Total Hombres. ",""))</f>
        <v/>
      </c>
      <c r="CC57" s="29" t="str">
        <f t="shared" si="9"/>
        <v/>
      </c>
      <c r="CD57" s="29" t="str">
        <f t="shared" si="9"/>
        <v/>
      </c>
      <c r="CE57" s="29" t="str">
        <f t="shared" si="9"/>
        <v/>
      </c>
      <c r="CF57" s="29" t="str">
        <f t="shared" si="9"/>
        <v/>
      </c>
      <c r="CG57" s="29" t="str">
        <f t="shared" si="9"/>
        <v/>
      </c>
      <c r="CH57" s="29" t="str">
        <f t="shared" si="10"/>
        <v/>
      </c>
      <c r="CI57" s="29" t="str">
        <f t="shared" si="11"/>
        <v/>
      </c>
      <c r="CM57" s="30">
        <f>IF(AND(D57&gt;0,OR(J57="")),1,IF(J57&gt;D57,1,0))</f>
        <v>0</v>
      </c>
      <c r="CN57" s="30">
        <f>IF(AND(C57&gt;0,OR(K57="")),1,IF(K57&gt;C57,1,0))</f>
        <v>0</v>
      </c>
      <c r="CO57" s="30">
        <f t="shared" si="14"/>
        <v>0</v>
      </c>
      <c r="CP57" s="30">
        <f t="shared" si="14"/>
        <v>0</v>
      </c>
      <c r="CQ57" s="30">
        <f t="shared" si="14"/>
        <v>0</v>
      </c>
      <c r="CR57" s="30">
        <f t="shared" si="14"/>
        <v>0</v>
      </c>
      <c r="CS57" s="30">
        <f t="shared" si="14"/>
        <v>0</v>
      </c>
      <c r="CT57" s="31">
        <f t="shared" si="14"/>
        <v>0</v>
      </c>
      <c r="CU57" s="31">
        <f t="shared" si="12"/>
        <v>0</v>
      </c>
    </row>
    <row r="58" spans="1:99" ht="18" customHeight="1" x14ac:dyDescent="0.25">
      <c r="A58" s="181" t="s">
        <v>73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99" ht="18" customHeight="1" x14ac:dyDescent="0.25">
      <c r="A59" s="88" t="s">
        <v>74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99" ht="15" customHeight="1" x14ac:dyDescent="0.25">
      <c r="A60" s="186" t="s">
        <v>75</v>
      </c>
      <c r="B60" s="186" t="s">
        <v>76</v>
      </c>
      <c r="C60" s="171" t="s">
        <v>77</v>
      </c>
      <c r="D60" s="188"/>
      <c r="E60" s="188"/>
      <c r="F60" s="188"/>
      <c r="G60" s="188"/>
      <c r="H60" s="188"/>
      <c r="I60" s="188"/>
      <c r="J60" s="188"/>
      <c r="K60" s="188"/>
      <c r="L60" s="189"/>
      <c r="M60" s="173" t="s">
        <v>78</v>
      </c>
      <c r="N60" s="171" t="s">
        <v>79</v>
      </c>
      <c r="O60" s="188"/>
      <c r="P60" s="188"/>
      <c r="Q60" s="188"/>
      <c r="R60" s="188"/>
      <c r="S60" s="188"/>
      <c r="T60" s="188"/>
      <c r="U60" s="188"/>
      <c r="V60" s="188"/>
      <c r="W60" s="188"/>
      <c r="X60" s="89"/>
    </row>
    <row r="61" spans="1:99" ht="42" x14ac:dyDescent="0.25">
      <c r="A61" s="187"/>
      <c r="B61" s="187"/>
      <c r="C61" s="90" t="s">
        <v>80</v>
      </c>
      <c r="D61" s="91" t="s">
        <v>81</v>
      </c>
      <c r="E61" s="90" t="s">
        <v>82</v>
      </c>
      <c r="F61" s="92" t="s">
        <v>83</v>
      </c>
      <c r="G61" s="91" t="s">
        <v>84</v>
      </c>
      <c r="H61" s="90" t="s">
        <v>85</v>
      </c>
      <c r="I61" s="92" t="s">
        <v>86</v>
      </c>
      <c r="J61" s="92" t="s">
        <v>87</v>
      </c>
      <c r="K61" s="91" t="s">
        <v>88</v>
      </c>
      <c r="L61" s="93" t="s">
        <v>89</v>
      </c>
      <c r="M61" s="190"/>
      <c r="N61" s="7" t="s">
        <v>90</v>
      </c>
      <c r="O61" s="94" t="s">
        <v>16</v>
      </c>
      <c r="P61" s="95" t="s">
        <v>17</v>
      </c>
      <c r="Q61" s="96" t="s">
        <v>91</v>
      </c>
      <c r="R61" s="91" t="s">
        <v>92</v>
      </c>
      <c r="S61" s="91" t="s">
        <v>9</v>
      </c>
      <c r="T61" s="91" t="s">
        <v>10</v>
      </c>
      <c r="U61" s="91" t="s">
        <v>11</v>
      </c>
      <c r="V61" s="91" t="s">
        <v>12</v>
      </c>
      <c r="W61" s="11" t="s">
        <v>13</v>
      </c>
      <c r="X61" s="90"/>
    </row>
    <row r="62" spans="1:99" x14ac:dyDescent="0.25">
      <c r="A62" s="97" t="s">
        <v>93</v>
      </c>
      <c r="B62" s="98">
        <f>SUM(C62:L62)</f>
        <v>0</v>
      </c>
      <c r="C62" s="22">
        <f>SUM(ENERO:DICIEMBRE!C62)</f>
        <v>0</v>
      </c>
      <c r="D62" s="22">
        <f>SUM(ENERO:DICIEMBRE!D62)</f>
        <v>0</v>
      </c>
      <c r="E62" s="22">
        <f>SUM(ENERO:DICIEMBRE!E62)</f>
        <v>0</v>
      </c>
      <c r="F62" s="22">
        <f>SUM(ENERO:DICIEMBRE!F62)</f>
        <v>0</v>
      </c>
      <c r="G62" s="22">
        <f>SUM(ENERO:DICIEMBRE!G62)</f>
        <v>0</v>
      </c>
      <c r="H62" s="22">
        <f>SUM(ENERO:DICIEMBRE!H62)</f>
        <v>0</v>
      </c>
      <c r="I62" s="22">
        <f>SUM(ENERO:DICIEMBRE!I62)</f>
        <v>0</v>
      </c>
      <c r="J62" s="22">
        <f>SUM(ENERO:DICIEMBRE!J62)</f>
        <v>0</v>
      </c>
      <c r="K62" s="22">
        <f>SUM(ENERO:DICIEMBRE!K62)</f>
        <v>0</v>
      </c>
      <c r="L62" s="22">
        <f>SUM(ENERO:DICIEMBRE!L62)</f>
        <v>0</v>
      </c>
      <c r="M62" s="22">
        <f>SUM(ENERO:DICIEMBRE!M62)</f>
        <v>0</v>
      </c>
      <c r="N62" s="103">
        <f>SUM(O62:P62)</f>
        <v>0</v>
      </c>
      <c r="O62" s="22">
        <f>SUM(ENERO:DICIEMBRE!O62)</f>
        <v>0</v>
      </c>
      <c r="P62" s="22">
        <f>SUM(ENERO:DICIEMBRE!P62)</f>
        <v>0</v>
      </c>
      <c r="Q62" s="22">
        <f>SUM(ENERO:DICIEMBRE!Q62)</f>
        <v>0</v>
      </c>
      <c r="R62" s="22">
        <f>SUM(ENERO:DICIEMBRE!R62)</f>
        <v>0</v>
      </c>
      <c r="S62" s="22">
        <f>SUM(ENERO:DICIEMBRE!S62)</f>
        <v>0</v>
      </c>
      <c r="T62" s="22">
        <f>SUM(ENERO:DICIEMBRE!T62)</f>
        <v>0</v>
      </c>
      <c r="U62" s="22">
        <f>SUM(ENERO:DICIEMBRE!U62)</f>
        <v>0</v>
      </c>
      <c r="V62" s="22">
        <f>SUM(ENERO:DICIEMBRE!V62)</f>
        <v>0</v>
      </c>
      <c r="W62" s="22">
        <f>SUM(ENERO:DICIEMBRE!W62)</f>
        <v>0</v>
      </c>
      <c r="X62" s="28" t="str">
        <f>CA62&amp;CB62&amp;CC62&amp;CD62&amp;CE62&amp;CF62&amp;CG62</f>
        <v/>
      </c>
      <c r="CA62" s="29" t="str">
        <f>IF(AND(P62&gt;0,Q62=""),"*No olvide digitar el campo "&amp;Q$61&amp;""&amp;". Digite CERO si no tiene.", IF(Q62&gt;P62," * El Número de "&amp;Q$61&amp;""&amp;" no puede superar el Total Mujeres. ",""))</f>
        <v/>
      </c>
      <c r="CB62" s="29" t="str">
        <f>IF(AND(O62&gt;0,R62=""),"*No olvide digitar el campo "&amp;R$61&amp;""&amp;". Digite CERO si no tiene.", IF(R62&gt;O62," * El Número de "&amp;R$61&amp;""&amp;" no puede superar el Total hOMBRES. ",""))</f>
        <v/>
      </c>
      <c r="CC62" s="29" t="str">
        <f>IF(AND($N62&gt;0,S62=""),"*No olvide digitar el campo "&amp;S$61&amp;""&amp;". Digite CERO si no tiene.", IF(S62&gt;$N62," * La variable "&amp;S$61&amp;""&amp;" no puede superar el Total Ambos Sexos. ",""))</f>
        <v/>
      </c>
      <c r="CD62" s="29" t="str">
        <f>IF(AND($N62&gt;0,T62=""),"*No olvide digitar el campo "&amp;T$61&amp;""&amp;". Digite CERO si no tiene.", IF(T62&gt;$N62," * La variable "&amp;T$61&amp;""&amp;" no puede superar el Total Ambos Sexos. ",""))</f>
        <v/>
      </c>
      <c r="CE62" s="29" t="str">
        <f>IF(AND($N62&gt;0,U62=""),"*No olvide digitar el campo "&amp;U$61&amp;""&amp;". Digite CERO si no tiene.", IF(U62&gt;$N62," * La variable "&amp;U$61&amp;""&amp;" no puede superar el Total Ambos Sexos. ",""))</f>
        <v/>
      </c>
      <c r="CF62" s="29" t="str">
        <f>IF(AND($N62&gt;0,V62=""),"*No olvide digitar el campo "&amp;V$61&amp;""&amp;". Digite CERO si no tiene.", IF(V62&gt;$N62," * La variable "&amp;V$61&amp;""&amp;" no puede superar el Total Ambos Sexos. ",""))</f>
        <v/>
      </c>
      <c r="CG62" s="29" t="str">
        <f>IF(AND($N62&gt;0,W62=""),"*No olvide digitar el campo "&amp;W$61&amp;""&amp;". Digite CERO si no tiene.", IF(W62&gt;$N62," * La variable "&amp;W$61&amp;""&amp;" no puede superar el Total Ambos Sexos. ",""))</f>
        <v/>
      </c>
      <c r="CM62" s="30">
        <f>IF(AND(P62&gt;0,OR(Q62="")),1,IF(Q62&gt;P62,1,0))</f>
        <v>0</v>
      </c>
      <c r="CN62" s="30">
        <f>IF(AND(O62&gt;0,OR(R62="")),1,IF(R62&gt;O62,1,0))</f>
        <v>0</v>
      </c>
      <c r="CO62" s="30">
        <f>IF(AND($N62&gt;0,OR(S62="")),1,IF(S62&gt;$N62,1,0))</f>
        <v>0</v>
      </c>
      <c r="CP62" s="30">
        <f t="shared" ref="CP62:CS73" si="16">IF(AND($N62&gt;0,OR(T62="")),1,IF(T62&gt;$N62,1,0))</f>
        <v>0</v>
      </c>
      <c r="CQ62" s="30">
        <f t="shared" si="16"/>
        <v>0</v>
      </c>
      <c r="CR62" s="30">
        <f t="shared" si="16"/>
        <v>0</v>
      </c>
      <c r="CS62" s="30">
        <f t="shared" si="16"/>
        <v>0</v>
      </c>
    </row>
    <row r="63" spans="1:99" x14ac:dyDescent="0.25">
      <c r="A63" s="105" t="s">
        <v>94</v>
      </c>
      <c r="B63" s="106">
        <f>SUM(C63:L63)</f>
        <v>0</v>
      </c>
      <c r="C63" s="22">
        <f>SUM(ENERO:DICIEMBRE!C63)</f>
        <v>0</v>
      </c>
      <c r="D63" s="22">
        <f>SUM(ENERO:DICIEMBRE!D63)</f>
        <v>0</v>
      </c>
      <c r="E63" s="22">
        <f>SUM(ENERO:DICIEMBRE!E63)</f>
        <v>0</v>
      </c>
      <c r="F63" s="22">
        <f>SUM(ENERO:DICIEMBRE!F63)</f>
        <v>0</v>
      </c>
      <c r="G63" s="22">
        <f>SUM(ENERO:DICIEMBRE!G63)</f>
        <v>0</v>
      </c>
      <c r="H63" s="22">
        <f>SUM(ENERO:DICIEMBRE!H63)</f>
        <v>0</v>
      </c>
      <c r="I63" s="22">
        <f>SUM(ENERO:DICIEMBRE!I63)</f>
        <v>0</v>
      </c>
      <c r="J63" s="22">
        <f>SUM(ENERO:DICIEMBRE!J63)</f>
        <v>0</v>
      </c>
      <c r="K63" s="22">
        <f>SUM(ENERO:DICIEMBRE!K63)</f>
        <v>0</v>
      </c>
      <c r="L63" s="22">
        <f>SUM(ENERO:DICIEMBRE!L63)</f>
        <v>0</v>
      </c>
      <c r="M63" s="22">
        <f>SUM(ENERO:DICIEMBRE!M63)</f>
        <v>0</v>
      </c>
      <c r="N63" s="107">
        <f t="shared" ref="N63:N70" si="17">SUM(O63:P63)</f>
        <v>0</v>
      </c>
      <c r="O63" s="22">
        <f>SUM(ENERO:DICIEMBRE!O63)</f>
        <v>0</v>
      </c>
      <c r="P63" s="22">
        <f>SUM(ENERO:DICIEMBRE!P63)</f>
        <v>0</v>
      </c>
      <c r="Q63" s="22">
        <f>SUM(ENERO:DICIEMBRE!Q63)</f>
        <v>0</v>
      </c>
      <c r="R63" s="22">
        <f>SUM(ENERO:DICIEMBRE!R63)</f>
        <v>0</v>
      </c>
      <c r="S63" s="22">
        <f>SUM(ENERO:DICIEMBRE!S63)</f>
        <v>0</v>
      </c>
      <c r="T63" s="22">
        <f>SUM(ENERO:DICIEMBRE!T63)</f>
        <v>0</v>
      </c>
      <c r="U63" s="22">
        <f>SUM(ENERO:DICIEMBRE!U63)</f>
        <v>0</v>
      </c>
      <c r="V63" s="22">
        <f>SUM(ENERO:DICIEMBRE!V63)</f>
        <v>0</v>
      </c>
      <c r="W63" s="22">
        <f>SUM(ENERO:DICIEMBRE!W63)</f>
        <v>0</v>
      </c>
      <c r="X63" s="28" t="str">
        <f t="shared" ref="X63:X72" si="18">CA63&amp;CB63&amp;CC63&amp;CD63&amp;CE63&amp;CF63&amp;CG63</f>
        <v/>
      </c>
      <c r="CA63" s="29" t="str">
        <f t="shared" ref="CA63:CA73" si="19">IF(AND(P63&gt;0,Q63=""),"*No olvide digitar el campo "&amp;Q$61&amp;""&amp;". Digite CERO si no tiene.", IF(Q63&gt;P63," * El Número de "&amp;Q$61&amp;""&amp;" no puede superar el Total Mujeres. ",""))</f>
        <v/>
      </c>
      <c r="CB63" s="29" t="str">
        <f t="shared" ref="CB63:CB73" si="20">IF(AND(O63&gt;0,R63=""),"*No olvide digitar el campo "&amp;R$61&amp;""&amp;". Digite CERO si no tiene.", IF(R63&gt;O63," * El Número de "&amp;R$61&amp;""&amp;" no puede superar el Total hOMBRES. ",""))</f>
        <v/>
      </c>
      <c r="CC63" s="29" t="str">
        <f t="shared" ref="CC63:CG73" si="21">IF(AND($N63&gt;0,S63=""),"*No olvide digitar el campo "&amp;S$61&amp;""&amp;". Digite CERO si no tiene.", IF(S63&gt;$N63," * La variable "&amp;S$61&amp;""&amp;" no puede superar el Total Ambos Sexos. ",""))</f>
        <v/>
      </c>
      <c r="CD63" s="29" t="str">
        <f t="shared" si="21"/>
        <v/>
      </c>
      <c r="CE63" s="29" t="str">
        <f t="shared" si="21"/>
        <v/>
      </c>
      <c r="CF63" s="29" t="str">
        <f t="shared" si="21"/>
        <v/>
      </c>
      <c r="CG63" s="29" t="str">
        <f t="shared" si="21"/>
        <v/>
      </c>
      <c r="CM63" s="30">
        <f t="shared" ref="CM63:CM73" si="22">IF(AND(P63&gt;0,OR(Q63="")),1,IF(Q63&gt;P63,1,0))</f>
        <v>0</v>
      </c>
      <c r="CN63" s="30">
        <f t="shared" ref="CN63:CN73" si="23">IF(AND(O63&gt;0,OR(R63="")),1,IF(R63&gt;O63,1,0))</f>
        <v>0</v>
      </c>
      <c r="CO63" s="30">
        <f t="shared" ref="CO63:CO73" si="24">IF(AND($N63&gt;0,OR(S63="")),1,IF(S63&gt;$N63,1,0))</f>
        <v>0</v>
      </c>
      <c r="CP63" s="30">
        <f t="shared" si="16"/>
        <v>0</v>
      </c>
      <c r="CQ63" s="30">
        <f t="shared" si="16"/>
        <v>0</v>
      </c>
      <c r="CR63" s="30">
        <f t="shared" si="16"/>
        <v>0</v>
      </c>
      <c r="CS63" s="30">
        <f t="shared" si="16"/>
        <v>0</v>
      </c>
    </row>
    <row r="64" spans="1:99" x14ac:dyDescent="0.25">
      <c r="A64" s="105" t="s">
        <v>95</v>
      </c>
      <c r="B64" s="106">
        <f t="shared" ref="B64:B72" si="25">SUM(C64:L64)</f>
        <v>4</v>
      </c>
      <c r="C64" s="22">
        <f>SUM(ENERO:DICIEMBRE!C64)</f>
        <v>0</v>
      </c>
      <c r="D64" s="22">
        <f>SUM(ENERO:DICIEMBRE!D64)</f>
        <v>0</v>
      </c>
      <c r="E64" s="22">
        <f>SUM(ENERO:DICIEMBRE!E64)</f>
        <v>3</v>
      </c>
      <c r="F64" s="22">
        <f>SUM(ENERO:DICIEMBRE!F64)</f>
        <v>0</v>
      </c>
      <c r="G64" s="22">
        <f>SUM(ENERO:DICIEMBRE!G64)</f>
        <v>0</v>
      </c>
      <c r="H64" s="22">
        <f>SUM(ENERO:DICIEMBRE!H64)</f>
        <v>0</v>
      </c>
      <c r="I64" s="22">
        <f>SUM(ENERO:DICIEMBRE!I64)</f>
        <v>0</v>
      </c>
      <c r="J64" s="22">
        <f>SUM(ENERO:DICIEMBRE!J64)</f>
        <v>0</v>
      </c>
      <c r="K64" s="22">
        <f>SUM(ENERO:DICIEMBRE!K64)</f>
        <v>0</v>
      </c>
      <c r="L64" s="22">
        <f>SUM(ENERO:DICIEMBRE!L64)</f>
        <v>1</v>
      </c>
      <c r="M64" s="22">
        <f>SUM(ENERO:DICIEMBRE!M64)</f>
        <v>0</v>
      </c>
      <c r="N64" s="108">
        <f t="shared" si="17"/>
        <v>65</v>
      </c>
      <c r="O64" s="22">
        <f>SUM(ENERO:DICIEMBRE!O64)</f>
        <v>24</v>
      </c>
      <c r="P64" s="22">
        <f>SUM(ENERO:DICIEMBRE!P64)</f>
        <v>41</v>
      </c>
      <c r="Q64" s="22">
        <f>SUM(ENERO:DICIEMBRE!Q64)</f>
        <v>0</v>
      </c>
      <c r="R64" s="22">
        <f>SUM(ENERO:DICIEMBRE!R64)</f>
        <v>0</v>
      </c>
      <c r="S64" s="22">
        <f>SUM(ENERO:DICIEMBRE!S64)</f>
        <v>0</v>
      </c>
      <c r="T64" s="22">
        <f>SUM(ENERO:DICIEMBRE!T64)</f>
        <v>0</v>
      </c>
      <c r="U64" s="22">
        <f>SUM(ENERO:DICIEMBRE!U64)</f>
        <v>0</v>
      </c>
      <c r="V64" s="22">
        <f>SUM(ENERO:DICIEMBRE!V64)</f>
        <v>0</v>
      </c>
      <c r="W64" s="22">
        <f>SUM(ENERO:DICIEMBRE!W64)</f>
        <v>0</v>
      </c>
      <c r="X64" s="28" t="str">
        <f t="shared" si="18"/>
        <v/>
      </c>
      <c r="CA64" s="29" t="str">
        <f t="shared" si="19"/>
        <v/>
      </c>
      <c r="CB64" s="29" t="str">
        <f t="shared" si="20"/>
        <v/>
      </c>
      <c r="CC64" s="29" t="str">
        <f t="shared" si="21"/>
        <v/>
      </c>
      <c r="CD64" s="29" t="str">
        <f t="shared" si="21"/>
        <v/>
      </c>
      <c r="CE64" s="29" t="str">
        <f t="shared" si="21"/>
        <v/>
      </c>
      <c r="CF64" s="29" t="str">
        <f t="shared" si="21"/>
        <v/>
      </c>
      <c r="CG64" s="29" t="str">
        <f t="shared" si="21"/>
        <v/>
      </c>
      <c r="CM64" s="30">
        <f t="shared" si="22"/>
        <v>0</v>
      </c>
      <c r="CN64" s="30">
        <f t="shared" si="23"/>
        <v>0</v>
      </c>
      <c r="CO64" s="30">
        <f t="shared" si="24"/>
        <v>0</v>
      </c>
      <c r="CP64" s="30">
        <f t="shared" si="16"/>
        <v>0</v>
      </c>
      <c r="CQ64" s="30">
        <f t="shared" si="16"/>
        <v>0</v>
      </c>
      <c r="CR64" s="30">
        <f t="shared" si="16"/>
        <v>0</v>
      </c>
      <c r="CS64" s="30">
        <f t="shared" si="16"/>
        <v>0</v>
      </c>
    </row>
    <row r="65" spans="1:97" x14ac:dyDescent="0.25">
      <c r="A65" s="105" t="s">
        <v>96</v>
      </c>
      <c r="B65" s="106">
        <f t="shared" si="25"/>
        <v>8</v>
      </c>
      <c r="C65" s="22">
        <f>SUM(ENERO:DICIEMBRE!C65)</f>
        <v>0</v>
      </c>
      <c r="D65" s="22">
        <f>SUM(ENERO:DICIEMBRE!D65)</f>
        <v>0</v>
      </c>
      <c r="E65" s="22">
        <f>SUM(ENERO:DICIEMBRE!E65)</f>
        <v>3</v>
      </c>
      <c r="F65" s="22">
        <f>SUM(ENERO:DICIEMBRE!F65)</f>
        <v>0</v>
      </c>
      <c r="G65" s="22">
        <f>SUM(ENERO:DICIEMBRE!G65)</f>
        <v>0</v>
      </c>
      <c r="H65" s="22">
        <f>SUM(ENERO:DICIEMBRE!H65)</f>
        <v>1</v>
      </c>
      <c r="I65" s="22">
        <f>SUM(ENERO:DICIEMBRE!I65)</f>
        <v>0</v>
      </c>
      <c r="J65" s="22">
        <f>SUM(ENERO:DICIEMBRE!J65)</f>
        <v>1</v>
      </c>
      <c r="K65" s="22">
        <f>SUM(ENERO:DICIEMBRE!K65)</f>
        <v>0</v>
      </c>
      <c r="L65" s="22">
        <f>SUM(ENERO:DICIEMBRE!L65)</f>
        <v>3</v>
      </c>
      <c r="M65" s="22">
        <f>SUM(ENERO:DICIEMBRE!M65)</f>
        <v>0</v>
      </c>
      <c r="N65" s="109">
        <f>SUM(O65:P65)</f>
        <v>390</v>
      </c>
      <c r="O65" s="22">
        <f>SUM(ENERO:DICIEMBRE!O65)</f>
        <v>77</v>
      </c>
      <c r="P65" s="22">
        <f>SUM(ENERO:DICIEMBRE!P65)</f>
        <v>313</v>
      </c>
      <c r="Q65" s="22">
        <f>SUM(ENERO:DICIEMBRE!Q65)</f>
        <v>0</v>
      </c>
      <c r="R65" s="22">
        <f>SUM(ENERO:DICIEMBRE!R65)</f>
        <v>0</v>
      </c>
      <c r="S65" s="22">
        <f>SUM(ENERO:DICIEMBRE!S65)</f>
        <v>0</v>
      </c>
      <c r="T65" s="22">
        <f>SUM(ENERO:DICIEMBRE!T65)</f>
        <v>0</v>
      </c>
      <c r="U65" s="22">
        <f>SUM(ENERO:DICIEMBRE!U65)</f>
        <v>2</v>
      </c>
      <c r="V65" s="22">
        <f>SUM(ENERO:DICIEMBRE!V65)</f>
        <v>0</v>
      </c>
      <c r="W65" s="22">
        <f>SUM(ENERO:DICIEMBRE!W65)</f>
        <v>0</v>
      </c>
      <c r="X65" s="28" t="str">
        <f t="shared" si="18"/>
        <v/>
      </c>
      <c r="CA65" s="29" t="str">
        <f t="shared" si="19"/>
        <v/>
      </c>
      <c r="CB65" s="29" t="str">
        <f t="shared" si="20"/>
        <v/>
      </c>
      <c r="CC65" s="29" t="str">
        <f t="shared" si="21"/>
        <v/>
      </c>
      <c r="CD65" s="29" t="str">
        <f t="shared" si="21"/>
        <v/>
      </c>
      <c r="CE65" s="29" t="str">
        <f t="shared" si="21"/>
        <v/>
      </c>
      <c r="CF65" s="29" t="str">
        <f t="shared" si="21"/>
        <v/>
      </c>
      <c r="CG65" s="29" t="str">
        <f t="shared" si="21"/>
        <v/>
      </c>
      <c r="CM65" s="30">
        <f t="shared" si="22"/>
        <v>0</v>
      </c>
      <c r="CN65" s="30">
        <f t="shared" si="23"/>
        <v>0</v>
      </c>
      <c r="CO65" s="30">
        <f t="shared" si="24"/>
        <v>0</v>
      </c>
      <c r="CP65" s="30">
        <f t="shared" si="16"/>
        <v>0</v>
      </c>
      <c r="CQ65" s="30">
        <f t="shared" si="16"/>
        <v>0</v>
      </c>
      <c r="CR65" s="30">
        <f t="shared" si="16"/>
        <v>0</v>
      </c>
      <c r="CS65" s="30">
        <f t="shared" si="16"/>
        <v>0</v>
      </c>
    </row>
    <row r="66" spans="1:97" x14ac:dyDescent="0.25">
      <c r="A66" s="105" t="s">
        <v>97</v>
      </c>
      <c r="B66" s="106">
        <f t="shared" si="25"/>
        <v>0</v>
      </c>
      <c r="C66" s="22">
        <f>SUM(ENERO:DICIEMBRE!C66)</f>
        <v>0</v>
      </c>
      <c r="D66" s="22">
        <f>SUM(ENERO:DICIEMBRE!D66)</f>
        <v>0</v>
      </c>
      <c r="E66" s="22">
        <f>SUM(ENERO:DICIEMBRE!E66)</f>
        <v>0</v>
      </c>
      <c r="F66" s="22">
        <f>SUM(ENERO:DICIEMBRE!F66)</f>
        <v>0</v>
      </c>
      <c r="G66" s="22">
        <f>SUM(ENERO:DICIEMBRE!G66)</f>
        <v>0</v>
      </c>
      <c r="H66" s="22">
        <f>SUM(ENERO:DICIEMBRE!H66)</f>
        <v>0</v>
      </c>
      <c r="I66" s="22">
        <f>SUM(ENERO:DICIEMBRE!I66)</f>
        <v>0</v>
      </c>
      <c r="J66" s="22">
        <f>SUM(ENERO:DICIEMBRE!J66)</f>
        <v>0</v>
      </c>
      <c r="K66" s="22">
        <f>SUM(ENERO:DICIEMBRE!K66)</f>
        <v>0</v>
      </c>
      <c r="L66" s="22">
        <f>SUM(ENERO:DICIEMBRE!L66)</f>
        <v>0</v>
      </c>
      <c r="M66" s="22">
        <f>SUM(ENERO:DICIEMBRE!M66)</f>
        <v>0</v>
      </c>
      <c r="N66" s="107">
        <f>SUM(O66:P66)</f>
        <v>0</v>
      </c>
      <c r="O66" s="22">
        <f>SUM(ENERO:DICIEMBRE!O66)</f>
        <v>0</v>
      </c>
      <c r="P66" s="22">
        <f>SUM(ENERO:DICIEMBRE!P66)</f>
        <v>0</v>
      </c>
      <c r="Q66" s="22">
        <f>SUM(ENERO:DICIEMBRE!Q66)</f>
        <v>0</v>
      </c>
      <c r="R66" s="22">
        <f>SUM(ENERO:DICIEMBRE!R66)</f>
        <v>0</v>
      </c>
      <c r="S66" s="22">
        <f>SUM(ENERO:DICIEMBRE!S66)</f>
        <v>0</v>
      </c>
      <c r="T66" s="22">
        <f>SUM(ENERO:DICIEMBRE!T66)</f>
        <v>0</v>
      </c>
      <c r="U66" s="22">
        <f>SUM(ENERO:DICIEMBRE!U66)</f>
        <v>0</v>
      </c>
      <c r="V66" s="22">
        <f>SUM(ENERO:DICIEMBRE!V66)</f>
        <v>0</v>
      </c>
      <c r="W66" s="22">
        <f>SUM(ENERO:DICIEMBRE!W66)</f>
        <v>0</v>
      </c>
      <c r="X66" s="28" t="str">
        <f t="shared" si="18"/>
        <v/>
      </c>
      <c r="CA66" s="29" t="str">
        <f t="shared" si="19"/>
        <v/>
      </c>
      <c r="CB66" s="29" t="str">
        <f t="shared" si="20"/>
        <v/>
      </c>
      <c r="CC66" s="29" t="str">
        <f t="shared" si="21"/>
        <v/>
      </c>
      <c r="CD66" s="29" t="str">
        <f t="shared" si="21"/>
        <v/>
      </c>
      <c r="CE66" s="29" t="str">
        <f t="shared" si="21"/>
        <v/>
      </c>
      <c r="CF66" s="29" t="str">
        <f t="shared" si="21"/>
        <v/>
      </c>
      <c r="CG66" s="29" t="str">
        <f t="shared" si="21"/>
        <v/>
      </c>
      <c r="CM66" s="30">
        <f t="shared" si="22"/>
        <v>0</v>
      </c>
      <c r="CN66" s="30">
        <f t="shared" si="23"/>
        <v>0</v>
      </c>
      <c r="CO66" s="30">
        <f t="shared" si="24"/>
        <v>0</v>
      </c>
      <c r="CP66" s="30">
        <f t="shared" si="16"/>
        <v>0</v>
      </c>
      <c r="CQ66" s="30">
        <f t="shared" si="16"/>
        <v>0</v>
      </c>
      <c r="CR66" s="30">
        <f t="shared" si="16"/>
        <v>0</v>
      </c>
      <c r="CS66" s="30">
        <f t="shared" si="16"/>
        <v>0</v>
      </c>
    </row>
    <row r="67" spans="1:97" x14ac:dyDescent="0.25">
      <c r="A67" s="105" t="s">
        <v>98</v>
      </c>
      <c r="B67" s="106">
        <f t="shared" si="25"/>
        <v>0</v>
      </c>
      <c r="C67" s="22">
        <f>SUM(ENERO:DICIEMBRE!C67)</f>
        <v>0</v>
      </c>
      <c r="D67" s="22">
        <f>SUM(ENERO:DICIEMBRE!D67)</f>
        <v>0</v>
      </c>
      <c r="E67" s="22">
        <f>SUM(ENERO:DICIEMBRE!E67)</f>
        <v>0</v>
      </c>
      <c r="F67" s="22">
        <f>SUM(ENERO:DICIEMBRE!F67)</f>
        <v>0</v>
      </c>
      <c r="G67" s="22">
        <f>SUM(ENERO:DICIEMBRE!G67)</f>
        <v>0</v>
      </c>
      <c r="H67" s="22">
        <f>SUM(ENERO:DICIEMBRE!H67)</f>
        <v>0</v>
      </c>
      <c r="I67" s="22">
        <f>SUM(ENERO:DICIEMBRE!I67)</f>
        <v>0</v>
      </c>
      <c r="J67" s="22">
        <f>SUM(ENERO:DICIEMBRE!J67)</f>
        <v>0</v>
      </c>
      <c r="K67" s="22">
        <f>SUM(ENERO:DICIEMBRE!K67)</f>
        <v>0</v>
      </c>
      <c r="L67" s="22">
        <f>SUM(ENERO:DICIEMBRE!L67)</f>
        <v>0</v>
      </c>
      <c r="M67" s="22">
        <f>SUM(ENERO:DICIEMBRE!M67)</f>
        <v>0</v>
      </c>
      <c r="N67" s="109">
        <f>SUM(O67:P67)</f>
        <v>0</v>
      </c>
      <c r="O67" s="22">
        <f>SUM(ENERO:DICIEMBRE!O67)</f>
        <v>0</v>
      </c>
      <c r="P67" s="22">
        <f>SUM(ENERO:DICIEMBRE!P67)</f>
        <v>0</v>
      </c>
      <c r="Q67" s="22">
        <f>SUM(ENERO:DICIEMBRE!Q67)</f>
        <v>0</v>
      </c>
      <c r="R67" s="22">
        <f>SUM(ENERO:DICIEMBRE!R67)</f>
        <v>0</v>
      </c>
      <c r="S67" s="22">
        <f>SUM(ENERO:DICIEMBRE!S67)</f>
        <v>0</v>
      </c>
      <c r="T67" s="22">
        <f>SUM(ENERO:DICIEMBRE!T67)</f>
        <v>0</v>
      </c>
      <c r="U67" s="22">
        <f>SUM(ENERO:DICIEMBRE!U67)</f>
        <v>0</v>
      </c>
      <c r="V67" s="22">
        <f>SUM(ENERO:DICIEMBRE!V67)</f>
        <v>0</v>
      </c>
      <c r="W67" s="22">
        <f>SUM(ENERO:DICIEMBRE!W67)</f>
        <v>0</v>
      </c>
      <c r="X67" s="28" t="str">
        <f t="shared" si="18"/>
        <v/>
      </c>
      <c r="CA67" s="29" t="str">
        <f t="shared" si="19"/>
        <v/>
      </c>
      <c r="CB67" s="29" t="str">
        <f t="shared" si="20"/>
        <v/>
      </c>
      <c r="CC67" s="29" t="str">
        <f t="shared" si="21"/>
        <v/>
      </c>
      <c r="CD67" s="29" t="str">
        <f t="shared" si="21"/>
        <v/>
      </c>
      <c r="CE67" s="29" t="str">
        <f t="shared" si="21"/>
        <v/>
      </c>
      <c r="CF67" s="29" t="str">
        <f t="shared" si="21"/>
        <v/>
      </c>
      <c r="CG67" s="29" t="str">
        <f t="shared" si="21"/>
        <v/>
      </c>
      <c r="CM67" s="30">
        <f t="shared" si="22"/>
        <v>0</v>
      </c>
      <c r="CN67" s="30">
        <f t="shared" si="23"/>
        <v>0</v>
      </c>
      <c r="CO67" s="30">
        <f t="shared" si="24"/>
        <v>0</v>
      </c>
      <c r="CP67" s="30">
        <f t="shared" si="16"/>
        <v>0</v>
      </c>
      <c r="CQ67" s="30">
        <f t="shared" si="16"/>
        <v>0</v>
      </c>
      <c r="CR67" s="30">
        <f t="shared" si="16"/>
        <v>0</v>
      </c>
      <c r="CS67" s="30">
        <f t="shared" si="16"/>
        <v>0</v>
      </c>
    </row>
    <row r="68" spans="1:97" x14ac:dyDescent="0.25">
      <c r="A68" s="105" t="s">
        <v>99</v>
      </c>
      <c r="B68" s="106">
        <f t="shared" si="25"/>
        <v>1</v>
      </c>
      <c r="C68" s="22">
        <f>SUM(ENERO:DICIEMBRE!C68)</f>
        <v>0</v>
      </c>
      <c r="D68" s="22">
        <f>SUM(ENERO:DICIEMBRE!D68)</f>
        <v>0</v>
      </c>
      <c r="E68" s="22">
        <f>SUM(ENERO:DICIEMBRE!E68)</f>
        <v>0</v>
      </c>
      <c r="F68" s="22">
        <f>SUM(ENERO:DICIEMBRE!F68)</f>
        <v>0</v>
      </c>
      <c r="G68" s="22">
        <f>SUM(ENERO:DICIEMBRE!G68)</f>
        <v>0</v>
      </c>
      <c r="H68" s="22">
        <f>SUM(ENERO:DICIEMBRE!H68)</f>
        <v>0</v>
      </c>
      <c r="I68" s="22">
        <f>SUM(ENERO:DICIEMBRE!I68)</f>
        <v>0</v>
      </c>
      <c r="J68" s="22">
        <f>SUM(ENERO:DICIEMBRE!J68)</f>
        <v>1</v>
      </c>
      <c r="K68" s="22">
        <f>SUM(ENERO:DICIEMBRE!K68)</f>
        <v>0</v>
      </c>
      <c r="L68" s="22">
        <f>SUM(ENERO:DICIEMBRE!L68)</f>
        <v>0</v>
      </c>
      <c r="M68" s="22">
        <f>SUM(ENERO:DICIEMBRE!M68)</f>
        <v>0</v>
      </c>
      <c r="N68" s="109">
        <f t="shared" si="17"/>
        <v>19</v>
      </c>
      <c r="O68" s="22">
        <f>SUM(ENERO:DICIEMBRE!O68)</f>
        <v>0</v>
      </c>
      <c r="P68" s="22">
        <f>SUM(ENERO:DICIEMBRE!P68)</f>
        <v>19</v>
      </c>
      <c r="Q68" s="22">
        <f>SUM(ENERO:DICIEMBRE!Q68)</f>
        <v>0</v>
      </c>
      <c r="R68" s="22">
        <f>SUM(ENERO:DICIEMBRE!R68)</f>
        <v>0</v>
      </c>
      <c r="S68" s="22">
        <f>SUM(ENERO:DICIEMBRE!S68)</f>
        <v>0</v>
      </c>
      <c r="T68" s="22">
        <f>SUM(ENERO:DICIEMBRE!T68)</f>
        <v>0</v>
      </c>
      <c r="U68" s="22">
        <f>SUM(ENERO:DICIEMBRE!U68)</f>
        <v>0</v>
      </c>
      <c r="V68" s="22">
        <f>SUM(ENERO:DICIEMBRE!V68)</f>
        <v>0</v>
      </c>
      <c r="W68" s="22">
        <f>SUM(ENERO:DICIEMBRE!W68)</f>
        <v>0</v>
      </c>
      <c r="X68" s="28" t="str">
        <f t="shared" si="18"/>
        <v/>
      </c>
      <c r="CA68" s="29" t="str">
        <f t="shared" si="19"/>
        <v/>
      </c>
      <c r="CB68" s="29" t="str">
        <f t="shared" si="20"/>
        <v/>
      </c>
      <c r="CC68" s="29" t="str">
        <f t="shared" si="21"/>
        <v/>
      </c>
      <c r="CD68" s="29" t="str">
        <f t="shared" si="21"/>
        <v/>
      </c>
      <c r="CE68" s="29" t="str">
        <f t="shared" si="21"/>
        <v/>
      </c>
      <c r="CF68" s="29" t="str">
        <f t="shared" si="21"/>
        <v/>
      </c>
      <c r="CG68" s="29" t="str">
        <f t="shared" si="21"/>
        <v/>
      </c>
      <c r="CM68" s="30">
        <f t="shared" si="22"/>
        <v>0</v>
      </c>
      <c r="CN68" s="30">
        <f t="shared" si="23"/>
        <v>0</v>
      </c>
      <c r="CO68" s="30">
        <f t="shared" si="24"/>
        <v>0</v>
      </c>
      <c r="CP68" s="30">
        <f t="shared" si="16"/>
        <v>0</v>
      </c>
      <c r="CQ68" s="30">
        <f t="shared" si="16"/>
        <v>0</v>
      </c>
      <c r="CR68" s="30">
        <f t="shared" si="16"/>
        <v>0</v>
      </c>
      <c r="CS68" s="30">
        <f t="shared" si="16"/>
        <v>0</v>
      </c>
    </row>
    <row r="69" spans="1:97" x14ac:dyDescent="0.25">
      <c r="A69" s="105" t="s">
        <v>100</v>
      </c>
      <c r="B69" s="106">
        <f t="shared" si="25"/>
        <v>0</v>
      </c>
      <c r="C69" s="22">
        <f>SUM(ENERO:DICIEMBRE!C69)</f>
        <v>0</v>
      </c>
      <c r="D69" s="22">
        <f>SUM(ENERO:DICIEMBRE!D69)</f>
        <v>0</v>
      </c>
      <c r="E69" s="22">
        <f>SUM(ENERO:DICIEMBRE!E69)</f>
        <v>0</v>
      </c>
      <c r="F69" s="22">
        <f>SUM(ENERO:DICIEMBRE!F69)</f>
        <v>0</v>
      </c>
      <c r="G69" s="22">
        <f>SUM(ENERO:DICIEMBRE!G69)</f>
        <v>0</v>
      </c>
      <c r="H69" s="22">
        <f>SUM(ENERO:DICIEMBRE!H69)</f>
        <v>0</v>
      </c>
      <c r="I69" s="22">
        <f>SUM(ENERO:DICIEMBRE!I69)</f>
        <v>0</v>
      </c>
      <c r="J69" s="22">
        <f>SUM(ENERO:DICIEMBRE!J69)</f>
        <v>0</v>
      </c>
      <c r="K69" s="22">
        <f>SUM(ENERO:DICIEMBRE!K69)</f>
        <v>0</v>
      </c>
      <c r="L69" s="22">
        <f>SUM(ENERO:DICIEMBRE!L69)</f>
        <v>0</v>
      </c>
      <c r="M69" s="22">
        <f>SUM(ENERO:DICIEMBRE!M69)</f>
        <v>0</v>
      </c>
      <c r="N69" s="109">
        <f t="shared" si="17"/>
        <v>0</v>
      </c>
      <c r="O69" s="22">
        <f>SUM(ENERO:DICIEMBRE!O69)</f>
        <v>0</v>
      </c>
      <c r="P69" s="22">
        <f>SUM(ENERO:DICIEMBRE!P69)</f>
        <v>0</v>
      </c>
      <c r="Q69" s="22">
        <f>SUM(ENERO:DICIEMBRE!Q69)</f>
        <v>0</v>
      </c>
      <c r="R69" s="22">
        <f>SUM(ENERO:DICIEMBRE!R69)</f>
        <v>0</v>
      </c>
      <c r="S69" s="22">
        <f>SUM(ENERO:DICIEMBRE!S69)</f>
        <v>0</v>
      </c>
      <c r="T69" s="22">
        <f>SUM(ENERO:DICIEMBRE!T69)</f>
        <v>0</v>
      </c>
      <c r="U69" s="22">
        <f>SUM(ENERO:DICIEMBRE!U69)</f>
        <v>0</v>
      </c>
      <c r="V69" s="22">
        <f>SUM(ENERO:DICIEMBRE!V69)</f>
        <v>0</v>
      </c>
      <c r="W69" s="22">
        <f>SUM(ENERO:DICIEMBRE!W69)</f>
        <v>0</v>
      </c>
      <c r="X69" s="28" t="str">
        <f t="shared" si="18"/>
        <v/>
      </c>
      <c r="CA69" s="29" t="str">
        <f t="shared" si="19"/>
        <v/>
      </c>
      <c r="CB69" s="29" t="str">
        <f t="shared" si="20"/>
        <v/>
      </c>
      <c r="CC69" s="29" t="str">
        <f t="shared" si="21"/>
        <v/>
      </c>
      <c r="CD69" s="29" t="str">
        <f t="shared" si="21"/>
        <v/>
      </c>
      <c r="CE69" s="29" t="str">
        <f t="shared" si="21"/>
        <v/>
      </c>
      <c r="CF69" s="29" t="str">
        <f t="shared" si="21"/>
        <v/>
      </c>
      <c r="CG69" s="29" t="str">
        <f t="shared" si="21"/>
        <v/>
      </c>
      <c r="CM69" s="30">
        <f t="shared" si="22"/>
        <v>0</v>
      </c>
      <c r="CN69" s="30">
        <f t="shared" si="23"/>
        <v>0</v>
      </c>
      <c r="CO69" s="30">
        <f t="shared" si="24"/>
        <v>0</v>
      </c>
      <c r="CP69" s="30">
        <f t="shared" si="16"/>
        <v>0</v>
      </c>
      <c r="CQ69" s="30">
        <f t="shared" si="16"/>
        <v>0</v>
      </c>
      <c r="CR69" s="30">
        <f t="shared" si="16"/>
        <v>0</v>
      </c>
      <c r="CS69" s="30">
        <f t="shared" si="16"/>
        <v>0</v>
      </c>
    </row>
    <row r="70" spans="1:97" x14ac:dyDescent="0.25">
      <c r="A70" s="105" t="s">
        <v>101</v>
      </c>
      <c r="B70" s="106">
        <f t="shared" si="25"/>
        <v>0</v>
      </c>
      <c r="C70" s="22">
        <f>SUM(ENERO:DICIEMBRE!C70)</f>
        <v>0</v>
      </c>
      <c r="D70" s="22">
        <f>SUM(ENERO:DICIEMBRE!D70)</f>
        <v>0</v>
      </c>
      <c r="E70" s="22">
        <f>SUM(ENERO:DICIEMBRE!E70)</f>
        <v>0</v>
      </c>
      <c r="F70" s="22">
        <f>SUM(ENERO:DICIEMBRE!F70)</f>
        <v>0</v>
      </c>
      <c r="G70" s="22">
        <f>SUM(ENERO:DICIEMBRE!G70)</f>
        <v>0</v>
      </c>
      <c r="H70" s="22">
        <f>SUM(ENERO:DICIEMBRE!H70)</f>
        <v>0</v>
      </c>
      <c r="I70" s="22">
        <f>SUM(ENERO:DICIEMBRE!I70)</f>
        <v>0</v>
      </c>
      <c r="J70" s="22">
        <f>SUM(ENERO:DICIEMBRE!J70)</f>
        <v>0</v>
      </c>
      <c r="K70" s="22">
        <f>SUM(ENERO:DICIEMBRE!K70)</f>
        <v>0</v>
      </c>
      <c r="L70" s="22">
        <f>SUM(ENERO:DICIEMBRE!L70)</f>
        <v>0</v>
      </c>
      <c r="M70" s="22">
        <f>SUM(ENERO:DICIEMBRE!M70)</f>
        <v>0</v>
      </c>
      <c r="N70" s="107">
        <f t="shared" si="17"/>
        <v>0</v>
      </c>
      <c r="O70" s="22">
        <f>SUM(ENERO:DICIEMBRE!O70)</f>
        <v>0</v>
      </c>
      <c r="P70" s="22">
        <f>SUM(ENERO:DICIEMBRE!P70)</f>
        <v>0</v>
      </c>
      <c r="Q70" s="22">
        <f>SUM(ENERO:DICIEMBRE!Q70)</f>
        <v>0</v>
      </c>
      <c r="R70" s="22">
        <f>SUM(ENERO:DICIEMBRE!R70)</f>
        <v>0</v>
      </c>
      <c r="S70" s="22">
        <f>SUM(ENERO:DICIEMBRE!S70)</f>
        <v>0</v>
      </c>
      <c r="T70" s="22">
        <f>SUM(ENERO:DICIEMBRE!T70)</f>
        <v>0</v>
      </c>
      <c r="U70" s="22">
        <f>SUM(ENERO:DICIEMBRE!U70)</f>
        <v>0</v>
      </c>
      <c r="V70" s="22">
        <f>SUM(ENERO:DICIEMBRE!V70)</f>
        <v>0</v>
      </c>
      <c r="W70" s="22">
        <f>SUM(ENERO:DICIEMBRE!W70)</f>
        <v>0</v>
      </c>
      <c r="X70" s="28" t="str">
        <f t="shared" si="18"/>
        <v/>
      </c>
      <c r="CA70" s="29" t="str">
        <f t="shared" si="19"/>
        <v/>
      </c>
      <c r="CB70" s="29" t="str">
        <f t="shared" si="20"/>
        <v/>
      </c>
      <c r="CC70" s="29" t="str">
        <f t="shared" si="21"/>
        <v/>
      </c>
      <c r="CD70" s="29" t="str">
        <f t="shared" si="21"/>
        <v/>
      </c>
      <c r="CE70" s="29" t="str">
        <f t="shared" si="21"/>
        <v/>
      </c>
      <c r="CF70" s="29" t="str">
        <f t="shared" si="21"/>
        <v/>
      </c>
      <c r="CG70" s="29" t="str">
        <f t="shared" si="21"/>
        <v/>
      </c>
      <c r="CM70" s="30">
        <f t="shared" si="22"/>
        <v>0</v>
      </c>
      <c r="CN70" s="30">
        <f t="shared" si="23"/>
        <v>0</v>
      </c>
      <c r="CO70" s="30">
        <f t="shared" si="24"/>
        <v>0</v>
      </c>
      <c r="CP70" s="30">
        <f t="shared" si="16"/>
        <v>0</v>
      </c>
      <c r="CQ70" s="30">
        <f t="shared" si="16"/>
        <v>0</v>
      </c>
      <c r="CR70" s="30">
        <f t="shared" si="16"/>
        <v>0</v>
      </c>
      <c r="CS70" s="30">
        <f t="shared" si="16"/>
        <v>0</v>
      </c>
    </row>
    <row r="71" spans="1:97" x14ac:dyDescent="0.25">
      <c r="A71" s="113" t="s">
        <v>102</v>
      </c>
      <c r="B71" s="106">
        <f t="shared" si="25"/>
        <v>0</v>
      </c>
      <c r="C71" s="22">
        <f>SUM(ENERO:DICIEMBRE!C71)</f>
        <v>0</v>
      </c>
      <c r="D71" s="22">
        <f>SUM(ENERO:DICIEMBRE!D71)</f>
        <v>0</v>
      </c>
      <c r="E71" s="22">
        <f>SUM(ENERO:DICIEMBRE!E71)</f>
        <v>0</v>
      </c>
      <c r="F71" s="22">
        <f>SUM(ENERO:DICIEMBRE!F71)</f>
        <v>0</v>
      </c>
      <c r="G71" s="22">
        <f>SUM(ENERO:DICIEMBRE!G71)</f>
        <v>0</v>
      </c>
      <c r="H71" s="22">
        <f>SUM(ENERO:DICIEMBRE!H71)</f>
        <v>0</v>
      </c>
      <c r="I71" s="22">
        <f>SUM(ENERO:DICIEMBRE!I71)</f>
        <v>0</v>
      </c>
      <c r="J71" s="22">
        <f>SUM(ENERO:DICIEMBRE!J71)</f>
        <v>0</v>
      </c>
      <c r="K71" s="22">
        <f>SUM(ENERO:DICIEMBRE!K71)</f>
        <v>0</v>
      </c>
      <c r="L71" s="22">
        <f>SUM(ENERO:DICIEMBRE!L71)</f>
        <v>0</v>
      </c>
      <c r="M71" s="22">
        <f>SUM(ENERO:DICIEMBRE!M71)</f>
        <v>0</v>
      </c>
      <c r="N71" s="107">
        <f>SUM(O71:P71)</f>
        <v>0</v>
      </c>
      <c r="O71" s="22">
        <f>SUM(ENERO:DICIEMBRE!O71)</f>
        <v>0</v>
      </c>
      <c r="P71" s="22">
        <f>SUM(ENERO:DICIEMBRE!P71)</f>
        <v>0</v>
      </c>
      <c r="Q71" s="22">
        <f>SUM(ENERO:DICIEMBRE!Q71)</f>
        <v>0</v>
      </c>
      <c r="R71" s="22">
        <f>SUM(ENERO:DICIEMBRE!R71)</f>
        <v>0</v>
      </c>
      <c r="S71" s="22">
        <f>SUM(ENERO:DICIEMBRE!S71)</f>
        <v>0</v>
      </c>
      <c r="T71" s="22">
        <f>SUM(ENERO:DICIEMBRE!T71)</f>
        <v>0</v>
      </c>
      <c r="U71" s="22">
        <f>SUM(ENERO:DICIEMBRE!U71)</f>
        <v>0</v>
      </c>
      <c r="V71" s="22">
        <f>SUM(ENERO:DICIEMBRE!V71)</f>
        <v>0</v>
      </c>
      <c r="W71" s="22">
        <f>SUM(ENERO:DICIEMBRE!W71)</f>
        <v>0</v>
      </c>
      <c r="X71" s="28" t="str">
        <f t="shared" si="18"/>
        <v/>
      </c>
      <c r="CA71" s="29" t="str">
        <f t="shared" si="19"/>
        <v/>
      </c>
      <c r="CB71" s="29" t="str">
        <f t="shared" si="20"/>
        <v/>
      </c>
      <c r="CC71" s="29" t="str">
        <f t="shared" si="21"/>
        <v/>
      </c>
      <c r="CD71" s="29" t="str">
        <f t="shared" si="21"/>
        <v/>
      </c>
      <c r="CE71" s="29" t="str">
        <f t="shared" si="21"/>
        <v/>
      </c>
      <c r="CF71" s="29" t="str">
        <f t="shared" si="21"/>
        <v/>
      </c>
      <c r="CG71" s="29" t="str">
        <f t="shared" si="21"/>
        <v/>
      </c>
      <c r="CM71" s="30">
        <f t="shared" si="22"/>
        <v>0</v>
      </c>
      <c r="CN71" s="30">
        <f t="shared" si="23"/>
        <v>0</v>
      </c>
      <c r="CO71" s="30">
        <f t="shared" si="24"/>
        <v>0</v>
      </c>
      <c r="CP71" s="30">
        <f t="shared" si="16"/>
        <v>0</v>
      </c>
      <c r="CQ71" s="30">
        <f t="shared" si="16"/>
        <v>0</v>
      </c>
      <c r="CR71" s="30">
        <f t="shared" si="16"/>
        <v>0</v>
      </c>
      <c r="CS71" s="30">
        <f t="shared" si="16"/>
        <v>0</v>
      </c>
    </row>
    <row r="72" spans="1:97" x14ac:dyDescent="0.25">
      <c r="A72" s="113" t="s">
        <v>103</v>
      </c>
      <c r="B72" s="106">
        <f t="shared" si="25"/>
        <v>0</v>
      </c>
      <c r="C72" s="22">
        <f>SUM(ENERO:DICIEMBRE!C72)</f>
        <v>0</v>
      </c>
      <c r="D72" s="22">
        <f>SUM(ENERO:DICIEMBRE!D72)</f>
        <v>0</v>
      </c>
      <c r="E72" s="22">
        <f>SUM(ENERO:DICIEMBRE!E72)</f>
        <v>0</v>
      </c>
      <c r="F72" s="22">
        <f>SUM(ENERO:DICIEMBRE!F72)</f>
        <v>0</v>
      </c>
      <c r="G72" s="22">
        <f>SUM(ENERO:DICIEMBRE!G72)</f>
        <v>0</v>
      </c>
      <c r="H72" s="22">
        <f>SUM(ENERO:DICIEMBRE!H72)</f>
        <v>0</v>
      </c>
      <c r="I72" s="22">
        <f>SUM(ENERO:DICIEMBRE!I72)</f>
        <v>0</v>
      </c>
      <c r="J72" s="22">
        <f>SUM(ENERO:DICIEMBRE!J72)</f>
        <v>0</v>
      </c>
      <c r="K72" s="22">
        <f>SUM(ENERO:DICIEMBRE!K72)</f>
        <v>0</v>
      </c>
      <c r="L72" s="22">
        <f>SUM(ENERO:DICIEMBRE!L72)</f>
        <v>0</v>
      </c>
      <c r="M72" s="22">
        <f>SUM(ENERO:DICIEMBRE!M72)</f>
        <v>0</v>
      </c>
      <c r="N72" s="108">
        <f>SUM(O72:P72)</f>
        <v>0</v>
      </c>
      <c r="O72" s="22">
        <f>SUM(ENERO:DICIEMBRE!O72)</f>
        <v>0</v>
      </c>
      <c r="P72" s="22">
        <f>SUM(ENERO:DICIEMBRE!P72)</f>
        <v>0</v>
      </c>
      <c r="Q72" s="22">
        <f>SUM(ENERO:DICIEMBRE!Q72)</f>
        <v>0</v>
      </c>
      <c r="R72" s="22">
        <f>SUM(ENERO:DICIEMBRE!R72)</f>
        <v>0</v>
      </c>
      <c r="S72" s="22">
        <f>SUM(ENERO:DICIEMBRE!S72)</f>
        <v>0</v>
      </c>
      <c r="T72" s="22">
        <f>SUM(ENERO:DICIEMBRE!T72)</f>
        <v>0</v>
      </c>
      <c r="U72" s="22">
        <f>SUM(ENERO:DICIEMBRE!U72)</f>
        <v>0</v>
      </c>
      <c r="V72" s="22">
        <f>SUM(ENERO:DICIEMBRE!V72)</f>
        <v>0</v>
      </c>
      <c r="W72" s="22">
        <f>SUM(ENERO:DICIEMBRE!W72)</f>
        <v>0</v>
      </c>
      <c r="X72" s="28" t="str">
        <f t="shared" si="18"/>
        <v/>
      </c>
      <c r="CA72" s="29" t="str">
        <f t="shared" si="19"/>
        <v/>
      </c>
      <c r="CB72" s="29" t="str">
        <f t="shared" si="20"/>
        <v/>
      </c>
      <c r="CC72" s="29" t="str">
        <f t="shared" si="21"/>
        <v/>
      </c>
      <c r="CD72" s="29" t="str">
        <f t="shared" si="21"/>
        <v/>
      </c>
      <c r="CE72" s="29" t="str">
        <f t="shared" si="21"/>
        <v/>
      </c>
      <c r="CF72" s="29" t="str">
        <f t="shared" si="21"/>
        <v/>
      </c>
      <c r="CG72" s="29" t="str">
        <f t="shared" si="21"/>
        <v/>
      </c>
      <c r="CM72" s="30">
        <f t="shared" si="22"/>
        <v>0</v>
      </c>
      <c r="CN72" s="30">
        <f t="shared" si="23"/>
        <v>0</v>
      </c>
      <c r="CO72" s="30">
        <f t="shared" si="24"/>
        <v>0</v>
      </c>
      <c r="CP72" s="30">
        <f t="shared" si="16"/>
        <v>0</v>
      </c>
      <c r="CQ72" s="30">
        <f t="shared" si="16"/>
        <v>0</v>
      </c>
      <c r="CR72" s="30">
        <f t="shared" si="16"/>
        <v>0</v>
      </c>
      <c r="CS72" s="30">
        <f t="shared" si="16"/>
        <v>0</v>
      </c>
    </row>
    <row r="73" spans="1:97" x14ac:dyDescent="0.25">
      <c r="A73" s="114" t="s">
        <v>104</v>
      </c>
      <c r="B73" s="115">
        <f>SUM(C73:L73)</f>
        <v>0</v>
      </c>
      <c r="C73" s="22">
        <f>SUM(ENERO:DICIEMBRE!C73)</f>
        <v>0</v>
      </c>
      <c r="D73" s="22">
        <f>SUM(ENERO:DICIEMBRE!D73)</f>
        <v>0</v>
      </c>
      <c r="E73" s="22">
        <f>SUM(ENERO:DICIEMBRE!E73)</f>
        <v>0</v>
      </c>
      <c r="F73" s="22">
        <f>SUM(ENERO:DICIEMBRE!F73)</f>
        <v>0</v>
      </c>
      <c r="G73" s="22">
        <f>SUM(ENERO:DICIEMBRE!G73)</f>
        <v>0</v>
      </c>
      <c r="H73" s="22">
        <f>SUM(ENERO:DICIEMBRE!H73)</f>
        <v>0</v>
      </c>
      <c r="I73" s="22">
        <f>SUM(ENERO:DICIEMBRE!I73)</f>
        <v>0</v>
      </c>
      <c r="J73" s="22">
        <f>SUM(ENERO:DICIEMBRE!J73)</f>
        <v>0</v>
      </c>
      <c r="K73" s="22">
        <f>SUM(ENERO:DICIEMBRE!K73)</f>
        <v>0</v>
      </c>
      <c r="L73" s="22">
        <f>SUM(ENERO:DICIEMBRE!L73)</f>
        <v>0</v>
      </c>
      <c r="M73" s="22">
        <f>SUM(ENERO:DICIEMBRE!M73)</f>
        <v>0</v>
      </c>
      <c r="N73" s="117">
        <f>SUM(O73:P73)</f>
        <v>0</v>
      </c>
      <c r="O73" s="22">
        <f>SUM(ENERO:DICIEMBRE!O73)</f>
        <v>0</v>
      </c>
      <c r="P73" s="22">
        <f>SUM(ENERO:DICIEMBRE!P73)</f>
        <v>0</v>
      </c>
      <c r="Q73" s="22">
        <f>SUM(ENERO:DICIEMBRE!Q73)</f>
        <v>0</v>
      </c>
      <c r="R73" s="22">
        <f>SUM(ENERO:DICIEMBRE!R73)</f>
        <v>0</v>
      </c>
      <c r="S73" s="22">
        <f>SUM(ENERO:DICIEMBRE!S73)</f>
        <v>0</v>
      </c>
      <c r="T73" s="22">
        <f>SUM(ENERO:DICIEMBRE!T73)</f>
        <v>0</v>
      </c>
      <c r="U73" s="22">
        <f>SUM(ENERO:DICIEMBRE!U73)</f>
        <v>0</v>
      </c>
      <c r="V73" s="22">
        <f>SUM(ENERO:DICIEMBRE!V73)</f>
        <v>0</v>
      </c>
      <c r="W73" s="22">
        <f>SUM(ENERO:DICIEMBRE!W73)</f>
        <v>0</v>
      </c>
      <c r="X73" s="28" t="str">
        <f>CA73&amp;CB73&amp;CC73&amp;CD73&amp;CE73&amp;CF73&amp;CG73</f>
        <v/>
      </c>
      <c r="CA73" s="29" t="str">
        <f t="shared" si="19"/>
        <v/>
      </c>
      <c r="CB73" s="29" t="str">
        <f t="shared" si="20"/>
        <v/>
      </c>
      <c r="CC73" s="29" t="str">
        <f t="shared" si="21"/>
        <v/>
      </c>
      <c r="CD73" s="29" t="str">
        <f t="shared" si="21"/>
        <v/>
      </c>
      <c r="CE73" s="29" t="str">
        <f t="shared" si="21"/>
        <v/>
      </c>
      <c r="CF73" s="29" t="str">
        <f t="shared" si="21"/>
        <v/>
      </c>
      <c r="CG73" s="29" t="str">
        <f t="shared" si="21"/>
        <v/>
      </c>
      <c r="CM73" s="30">
        <f t="shared" si="22"/>
        <v>0</v>
      </c>
      <c r="CN73" s="30">
        <f t="shared" si="23"/>
        <v>0</v>
      </c>
      <c r="CO73" s="30">
        <f t="shared" si="24"/>
        <v>0</v>
      </c>
      <c r="CP73" s="30">
        <f t="shared" si="16"/>
        <v>0</v>
      </c>
      <c r="CQ73" s="30">
        <f t="shared" si="16"/>
        <v>0</v>
      </c>
      <c r="CR73" s="30">
        <f t="shared" si="16"/>
        <v>0</v>
      </c>
      <c r="CS73" s="30">
        <f t="shared" si="16"/>
        <v>0</v>
      </c>
    </row>
    <row r="74" spans="1:97" x14ac:dyDescent="0.25">
      <c r="A74" s="119" t="s">
        <v>76</v>
      </c>
      <c r="B74" s="120">
        <f>SUM(C74:L74)</f>
        <v>13</v>
      </c>
      <c r="C74" s="121">
        <f t="shared" ref="C74:L74" si="26">SUM(C62:C73)</f>
        <v>0</v>
      </c>
      <c r="D74" s="121">
        <f t="shared" si="26"/>
        <v>0</v>
      </c>
      <c r="E74" s="121">
        <f t="shared" si="26"/>
        <v>6</v>
      </c>
      <c r="F74" s="121">
        <f t="shared" si="26"/>
        <v>0</v>
      </c>
      <c r="G74" s="122">
        <f t="shared" si="26"/>
        <v>0</v>
      </c>
      <c r="H74" s="121">
        <f t="shared" si="26"/>
        <v>1</v>
      </c>
      <c r="I74" s="121">
        <f t="shared" si="26"/>
        <v>0</v>
      </c>
      <c r="J74" s="122">
        <f t="shared" si="26"/>
        <v>2</v>
      </c>
      <c r="K74" s="121">
        <f t="shared" si="26"/>
        <v>0</v>
      </c>
      <c r="L74" s="123">
        <f t="shared" si="26"/>
        <v>4</v>
      </c>
      <c r="M74" s="124">
        <f>SUM(M62:M73)</f>
        <v>0</v>
      </c>
      <c r="N74" s="125">
        <f>SUM(O74:P74)</f>
        <v>474</v>
      </c>
      <c r="O74" s="124">
        <f>SUM(O62:O73)</f>
        <v>101</v>
      </c>
      <c r="P74" s="126">
        <f t="shared" ref="P74:W74" si="27">SUM(P62:P73)</f>
        <v>373</v>
      </c>
      <c r="Q74" s="127">
        <f>SUM(Q62:Q73)</f>
        <v>0</v>
      </c>
      <c r="R74" s="121">
        <f t="shared" si="27"/>
        <v>0</v>
      </c>
      <c r="S74" s="121">
        <f t="shared" si="27"/>
        <v>0</v>
      </c>
      <c r="T74" s="121">
        <f t="shared" si="27"/>
        <v>0</v>
      </c>
      <c r="U74" s="121">
        <f t="shared" si="27"/>
        <v>2</v>
      </c>
      <c r="V74" s="121">
        <f t="shared" si="27"/>
        <v>0</v>
      </c>
      <c r="W74" s="128">
        <f t="shared" si="27"/>
        <v>0</v>
      </c>
    </row>
    <row r="75" spans="1:97" x14ac:dyDescent="0.25">
      <c r="A75" s="191" t="s">
        <v>105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2"/>
      <c r="N75" s="192"/>
    </row>
    <row r="76" spans="1:97" x14ac:dyDescent="0.25">
      <c r="A76" s="193" t="s">
        <v>106</v>
      </c>
      <c r="B76" s="195" t="s">
        <v>107</v>
      </c>
      <c r="C76" s="171" t="s">
        <v>79</v>
      </c>
      <c r="D76" s="188"/>
      <c r="E76" s="188"/>
      <c r="F76" s="188"/>
      <c r="G76" s="188"/>
      <c r="H76" s="188"/>
      <c r="I76" s="188"/>
      <c r="J76" s="188"/>
      <c r="K76" s="188"/>
      <c r="L76" s="189"/>
      <c r="M76" s="188" t="s">
        <v>108</v>
      </c>
      <c r="N76" s="188"/>
      <c r="O76" s="188"/>
      <c r="P76" s="188"/>
      <c r="Q76" s="188"/>
      <c r="R76" s="172"/>
    </row>
    <row r="77" spans="1:97" ht="42" x14ac:dyDescent="0.25">
      <c r="A77" s="194"/>
      <c r="B77" s="187"/>
      <c r="C77" s="7" t="s">
        <v>90</v>
      </c>
      <c r="D77" s="94" t="s">
        <v>16</v>
      </c>
      <c r="E77" s="95" t="s">
        <v>17</v>
      </c>
      <c r="F77" s="96" t="s">
        <v>91</v>
      </c>
      <c r="G77" s="91" t="s">
        <v>92</v>
      </c>
      <c r="H77" s="91" t="s">
        <v>109</v>
      </c>
      <c r="I77" s="91" t="s">
        <v>10</v>
      </c>
      <c r="J77" s="91" t="s">
        <v>11</v>
      </c>
      <c r="K77" s="91" t="s">
        <v>12</v>
      </c>
      <c r="L77" s="95" t="s">
        <v>13</v>
      </c>
      <c r="M77" s="94" t="s">
        <v>80</v>
      </c>
      <c r="N77" s="129" t="s">
        <v>82</v>
      </c>
      <c r="O77" s="91" t="s">
        <v>110</v>
      </c>
      <c r="P77" s="129" t="s">
        <v>111</v>
      </c>
      <c r="Q77" s="91" t="s">
        <v>112</v>
      </c>
      <c r="R77" s="130" t="s">
        <v>88</v>
      </c>
    </row>
    <row r="78" spans="1:97" x14ac:dyDescent="0.25">
      <c r="A78" s="131" t="s">
        <v>113</v>
      </c>
      <c r="B78" s="22">
        <f>SUM(ENERO:DICIEMBRE!B78)</f>
        <v>1</v>
      </c>
      <c r="C78" s="103">
        <f>SUM(D78:E78)</f>
        <v>76</v>
      </c>
      <c r="D78" s="22">
        <f>SUM(ENERO:DICIEMBRE!D78)</f>
        <v>23</v>
      </c>
      <c r="E78" s="22">
        <f>SUM(ENERO:DICIEMBRE!E78)</f>
        <v>53</v>
      </c>
      <c r="F78" s="22">
        <f>SUM(ENERO:DICIEMBRE!F78)</f>
        <v>0</v>
      </c>
      <c r="G78" s="22">
        <f>SUM(ENERO:DICIEMBRE!G78)</f>
        <v>0</v>
      </c>
      <c r="H78" s="22">
        <f>SUM(ENERO:DICIEMBRE!H78)</f>
        <v>0</v>
      </c>
      <c r="I78" s="22">
        <f>SUM(ENERO:DICIEMBRE!I78)</f>
        <v>0</v>
      </c>
      <c r="J78" s="22">
        <f>SUM(ENERO:DICIEMBRE!J78)</f>
        <v>0</v>
      </c>
      <c r="K78" s="22">
        <f>SUM(ENERO:DICIEMBRE!K78)</f>
        <v>0</v>
      </c>
      <c r="L78" s="22">
        <f>SUM(ENERO:DICIEMBRE!L78)</f>
        <v>0</v>
      </c>
      <c r="M78" s="22">
        <f>SUM(ENERO:DICIEMBRE!M78)</f>
        <v>0</v>
      </c>
      <c r="N78" s="22">
        <f>SUM(ENERO:DICIEMBRE!N78)</f>
        <v>0</v>
      </c>
      <c r="O78" s="22">
        <f>SUM(ENERO:DICIEMBRE!O78)</f>
        <v>0</v>
      </c>
      <c r="P78" s="22">
        <f>SUM(ENERO:DICIEMBRE!P78)</f>
        <v>0</v>
      </c>
      <c r="Q78" s="22">
        <f>SUM(ENERO:DICIEMBRE!Q78)</f>
        <v>0</v>
      </c>
      <c r="R78" s="22">
        <f>SUM(ENERO:DICIEMBRE!R78)</f>
        <v>0</v>
      </c>
      <c r="S78" s="28" t="str">
        <f>CA78&amp;CB78&amp;CC78&amp;CD78&amp;CE78&amp;CF78&amp;CG78</f>
        <v/>
      </c>
      <c r="CA78" s="29" t="str">
        <f t="shared" ref="CA78:CA90" si="28">IF(AND(E78&gt;0,F78=""),"*No olvide digitar el campo "&amp;F$77&amp;""&amp;". Digite CERO si no tiene.", IF(F78&gt;E78," * El Número de "&amp;F$77&amp;""&amp;" no puede superar el Total Mujeres. ",""))</f>
        <v/>
      </c>
      <c r="CB78" s="29" t="str">
        <f t="shared" ref="CB78:CB90" si="29">IF(AND(D78&gt;0,G78=""),"*No olvide digitar el campo "&amp;G$77&amp;""&amp;". Digite CERO si no tiene.", IF(G78&gt;D78," * El Número de "&amp;G$77&amp;""&amp;" no puede superar el Total Hombres. ",""))</f>
        <v/>
      </c>
      <c r="CC78" s="29" t="str">
        <f t="shared" ref="CC78:CG90" si="30">IF(AND($C78&gt;0,H78=""),"*No olvide digitar el campo "&amp;H$77&amp;""&amp;". Digite CERO si no tiene.", IF(H78&gt;$C78," * La variable "&amp;H$77&amp;""&amp;" no puede superar el Total Ambos Sexos. ",""))</f>
        <v/>
      </c>
      <c r="CD78" s="29" t="str">
        <f t="shared" si="30"/>
        <v/>
      </c>
      <c r="CE78" s="29" t="str">
        <f t="shared" si="30"/>
        <v/>
      </c>
      <c r="CF78" s="29" t="str">
        <f t="shared" si="30"/>
        <v/>
      </c>
      <c r="CG78" s="29" t="str">
        <f t="shared" si="30"/>
        <v/>
      </c>
      <c r="CM78" s="30">
        <f>IF(AND(E78&gt;0,OR(F78="")),1,IF(F78&gt;E78,1,0))</f>
        <v>0</v>
      </c>
      <c r="CN78" s="30">
        <f>IF(AND(D78&gt;0,OR(G78="")),1,IF(G78&gt;D78,1,0))</f>
        <v>0</v>
      </c>
      <c r="CO78" s="30">
        <f>IF(AND($C78&gt;0,OR(H78="")),1,IF(H78&gt;$C78,1,0))</f>
        <v>0</v>
      </c>
      <c r="CP78" s="30">
        <f t="shared" ref="CP78:CS91" si="31">IF(AND($C78&gt;0,OR(I78="")),1,IF(I78&gt;$C78,1,0))</f>
        <v>0</v>
      </c>
      <c r="CQ78" s="30">
        <f t="shared" si="31"/>
        <v>0</v>
      </c>
      <c r="CR78" s="30">
        <f t="shared" si="31"/>
        <v>0</v>
      </c>
      <c r="CS78" s="30">
        <f t="shared" si="31"/>
        <v>0</v>
      </c>
    </row>
    <row r="79" spans="1:97" x14ac:dyDescent="0.25">
      <c r="A79" s="133" t="s">
        <v>114</v>
      </c>
      <c r="B79" s="22">
        <f>SUM(ENERO:DICIEMBRE!B79)</f>
        <v>1</v>
      </c>
      <c r="C79" s="107">
        <f t="shared" ref="C79:C91" si="32">SUM(D79:E79)</f>
        <v>138</v>
      </c>
      <c r="D79" s="22">
        <f>SUM(ENERO:DICIEMBRE!D79)</f>
        <v>36</v>
      </c>
      <c r="E79" s="22">
        <f>SUM(ENERO:DICIEMBRE!E79)</f>
        <v>102</v>
      </c>
      <c r="F79" s="22">
        <f>SUM(ENERO:DICIEMBRE!F79)</f>
        <v>0</v>
      </c>
      <c r="G79" s="22">
        <f>SUM(ENERO:DICIEMBRE!G79)</f>
        <v>0</v>
      </c>
      <c r="H79" s="22">
        <f>SUM(ENERO:DICIEMBRE!H79)</f>
        <v>0</v>
      </c>
      <c r="I79" s="22">
        <f>SUM(ENERO:DICIEMBRE!I79)</f>
        <v>0</v>
      </c>
      <c r="J79" s="22">
        <f>SUM(ENERO:DICIEMBRE!J79)</f>
        <v>0</v>
      </c>
      <c r="K79" s="22">
        <f>SUM(ENERO:DICIEMBRE!K79)</f>
        <v>0</v>
      </c>
      <c r="L79" s="22">
        <f>SUM(ENERO:DICIEMBRE!L79)</f>
        <v>0</v>
      </c>
      <c r="M79" s="22">
        <f>SUM(ENERO:DICIEMBRE!M79)</f>
        <v>0</v>
      </c>
      <c r="N79" s="22">
        <f>SUM(ENERO:DICIEMBRE!N79)</f>
        <v>0</v>
      </c>
      <c r="O79" s="22">
        <f>SUM(ENERO:DICIEMBRE!O79)</f>
        <v>0</v>
      </c>
      <c r="P79" s="22">
        <f>SUM(ENERO:DICIEMBRE!P79)</f>
        <v>1</v>
      </c>
      <c r="Q79" s="22">
        <f>SUM(ENERO:DICIEMBRE!Q79)</f>
        <v>0</v>
      </c>
      <c r="R79" s="22">
        <f>SUM(ENERO:DICIEMBRE!R79)</f>
        <v>0</v>
      </c>
      <c r="S79" s="28" t="str">
        <f t="shared" ref="S79:S91" si="33">CA79&amp;CB79&amp;CC79&amp;CD79&amp;CE79&amp;CF79&amp;CG79</f>
        <v/>
      </c>
      <c r="CA79" s="29" t="str">
        <f t="shared" si="28"/>
        <v/>
      </c>
      <c r="CB79" s="29" t="str">
        <f t="shared" si="29"/>
        <v/>
      </c>
      <c r="CC79" s="29" t="str">
        <f t="shared" si="30"/>
        <v/>
      </c>
      <c r="CD79" s="29" t="str">
        <f t="shared" si="30"/>
        <v/>
      </c>
      <c r="CE79" s="29" t="str">
        <f t="shared" si="30"/>
        <v/>
      </c>
      <c r="CF79" s="29" t="str">
        <f t="shared" si="30"/>
        <v/>
      </c>
      <c r="CG79" s="29" t="str">
        <f t="shared" si="30"/>
        <v/>
      </c>
      <c r="CM79" s="30">
        <f t="shared" ref="CM79:CM91" si="34">IF(AND(E79&gt;0,OR(F79="")),1,IF(F79&gt;E79,1,0))</f>
        <v>0</v>
      </c>
      <c r="CN79" s="30">
        <f t="shared" ref="CN79:CN91" si="35">IF(AND(D79&gt;0,OR(G79="")),1,IF(G79&gt;D79,1,0))</f>
        <v>0</v>
      </c>
      <c r="CO79" s="30">
        <f t="shared" ref="CO79:CO91" si="36">IF(AND($C79&gt;0,OR(H79="")),1,IF(H79&gt;$C79,1,0))</f>
        <v>0</v>
      </c>
      <c r="CP79" s="30">
        <f t="shared" si="31"/>
        <v>0</v>
      </c>
      <c r="CQ79" s="30">
        <f t="shared" si="31"/>
        <v>0</v>
      </c>
      <c r="CR79" s="30">
        <f t="shared" si="31"/>
        <v>0</v>
      </c>
      <c r="CS79" s="30">
        <f t="shared" si="31"/>
        <v>0</v>
      </c>
    </row>
    <row r="80" spans="1:97" x14ac:dyDescent="0.25">
      <c r="A80" s="133" t="s">
        <v>115</v>
      </c>
      <c r="B80" s="22">
        <f>SUM(ENERO:DICIEMBRE!B80)</f>
        <v>0</v>
      </c>
      <c r="C80" s="134">
        <f t="shared" si="32"/>
        <v>0</v>
      </c>
      <c r="D80" s="22">
        <f>SUM(ENERO:DICIEMBRE!D80)</f>
        <v>0</v>
      </c>
      <c r="E80" s="22">
        <f>SUM(ENERO:DICIEMBRE!E80)</f>
        <v>0</v>
      </c>
      <c r="F80" s="22">
        <f>SUM(ENERO:DICIEMBRE!F80)</f>
        <v>0</v>
      </c>
      <c r="G80" s="22">
        <f>SUM(ENERO:DICIEMBRE!G80)</f>
        <v>0</v>
      </c>
      <c r="H80" s="22">
        <f>SUM(ENERO:DICIEMBRE!H80)</f>
        <v>0</v>
      </c>
      <c r="I80" s="22">
        <f>SUM(ENERO:DICIEMBRE!I80)</f>
        <v>0</v>
      </c>
      <c r="J80" s="22">
        <f>SUM(ENERO:DICIEMBRE!J80)</f>
        <v>0</v>
      </c>
      <c r="K80" s="22">
        <f>SUM(ENERO:DICIEMBRE!K80)</f>
        <v>0</v>
      </c>
      <c r="L80" s="22">
        <f>SUM(ENERO:DICIEMBRE!L80)</f>
        <v>0</v>
      </c>
      <c r="M80" s="22">
        <f>SUM(ENERO:DICIEMBRE!M80)</f>
        <v>0</v>
      </c>
      <c r="N80" s="22">
        <f>SUM(ENERO:DICIEMBRE!N80)</f>
        <v>0</v>
      </c>
      <c r="O80" s="22">
        <f>SUM(ENERO:DICIEMBRE!O80)</f>
        <v>0</v>
      </c>
      <c r="P80" s="22">
        <f>SUM(ENERO:DICIEMBRE!P80)</f>
        <v>0</v>
      </c>
      <c r="Q80" s="22">
        <f>SUM(ENERO:DICIEMBRE!Q80)</f>
        <v>0</v>
      </c>
      <c r="R80" s="22">
        <f>SUM(ENERO:DICIEMBRE!R80)</f>
        <v>0</v>
      </c>
      <c r="S80" s="28" t="str">
        <f t="shared" si="33"/>
        <v/>
      </c>
      <c r="CA80" s="29" t="str">
        <f t="shared" si="28"/>
        <v/>
      </c>
      <c r="CB80" s="29" t="str">
        <f t="shared" si="29"/>
        <v/>
      </c>
      <c r="CC80" s="29" t="str">
        <f t="shared" si="30"/>
        <v/>
      </c>
      <c r="CD80" s="29" t="str">
        <f t="shared" si="30"/>
        <v/>
      </c>
      <c r="CE80" s="29" t="str">
        <f t="shared" si="30"/>
        <v/>
      </c>
      <c r="CF80" s="29" t="str">
        <f t="shared" si="30"/>
        <v/>
      </c>
      <c r="CG80" s="29" t="str">
        <f t="shared" si="30"/>
        <v/>
      </c>
      <c r="CM80" s="30">
        <f t="shared" si="34"/>
        <v>0</v>
      </c>
      <c r="CN80" s="30">
        <f t="shared" si="35"/>
        <v>0</v>
      </c>
      <c r="CO80" s="30">
        <f t="shared" si="36"/>
        <v>0</v>
      </c>
      <c r="CP80" s="30">
        <f t="shared" si="31"/>
        <v>0</v>
      </c>
      <c r="CQ80" s="30">
        <f t="shared" si="31"/>
        <v>0</v>
      </c>
      <c r="CR80" s="30">
        <f t="shared" si="31"/>
        <v>0</v>
      </c>
      <c r="CS80" s="30">
        <f t="shared" si="31"/>
        <v>0</v>
      </c>
    </row>
    <row r="81" spans="1:97" x14ac:dyDescent="0.25">
      <c r="A81" s="133" t="s">
        <v>116</v>
      </c>
      <c r="B81" s="22">
        <f>SUM(ENERO:DICIEMBRE!B81)</f>
        <v>0</v>
      </c>
      <c r="C81" s="134">
        <f t="shared" si="32"/>
        <v>0</v>
      </c>
      <c r="D81" s="22">
        <f>SUM(ENERO:DICIEMBRE!D81)</f>
        <v>0</v>
      </c>
      <c r="E81" s="22">
        <f>SUM(ENERO:DICIEMBRE!E81)</f>
        <v>0</v>
      </c>
      <c r="F81" s="22">
        <f>SUM(ENERO:DICIEMBRE!F81)</f>
        <v>0</v>
      </c>
      <c r="G81" s="22">
        <f>SUM(ENERO:DICIEMBRE!G81)</f>
        <v>0</v>
      </c>
      <c r="H81" s="22">
        <f>SUM(ENERO:DICIEMBRE!H81)</f>
        <v>0</v>
      </c>
      <c r="I81" s="22">
        <f>SUM(ENERO:DICIEMBRE!I81)</f>
        <v>0</v>
      </c>
      <c r="J81" s="22">
        <f>SUM(ENERO:DICIEMBRE!J81)</f>
        <v>0</v>
      </c>
      <c r="K81" s="22">
        <f>SUM(ENERO:DICIEMBRE!K81)</f>
        <v>0</v>
      </c>
      <c r="L81" s="22">
        <f>SUM(ENERO:DICIEMBRE!L81)</f>
        <v>0</v>
      </c>
      <c r="M81" s="22">
        <f>SUM(ENERO:DICIEMBRE!M81)</f>
        <v>0</v>
      </c>
      <c r="N81" s="22">
        <f>SUM(ENERO:DICIEMBRE!N81)</f>
        <v>0</v>
      </c>
      <c r="O81" s="22">
        <f>SUM(ENERO:DICIEMBRE!O81)</f>
        <v>0</v>
      </c>
      <c r="P81" s="22">
        <f>SUM(ENERO:DICIEMBRE!P81)</f>
        <v>0</v>
      </c>
      <c r="Q81" s="22">
        <f>SUM(ENERO:DICIEMBRE!Q81)</f>
        <v>0</v>
      </c>
      <c r="R81" s="22">
        <f>SUM(ENERO:DICIEMBRE!R81)</f>
        <v>0</v>
      </c>
      <c r="S81" s="28" t="str">
        <f t="shared" si="33"/>
        <v/>
      </c>
      <c r="CA81" s="29" t="str">
        <f t="shared" si="28"/>
        <v/>
      </c>
      <c r="CB81" s="29" t="str">
        <f t="shared" si="29"/>
        <v/>
      </c>
      <c r="CC81" s="29" t="str">
        <f t="shared" si="30"/>
        <v/>
      </c>
      <c r="CD81" s="29" t="str">
        <f t="shared" si="30"/>
        <v/>
      </c>
      <c r="CE81" s="29" t="str">
        <f t="shared" si="30"/>
        <v/>
      </c>
      <c r="CF81" s="29" t="str">
        <f t="shared" si="30"/>
        <v/>
      </c>
      <c r="CG81" s="29" t="str">
        <f t="shared" si="30"/>
        <v/>
      </c>
      <c r="CM81" s="30">
        <f t="shared" si="34"/>
        <v>0</v>
      </c>
      <c r="CN81" s="30">
        <f t="shared" si="35"/>
        <v>0</v>
      </c>
      <c r="CO81" s="30">
        <f t="shared" si="36"/>
        <v>0</v>
      </c>
      <c r="CP81" s="30">
        <f t="shared" si="31"/>
        <v>0</v>
      </c>
      <c r="CQ81" s="30">
        <f t="shared" si="31"/>
        <v>0</v>
      </c>
      <c r="CR81" s="30">
        <f t="shared" si="31"/>
        <v>0</v>
      </c>
      <c r="CS81" s="30">
        <f t="shared" si="31"/>
        <v>0</v>
      </c>
    </row>
    <row r="82" spans="1:97" x14ac:dyDescent="0.25">
      <c r="A82" s="133" t="s">
        <v>117</v>
      </c>
      <c r="B82" s="22">
        <f>SUM(ENERO:DICIEMBRE!B82)</f>
        <v>0</v>
      </c>
      <c r="C82" s="108">
        <f>SUM(D82:E82)</f>
        <v>0</v>
      </c>
      <c r="D82" s="22">
        <f>SUM(ENERO:DICIEMBRE!D82)</f>
        <v>0</v>
      </c>
      <c r="E82" s="22">
        <f>SUM(ENERO:DICIEMBRE!E82)</f>
        <v>0</v>
      </c>
      <c r="F82" s="22">
        <f>SUM(ENERO:DICIEMBRE!F82)</f>
        <v>0</v>
      </c>
      <c r="G82" s="22">
        <f>SUM(ENERO:DICIEMBRE!G82)</f>
        <v>0</v>
      </c>
      <c r="H82" s="22">
        <f>SUM(ENERO:DICIEMBRE!H82)</f>
        <v>0</v>
      </c>
      <c r="I82" s="22">
        <f>SUM(ENERO:DICIEMBRE!I82)</f>
        <v>0</v>
      </c>
      <c r="J82" s="22">
        <f>SUM(ENERO:DICIEMBRE!J82)</f>
        <v>0</v>
      </c>
      <c r="K82" s="22">
        <f>SUM(ENERO:DICIEMBRE!K82)</f>
        <v>0</v>
      </c>
      <c r="L82" s="22">
        <f>SUM(ENERO:DICIEMBRE!L82)</f>
        <v>0</v>
      </c>
      <c r="M82" s="22">
        <f>SUM(ENERO:DICIEMBRE!M82)</f>
        <v>0</v>
      </c>
      <c r="N82" s="22">
        <f>SUM(ENERO:DICIEMBRE!N82)</f>
        <v>0</v>
      </c>
      <c r="O82" s="22">
        <f>SUM(ENERO:DICIEMBRE!O82)</f>
        <v>0</v>
      </c>
      <c r="P82" s="22">
        <f>SUM(ENERO:DICIEMBRE!P82)</f>
        <v>0</v>
      </c>
      <c r="Q82" s="22">
        <f>SUM(ENERO:DICIEMBRE!Q82)</f>
        <v>0</v>
      </c>
      <c r="R82" s="22">
        <f>SUM(ENERO:DICIEMBRE!R82)</f>
        <v>0</v>
      </c>
      <c r="S82" s="28" t="str">
        <f t="shared" si="33"/>
        <v/>
      </c>
      <c r="CA82" s="29" t="str">
        <f t="shared" si="28"/>
        <v/>
      </c>
      <c r="CB82" s="29" t="str">
        <f t="shared" si="29"/>
        <v/>
      </c>
      <c r="CC82" s="29" t="str">
        <f t="shared" si="30"/>
        <v/>
      </c>
      <c r="CD82" s="29" t="str">
        <f t="shared" si="30"/>
        <v/>
      </c>
      <c r="CE82" s="29" t="str">
        <f t="shared" si="30"/>
        <v/>
      </c>
      <c r="CF82" s="29" t="str">
        <f t="shared" si="30"/>
        <v/>
      </c>
      <c r="CG82" s="29" t="str">
        <f t="shared" si="30"/>
        <v/>
      </c>
      <c r="CM82" s="30">
        <f t="shared" si="34"/>
        <v>0</v>
      </c>
      <c r="CN82" s="30">
        <f t="shared" si="35"/>
        <v>0</v>
      </c>
      <c r="CO82" s="30">
        <f t="shared" si="36"/>
        <v>0</v>
      </c>
      <c r="CP82" s="30">
        <f t="shared" si="31"/>
        <v>0</v>
      </c>
      <c r="CQ82" s="30">
        <f t="shared" si="31"/>
        <v>0</v>
      </c>
      <c r="CR82" s="30">
        <f t="shared" si="31"/>
        <v>0</v>
      </c>
      <c r="CS82" s="30">
        <f t="shared" si="31"/>
        <v>0</v>
      </c>
    </row>
    <row r="83" spans="1:97" x14ac:dyDescent="0.25">
      <c r="A83" s="133" t="s">
        <v>118</v>
      </c>
      <c r="B83" s="22">
        <f>SUM(ENERO:DICIEMBRE!B83)</f>
        <v>0</v>
      </c>
      <c r="C83" s="107">
        <f t="shared" si="32"/>
        <v>0</v>
      </c>
      <c r="D83" s="22">
        <f>SUM(ENERO:DICIEMBRE!D83)</f>
        <v>0</v>
      </c>
      <c r="E83" s="22">
        <f>SUM(ENERO:DICIEMBRE!E83)</f>
        <v>0</v>
      </c>
      <c r="F83" s="22">
        <f>SUM(ENERO:DICIEMBRE!F83)</f>
        <v>0</v>
      </c>
      <c r="G83" s="22">
        <f>SUM(ENERO:DICIEMBRE!G83)</f>
        <v>0</v>
      </c>
      <c r="H83" s="22">
        <f>SUM(ENERO:DICIEMBRE!H83)</f>
        <v>0</v>
      </c>
      <c r="I83" s="22">
        <f>SUM(ENERO:DICIEMBRE!I83)</f>
        <v>0</v>
      </c>
      <c r="J83" s="22">
        <f>SUM(ENERO:DICIEMBRE!J83)</f>
        <v>0</v>
      </c>
      <c r="K83" s="22">
        <f>SUM(ENERO:DICIEMBRE!K83)</f>
        <v>0</v>
      </c>
      <c r="L83" s="22">
        <f>SUM(ENERO:DICIEMBRE!L83)</f>
        <v>0</v>
      </c>
      <c r="M83" s="22">
        <f>SUM(ENERO:DICIEMBRE!M83)</f>
        <v>0</v>
      </c>
      <c r="N83" s="22">
        <f>SUM(ENERO:DICIEMBRE!N83)</f>
        <v>0</v>
      </c>
      <c r="O83" s="22">
        <f>SUM(ENERO:DICIEMBRE!O83)</f>
        <v>0</v>
      </c>
      <c r="P83" s="22">
        <f>SUM(ENERO:DICIEMBRE!P83)</f>
        <v>0</v>
      </c>
      <c r="Q83" s="22">
        <f>SUM(ENERO:DICIEMBRE!Q83)</f>
        <v>0</v>
      </c>
      <c r="R83" s="22">
        <f>SUM(ENERO:DICIEMBRE!R83)</f>
        <v>0</v>
      </c>
      <c r="S83" s="28" t="str">
        <f t="shared" si="33"/>
        <v/>
      </c>
      <c r="CA83" s="29" t="str">
        <f t="shared" si="28"/>
        <v/>
      </c>
      <c r="CB83" s="29" t="str">
        <f t="shared" si="29"/>
        <v/>
      </c>
      <c r="CC83" s="29" t="str">
        <f t="shared" si="30"/>
        <v/>
      </c>
      <c r="CD83" s="29" t="str">
        <f t="shared" si="30"/>
        <v/>
      </c>
      <c r="CE83" s="29" t="str">
        <f t="shared" si="30"/>
        <v/>
      </c>
      <c r="CF83" s="29" t="str">
        <f t="shared" si="30"/>
        <v/>
      </c>
      <c r="CG83" s="29" t="str">
        <f t="shared" si="30"/>
        <v/>
      </c>
      <c r="CM83" s="30">
        <f t="shared" si="34"/>
        <v>0</v>
      </c>
      <c r="CN83" s="30">
        <f t="shared" si="35"/>
        <v>0</v>
      </c>
      <c r="CO83" s="30">
        <f t="shared" si="36"/>
        <v>0</v>
      </c>
      <c r="CP83" s="30">
        <f t="shared" si="31"/>
        <v>0</v>
      </c>
      <c r="CQ83" s="30">
        <f t="shared" si="31"/>
        <v>0</v>
      </c>
      <c r="CR83" s="30">
        <f t="shared" si="31"/>
        <v>0</v>
      </c>
      <c r="CS83" s="30">
        <f t="shared" si="31"/>
        <v>0</v>
      </c>
    </row>
    <row r="84" spans="1:97" x14ac:dyDescent="0.25">
      <c r="A84" s="133" t="s">
        <v>119</v>
      </c>
      <c r="B84" s="22">
        <f>SUM(ENERO:DICIEMBRE!B84)</f>
        <v>0</v>
      </c>
      <c r="C84" s="107">
        <f t="shared" si="32"/>
        <v>0</v>
      </c>
      <c r="D84" s="22">
        <f>SUM(ENERO:DICIEMBRE!D84)</f>
        <v>0</v>
      </c>
      <c r="E84" s="22">
        <f>SUM(ENERO:DICIEMBRE!E84)</f>
        <v>0</v>
      </c>
      <c r="F84" s="22">
        <f>SUM(ENERO:DICIEMBRE!F84)</f>
        <v>0</v>
      </c>
      <c r="G84" s="22">
        <f>SUM(ENERO:DICIEMBRE!G84)</f>
        <v>0</v>
      </c>
      <c r="H84" s="22">
        <f>SUM(ENERO:DICIEMBRE!H84)</f>
        <v>0</v>
      </c>
      <c r="I84" s="22">
        <f>SUM(ENERO:DICIEMBRE!I84)</f>
        <v>0</v>
      </c>
      <c r="J84" s="22">
        <f>SUM(ENERO:DICIEMBRE!J84)</f>
        <v>0</v>
      </c>
      <c r="K84" s="22">
        <f>SUM(ENERO:DICIEMBRE!K84)</f>
        <v>0</v>
      </c>
      <c r="L84" s="22">
        <f>SUM(ENERO:DICIEMBRE!L84)</f>
        <v>0</v>
      </c>
      <c r="M84" s="22">
        <f>SUM(ENERO:DICIEMBRE!M84)</f>
        <v>0</v>
      </c>
      <c r="N84" s="22">
        <f>SUM(ENERO:DICIEMBRE!N84)</f>
        <v>0</v>
      </c>
      <c r="O84" s="22">
        <f>SUM(ENERO:DICIEMBRE!O84)</f>
        <v>0</v>
      </c>
      <c r="P84" s="22">
        <f>SUM(ENERO:DICIEMBRE!P84)</f>
        <v>0</v>
      </c>
      <c r="Q84" s="22">
        <f>SUM(ENERO:DICIEMBRE!Q84)</f>
        <v>0</v>
      </c>
      <c r="R84" s="22">
        <f>SUM(ENERO:DICIEMBRE!R84)</f>
        <v>0</v>
      </c>
      <c r="S84" s="28" t="str">
        <f t="shared" si="33"/>
        <v/>
      </c>
      <c r="CA84" s="29" t="str">
        <f t="shared" si="28"/>
        <v/>
      </c>
      <c r="CB84" s="29" t="str">
        <f t="shared" si="29"/>
        <v/>
      </c>
      <c r="CC84" s="29" t="str">
        <f t="shared" si="30"/>
        <v/>
      </c>
      <c r="CD84" s="29" t="str">
        <f t="shared" si="30"/>
        <v/>
      </c>
      <c r="CE84" s="29" t="str">
        <f t="shared" si="30"/>
        <v/>
      </c>
      <c r="CF84" s="29" t="str">
        <f t="shared" si="30"/>
        <v/>
      </c>
      <c r="CG84" s="29" t="str">
        <f t="shared" si="30"/>
        <v/>
      </c>
      <c r="CM84" s="30">
        <f t="shared" si="34"/>
        <v>0</v>
      </c>
      <c r="CN84" s="30">
        <f t="shared" si="35"/>
        <v>0</v>
      </c>
      <c r="CO84" s="30">
        <f t="shared" si="36"/>
        <v>0</v>
      </c>
      <c r="CP84" s="30">
        <f t="shared" si="31"/>
        <v>0</v>
      </c>
      <c r="CQ84" s="30">
        <f t="shared" si="31"/>
        <v>0</v>
      </c>
      <c r="CR84" s="30">
        <f t="shared" si="31"/>
        <v>0</v>
      </c>
      <c r="CS84" s="30">
        <f t="shared" si="31"/>
        <v>0</v>
      </c>
    </row>
    <row r="85" spans="1:97" x14ac:dyDescent="0.25">
      <c r="A85" s="133" t="s">
        <v>120</v>
      </c>
      <c r="B85" s="22">
        <f>SUM(ENERO:DICIEMBRE!B85)</f>
        <v>0</v>
      </c>
      <c r="C85" s="107">
        <f t="shared" si="32"/>
        <v>0</v>
      </c>
      <c r="D85" s="22">
        <f>SUM(ENERO:DICIEMBRE!D85)</f>
        <v>0</v>
      </c>
      <c r="E85" s="22">
        <f>SUM(ENERO:DICIEMBRE!E85)</f>
        <v>0</v>
      </c>
      <c r="F85" s="22">
        <f>SUM(ENERO:DICIEMBRE!F85)</f>
        <v>0</v>
      </c>
      <c r="G85" s="22">
        <f>SUM(ENERO:DICIEMBRE!G85)</f>
        <v>0</v>
      </c>
      <c r="H85" s="22">
        <f>SUM(ENERO:DICIEMBRE!H85)</f>
        <v>0</v>
      </c>
      <c r="I85" s="22">
        <f>SUM(ENERO:DICIEMBRE!I85)</f>
        <v>0</v>
      </c>
      <c r="J85" s="22">
        <f>SUM(ENERO:DICIEMBRE!J85)</f>
        <v>0</v>
      </c>
      <c r="K85" s="22">
        <f>SUM(ENERO:DICIEMBRE!K85)</f>
        <v>0</v>
      </c>
      <c r="L85" s="22">
        <f>SUM(ENERO:DICIEMBRE!L85)</f>
        <v>0</v>
      </c>
      <c r="M85" s="22">
        <f>SUM(ENERO:DICIEMBRE!M85)</f>
        <v>0</v>
      </c>
      <c r="N85" s="22">
        <f>SUM(ENERO:DICIEMBRE!N85)</f>
        <v>0</v>
      </c>
      <c r="O85" s="22">
        <f>SUM(ENERO:DICIEMBRE!O85)</f>
        <v>0</v>
      </c>
      <c r="P85" s="22">
        <f>SUM(ENERO:DICIEMBRE!P85)</f>
        <v>0</v>
      </c>
      <c r="Q85" s="22">
        <f>SUM(ENERO:DICIEMBRE!Q85)</f>
        <v>0</v>
      </c>
      <c r="R85" s="22">
        <f>SUM(ENERO:DICIEMBRE!R85)</f>
        <v>0</v>
      </c>
      <c r="S85" s="28" t="str">
        <f t="shared" si="33"/>
        <v/>
      </c>
      <c r="CA85" s="29" t="str">
        <f t="shared" si="28"/>
        <v/>
      </c>
      <c r="CB85" s="29" t="str">
        <f t="shared" si="29"/>
        <v/>
      </c>
      <c r="CC85" s="29" t="str">
        <f t="shared" si="30"/>
        <v/>
      </c>
      <c r="CD85" s="29" t="str">
        <f t="shared" si="30"/>
        <v/>
      </c>
      <c r="CE85" s="29" t="str">
        <f t="shared" si="30"/>
        <v/>
      </c>
      <c r="CF85" s="29" t="str">
        <f t="shared" si="30"/>
        <v/>
      </c>
      <c r="CG85" s="29" t="str">
        <f t="shared" si="30"/>
        <v/>
      </c>
      <c r="CM85" s="30">
        <f t="shared" si="34"/>
        <v>0</v>
      </c>
      <c r="CN85" s="30">
        <f t="shared" si="35"/>
        <v>0</v>
      </c>
      <c r="CO85" s="30">
        <f t="shared" si="36"/>
        <v>0</v>
      </c>
      <c r="CP85" s="30">
        <f t="shared" si="31"/>
        <v>0</v>
      </c>
      <c r="CQ85" s="30">
        <f t="shared" si="31"/>
        <v>0</v>
      </c>
      <c r="CR85" s="30">
        <f t="shared" si="31"/>
        <v>0</v>
      </c>
      <c r="CS85" s="30">
        <f t="shared" si="31"/>
        <v>0</v>
      </c>
    </row>
    <row r="86" spans="1:97" x14ac:dyDescent="0.25">
      <c r="A86" s="133" t="s">
        <v>121</v>
      </c>
      <c r="B86" s="22">
        <f>SUM(ENERO:DICIEMBRE!B86)</f>
        <v>0</v>
      </c>
      <c r="C86" s="107">
        <f t="shared" si="32"/>
        <v>0</v>
      </c>
      <c r="D86" s="22">
        <f>SUM(ENERO:DICIEMBRE!D86)</f>
        <v>0</v>
      </c>
      <c r="E86" s="22">
        <f>SUM(ENERO:DICIEMBRE!E86)</f>
        <v>0</v>
      </c>
      <c r="F86" s="22">
        <f>SUM(ENERO:DICIEMBRE!F86)</f>
        <v>0</v>
      </c>
      <c r="G86" s="22">
        <f>SUM(ENERO:DICIEMBRE!G86)</f>
        <v>0</v>
      </c>
      <c r="H86" s="22">
        <f>SUM(ENERO:DICIEMBRE!H86)</f>
        <v>0</v>
      </c>
      <c r="I86" s="22">
        <f>SUM(ENERO:DICIEMBRE!I86)</f>
        <v>0</v>
      </c>
      <c r="J86" s="22">
        <f>SUM(ENERO:DICIEMBRE!J86)</f>
        <v>0</v>
      </c>
      <c r="K86" s="22">
        <f>SUM(ENERO:DICIEMBRE!K86)</f>
        <v>0</v>
      </c>
      <c r="L86" s="22">
        <f>SUM(ENERO:DICIEMBRE!L86)</f>
        <v>0</v>
      </c>
      <c r="M86" s="22">
        <f>SUM(ENERO:DICIEMBRE!M86)</f>
        <v>0</v>
      </c>
      <c r="N86" s="22">
        <f>SUM(ENERO:DICIEMBRE!N86)</f>
        <v>0</v>
      </c>
      <c r="O86" s="22">
        <f>SUM(ENERO:DICIEMBRE!O86)</f>
        <v>0</v>
      </c>
      <c r="P86" s="22">
        <f>SUM(ENERO:DICIEMBRE!P86)</f>
        <v>0</v>
      </c>
      <c r="Q86" s="22">
        <f>SUM(ENERO:DICIEMBRE!Q86)</f>
        <v>0</v>
      </c>
      <c r="R86" s="22">
        <f>SUM(ENERO:DICIEMBRE!R86)</f>
        <v>0</v>
      </c>
      <c r="S86" s="28" t="str">
        <f t="shared" si="33"/>
        <v/>
      </c>
      <c r="CA86" s="29" t="str">
        <f t="shared" si="28"/>
        <v/>
      </c>
      <c r="CB86" s="29" t="str">
        <f t="shared" si="29"/>
        <v/>
      </c>
      <c r="CC86" s="29" t="str">
        <f t="shared" si="30"/>
        <v/>
      </c>
      <c r="CD86" s="29" t="str">
        <f t="shared" si="30"/>
        <v/>
      </c>
      <c r="CE86" s="29" t="str">
        <f t="shared" si="30"/>
        <v/>
      </c>
      <c r="CF86" s="29" t="str">
        <f t="shared" si="30"/>
        <v/>
      </c>
      <c r="CG86" s="29" t="str">
        <f t="shared" si="30"/>
        <v/>
      </c>
      <c r="CM86" s="30">
        <f t="shared" si="34"/>
        <v>0</v>
      </c>
      <c r="CN86" s="30">
        <f t="shared" si="35"/>
        <v>0</v>
      </c>
      <c r="CO86" s="30">
        <f t="shared" si="36"/>
        <v>0</v>
      </c>
      <c r="CP86" s="30">
        <f t="shared" si="31"/>
        <v>0</v>
      </c>
      <c r="CQ86" s="30">
        <f t="shared" si="31"/>
        <v>0</v>
      </c>
      <c r="CR86" s="30">
        <f t="shared" si="31"/>
        <v>0</v>
      </c>
      <c r="CS86" s="30">
        <f t="shared" si="31"/>
        <v>0</v>
      </c>
    </row>
    <row r="87" spans="1:97" x14ac:dyDescent="0.25">
      <c r="A87" s="136" t="s">
        <v>122</v>
      </c>
      <c r="B87" s="22">
        <f>SUM(ENERO:DICIEMBRE!B87)</f>
        <v>0</v>
      </c>
      <c r="C87" s="134">
        <f t="shared" si="32"/>
        <v>0</v>
      </c>
      <c r="D87" s="22">
        <f>SUM(ENERO:DICIEMBRE!D87)</f>
        <v>0</v>
      </c>
      <c r="E87" s="22">
        <f>SUM(ENERO:DICIEMBRE!E87)</f>
        <v>0</v>
      </c>
      <c r="F87" s="22">
        <f>SUM(ENERO:DICIEMBRE!F87)</f>
        <v>0</v>
      </c>
      <c r="G87" s="22">
        <f>SUM(ENERO:DICIEMBRE!G87)</f>
        <v>0</v>
      </c>
      <c r="H87" s="22">
        <f>SUM(ENERO:DICIEMBRE!H87)</f>
        <v>0</v>
      </c>
      <c r="I87" s="22">
        <f>SUM(ENERO:DICIEMBRE!I87)</f>
        <v>0</v>
      </c>
      <c r="J87" s="22">
        <f>SUM(ENERO:DICIEMBRE!J87)</f>
        <v>0</v>
      </c>
      <c r="K87" s="22">
        <f>SUM(ENERO:DICIEMBRE!K87)</f>
        <v>0</v>
      </c>
      <c r="L87" s="22">
        <f>SUM(ENERO:DICIEMBRE!L87)</f>
        <v>0</v>
      </c>
      <c r="M87" s="22">
        <f>SUM(ENERO:DICIEMBRE!M87)</f>
        <v>0</v>
      </c>
      <c r="N87" s="22">
        <f>SUM(ENERO:DICIEMBRE!N87)</f>
        <v>0</v>
      </c>
      <c r="O87" s="22">
        <f>SUM(ENERO:DICIEMBRE!O87)</f>
        <v>0</v>
      </c>
      <c r="P87" s="22">
        <f>SUM(ENERO:DICIEMBRE!P87)</f>
        <v>0</v>
      </c>
      <c r="Q87" s="22">
        <f>SUM(ENERO:DICIEMBRE!Q87)</f>
        <v>0</v>
      </c>
      <c r="R87" s="22">
        <f>SUM(ENERO:DICIEMBRE!R87)</f>
        <v>0</v>
      </c>
      <c r="S87" s="28" t="str">
        <f t="shared" si="33"/>
        <v/>
      </c>
      <c r="CA87" s="29" t="str">
        <f t="shared" si="28"/>
        <v/>
      </c>
      <c r="CB87" s="29" t="str">
        <f t="shared" si="29"/>
        <v/>
      </c>
      <c r="CC87" s="29" t="str">
        <f t="shared" si="30"/>
        <v/>
      </c>
      <c r="CD87" s="29" t="str">
        <f t="shared" si="30"/>
        <v/>
      </c>
      <c r="CE87" s="29" t="str">
        <f t="shared" si="30"/>
        <v/>
      </c>
      <c r="CF87" s="29" t="str">
        <f t="shared" si="30"/>
        <v/>
      </c>
      <c r="CG87" s="29" t="str">
        <f t="shared" si="30"/>
        <v/>
      </c>
      <c r="CM87" s="30">
        <f t="shared" si="34"/>
        <v>0</v>
      </c>
      <c r="CN87" s="30">
        <f t="shared" si="35"/>
        <v>0</v>
      </c>
      <c r="CO87" s="30">
        <f t="shared" si="36"/>
        <v>0</v>
      </c>
      <c r="CP87" s="30">
        <f t="shared" si="31"/>
        <v>0</v>
      </c>
      <c r="CQ87" s="30">
        <f t="shared" si="31"/>
        <v>0</v>
      </c>
      <c r="CR87" s="30">
        <f t="shared" si="31"/>
        <v>0</v>
      </c>
      <c r="CS87" s="30">
        <f t="shared" si="31"/>
        <v>0</v>
      </c>
    </row>
    <row r="88" spans="1:97" x14ac:dyDescent="0.25">
      <c r="A88" s="105" t="s">
        <v>123</v>
      </c>
      <c r="B88" s="22">
        <f>SUM(ENERO:DICIEMBRE!B88)</f>
        <v>2</v>
      </c>
      <c r="C88" s="134">
        <f t="shared" si="32"/>
        <v>29</v>
      </c>
      <c r="D88" s="22">
        <f>SUM(ENERO:DICIEMBRE!D88)</f>
        <v>8</v>
      </c>
      <c r="E88" s="22">
        <f>SUM(ENERO:DICIEMBRE!E88)</f>
        <v>21</v>
      </c>
      <c r="F88" s="22">
        <f>SUM(ENERO:DICIEMBRE!F88)</f>
        <v>0</v>
      </c>
      <c r="G88" s="22">
        <f>SUM(ENERO:DICIEMBRE!G88)</f>
        <v>0</v>
      </c>
      <c r="H88" s="22">
        <f>SUM(ENERO:DICIEMBRE!H88)</f>
        <v>0</v>
      </c>
      <c r="I88" s="22">
        <f>SUM(ENERO:DICIEMBRE!I88)</f>
        <v>0</v>
      </c>
      <c r="J88" s="22">
        <f>SUM(ENERO:DICIEMBRE!J88)</f>
        <v>20</v>
      </c>
      <c r="K88" s="22">
        <f>SUM(ENERO:DICIEMBRE!K88)</f>
        <v>0</v>
      </c>
      <c r="L88" s="22">
        <f>SUM(ENERO:DICIEMBRE!L88)</f>
        <v>0</v>
      </c>
      <c r="M88" s="22">
        <f>SUM(ENERO:DICIEMBRE!M88)</f>
        <v>0</v>
      </c>
      <c r="N88" s="22">
        <f>SUM(ENERO:DICIEMBRE!N88)</f>
        <v>0</v>
      </c>
      <c r="O88" s="22">
        <f>SUM(ENERO:DICIEMBRE!O88)</f>
        <v>0</v>
      </c>
      <c r="P88" s="22">
        <f>SUM(ENERO:DICIEMBRE!P88)</f>
        <v>0</v>
      </c>
      <c r="Q88" s="22">
        <f>SUM(ENERO:DICIEMBRE!Q88)</f>
        <v>1</v>
      </c>
      <c r="R88" s="22">
        <f>SUM(ENERO:DICIEMBRE!R88)</f>
        <v>0</v>
      </c>
      <c r="S88" s="28" t="str">
        <f t="shared" si="33"/>
        <v/>
      </c>
      <c r="CA88" s="29" t="str">
        <f t="shared" si="28"/>
        <v/>
      </c>
      <c r="CB88" s="29" t="str">
        <f t="shared" si="29"/>
        <v/>
      </c>
      <c r="CC88" s="29" t="str">
        <f t="shared" si="30"/>
        <v/>
      </c>
      <c r="CD88" s="29" t="str">
        <f t="shared" si="30"/>
        <v/>
      </c>
      <c r="CE88" s="29" t="str">
        <f t="shared" si="30"/>
        <v/>
      </c>
      <c r="CF88" s="29" t="str">
        <f t="shared" si="30"/>
        <v/>
      </c>
      <c r="CG88" s="29" t="str">
        <f t="shared" si="30"/>
        <v/>
      </c>
      <c r="CM88" s="30">
        <f t="shared" si="34"/>
        <v>0</v>
      </c>
      <c r="CN88" s="30">
        <f t="shared" si="35"/>
        <v>0</v>
      </c>
      <c r="CO88" s="30">
        <f t="shared" si="36"/>
        <v>0</v>
      </c>
      <c r="CP88" s="30">
        <f t="shared" si="31"/>
        <v>0</v>
      </c>
      <c r="CQ88" s="30">
        <f t="shared" si="31"/>
        <v>0</v>
      </c>
      <c r="CR88" s="30">
        <f t="shared" si="31"/>
        <v>0</v>
      </c>
      <c r="CS88" s="30">
        <f t="shared" si="31"/>
        <v>0</v>
      </c>
    </row>
    <row r="89" spans="1:97" ht="21" x14ac:dyDescent="0.25">
      <c r="A89" s="137" t="s">
        <v>124</v>
      </c>
      <c r="B89" s="22">
        <f>SUM(ENERO:DICIEMBRE!B89)</f>
        <v>0</v>
      </c>
      <c r="C89" s="108">
        <f t="shared" si="32"/>
        <v>0</v>
      </c>
      <c r="D89" s="22">
        <f>SUM(ENERO:DICIEMBRE!D89)</f>
        <v>0</v>
      </c>
      <c r="E89" s="22">
        <f>SUM(ENERO:DICIEMBRE!E89)</f>
        <v>0</v>
      </c>
      <c r="F89" s="22">
        <f>SUM(ENERO:DICIEMBRE!F89)</f>
        <v>0</v>
      </c>
      <c r="G89" s="22">
        <f>SUM(ENERO:DICIEMBRE!G89)</f>
        <v>0</v>
      </c>
      <c r="H89" s="22">
        <f>SUM(ENERO:DICIEMBRE!H89)</f>
        <v>0</v>
      </c>
      <c r="I89" s="22">
        <f>SUM(ENERO:DICIEMBRE!I89)</f>
        <v>0</v>
      </c>
      <c r="J89" s="22">
        <f>SUM(ENERO:DICIEMBRE!J89)</f>
        <v>0</v>
      </c>
      <c r="K89" s="22">
        <f>SUM(ENERO:DICIEMBRE!K89)</f>
        <v>0</v>
      </c>
      <c r="L89" s="22">
        <f>SUM(ENERO:DICIEMBRE!L89)</f>
        <v>0</v>
      </c>
      <c r="M89" s="22">
        <f>SUM(ENERO:DICIEMBRE!M89)</f>
        <v>0</v>
      </c>
      <c r="N89" s="22">
        <f>SUM(ENERO:DICIEMBRE!N89)</f>
        <v>0</v>
      </c>
      <c r="O89" s="22">
        <f>SUM(ENERO:DICIEMBRE!O89)</f>
        <v>0</v>
      </c>
      <c r="P89" s="22">
        <f>SUM(ENERO:DICIEMBRE!P89)</f>
        <v>0</v>
      </c>
      <c r="Q89" s="22">
        <f>SUM(ENERO:DICIEMBRE!Q89)</f>
        <v>0</v>
      </c>
      <c r="R89" s="22">
        <f>SUM(ENERO:DICIEMBRE!R89)</f>
        <v>0</v>
      </c>
      <c r="S89" s="28" t="str">
        <f t="shared" si="33"/>
        <v/>
      </c>
      <c r="CA89" s="29" t="str">
        <f t="shared" si="28"/>
        <v/>
      </c>
      <c r="CB89" s="29" t="str">
        <f t="shared" si="29"/>
        <v/>
      </c>
      <c r="CC89" s="29" t="str">
        <f t="shared" si="30"/>
        <v/>
      </c>
      <c r="CD89" s="29" t="str">
        <f t="shared" si="30"/>
        <v/>
      </c>
      <c r="CE89" s="29" t="str">
        <f t="shared" si="30"/>
        <v/>
      </c>
      <c r="CF89" s="29" t="str">
        <f t="shared" si="30"/>
        <v/>
      </c>
      <c r="CG89" s="29" t="str">
        <f t="shared" si="30"/>
        <v/>
      </c>
      <c r="CM89" s="30">
        <f t="shared" si="34"/>
        <v>0</v>
      </c>
      <c r="CN89" s="30">
        <f t="shared" si="35"/>
        <v>0</v>
      </c>
      <c r="CO89" s="30">
        <f t="shared" si="36"/>
        <v>0</v>
      </c>
      <c r="CP89" s="30">
        <f t="shared" si="31"/>
        <v>0</v>
      </c>
      <c r="CQ89" s="30">
        <f t="shared" si="31"/>
        <v>0</v>
      </c>
      <c r="CR89" s="30">
        <f t="shared" si="31"/>
        <v>0</v>
      </c>
      <c r="CS89" s="30">
        <f t="shared" si="31"/>
        <v>0</v>
      </c>
    </row>
    <row r="90" spans="1:97" x14ac:dyDescent="0.25">
      <c r="A90" s="138" t="s">
        <v>125</v>
      </c>
      <c r="B90" s="22">
        <f>SUM(ENERO:DICIEMBRE!B90)</f>
        <v>3</v>
      </c>
      <c r="C90" s="107">
        <f t="shared" si="32"/>
        <v>531</v>
      </c>
      <c r="D90" s="22">
        <f>SUM(ENERO:DICIEMBRE!D90)</f>
        <v>234</v>
      </c>
      <c r="E90" s="22">
        <f>SUM(ENERO:DICIEMBRE!E90)</f>
        <v>297</v>
      </c>
      <c r="F90" s="22">
        <f>SUM(ENERO:DICIEMBRE!F90)</f>
        <v>0</v>
      </c>
      <c r="G90" s="22">
        <f>SUM(ENERO:DICIEMBRE!G90)</f>
        <v>0</v>
      </c>
      <c r="H90" s="22">
        <f>SUM(ENERO:DICIEMBRE!H90)</f>
        <v>0</v>
      </c>
      <c r="I90" s="22">
        <f>SUM(ENERO:DICIEMBRE!I90)</f>
        <v>0</v>
      </c>
      <c r="J90" s="22">
        <f>SUM(ENERO:DICIEMBRE!J90)</f>
        <v>180</v>
      </c>
      <c r="K90" s="22">
        <f>SUM(ENERO:DICIEMBRE!K90)</f>
        <v>0</v>
      </c>
      <c r="L90" s="22">
        <f>SUM(ENERO:DICIEMBRE!L90)</f>
        <v>0</v>
      </c>
      <c r="M90" s="22">
        <f>SUM(ENERO:DICIEMBRE!M90)</f>
        <v>0</v>
      </c>
      <c r="N90" s="22">
        <f>SUM(ENERO:DICIEMBRE!N90)</f>
        <v>0</v>
      </c>
      <c r="O90" s="22">
        <f>SUM(ENERO:DICIEMBRE!O90)</f>
        <v>0</v>
      </c>
      <c r="P90" s="22">
        <f>SUM(ENERO:DICIEMBRE!P90)</f>
        <v>0</v>
      </c>
      <c r="Q90" s="22">
        <f>SUM(ENERO:DICIEMBRE!Q90)</f>
        <v>3</v>
      </c>
      <c r="R90" s="22">
        <f>SUM(ENERO:DICIEMBRE!R90)</f>
        <v>0</v>
      </c>
      <c r="S90" s="28" t="str">
        <f t="shared" si="33"/>
        <v/>
      </c>
      <c r="CA90" s="29" t="str">
        <f t="shared" si="28"/>
        <v/>
      </c>
      <c r="CB90" s="29" t="str">
        <f t="shared" si="29"/>
        <v/>
      </c>
      <c r="CC90" s="29" t="str">
        <f t="shared" si="30"/>
        <v/>
      </c>
      <c r="CD90" s="29" t="str">
        <f t="shared" si="30"/>
        <v/>
      </c>
      <c r="CE90" s="29" t="str">
        <f t="shared" si="30"/>
        <v/>
      </c>
      <c r="CF90" s="29" t="str">
        <f t="shared" si="30"/>
        <v/>
      </c>
      <c r="CG90" s="29" t="str">
        <f t="shared" si="30"/>
        <v/>
      </c>
      <c r="CM90" s="30">
        <f t="shared" si="34"/>
        <v>0</v>
      </c>
      <c r="CN90" s="30">
        <f t="shared" si="35"/>
        <v>0</v>
      </c>
      <c r="CO90" s="30">
        <f t="shared" si="36"/>
        <v>0</v>
      </c>
      <c r="CP90" s="30">
        <f t="shared" si="31"/>
        <v>0</v>
      </c>
      <c r="CQ90" s="30">
        <f t="shared" si="31"/>
        <v>0</v>
      </c>
      <c r="CR90" s="30">
        <f t="shared" si="31"/>
        <v>0</v>
      </c>
      <c r="CS90" s="30">
        <f t="shared" si="31"/>
        <v>0</v>
      </c>
    </row>
    <row r="91" spans="1:97" x14ac:dyDescent="0.25">
      <c r="A91" s="62" t="s">
        <v>126</v>
      </c>
      <c r="B91" s="22">
        <f>SUM(ENERO:DICIEMBRE!B91)</f>
        <v>2</v>
      </c>
      <c r="C91" s="117">
        <f t="shared" si="32"/>
        <v>53</v>
      </c>
      <c r="D91" s="22">
        <f>SUM(ENERO:DICIEMBRE!D91)</f>
        <v>21</v>
      </c>
      <c r="E91" s="22">
        <f>SUM(ENERO:DICIEMBRE!E91)</f>
        <v>32</v>
      </c>
      <c r="F91" s="22">
        <f>SUM(ENERO:DICIEMBRE!F91)</f>
        <v>0</v>
      </c>
      <c r="G91" s="22">
        <f>SUM(ENERO:DICIEMBRE!G91)</f>
        <v>0</v>
      </c>
      <c r="H91" s="22">
        <f>SUM(ENERO:DICIEMBRE!H91)</f>
        <v>0</v>
      </c>
      <c r="I91" s="22">
        <f>SUM(ENERO:DICIEMBRE!I91)</f>
        <v>0</v>
      </c>
      <c r="J91" s="22">
        <f>SUM(ENERO:DICIEMBRE!J91)</f>
        <v>0</v>
      </c>
      <c r="K91" s="22">
        <f>SUM(ENERO:DICIEMBRE!K91)</f>
        <v>23</v>
      </c>
      <c r="L91" s="22">
        <f>SUM(ENERO:DICIEMBRE!L91)</f>
        <v>0</v>
      </c>
      <c r="M91" s="22">
        <f>SUM(ENERO:DICIEMBRE!M91)</f>
        <v>0</v>
      </c>
      <c r="N91" s="22">
        <f>SUM(ENERO:DICIEMBRE!N91)</f>
        <v>0</v>
      </c>
      <c r="O91" s="22">
        <f>SUM(ENERO:DICIEMBRE!O91)</f>
        <v>0</v>
      </c>
      <c r="P91" s="22">
        <f>SUM(ENERO:DICIEMBRE!P91)</f>
        <v>0</v>
      </c>
      <c r="Q91" s="22">
        <f>SUM(ENERO:DICIEMBRE!Q91)</f>
        <v>0</v>
      </c>
      <c r="R91" s="22">
        <f>SUM(ENERO:DICIEMBRE!R91)</f>
        <v>0</v>
      </c>
      <c r="S91" s="28" t="str">
        <f t="shared" si="33"/>
        <v/>
      </c>
      <c r="CA91" s="29" t="str">
        <f>IF(AND(E91&gt;0,F91=""),"*No olvide digitar el campo "&amp;F$77&amp;""&amp;". Digite CERO si no tiene.", IF(F91&gt;E91," * El Número de "&amp;F$77&amp;""&amp;" no puede superar el Total Mujeres. ",""))</f>
        <v/>
      </c>
      <c r="CB91" s="29" t="str">
        <f>IF(AND(D91&gt;0,G91=""),"*No olvide digitar el campo "&amp;G$77&amp;""&amp;". Digite CERO si no tiene.", IF(G91&gt;D91," * El Número de "&amp;G$77&amp;""&amp;" no puede superar el Total Hombres. ",""))</f>
        <v/>
      </c>
      <c r="CC91" s="29" t="str">
        <f>IF(AND($C91&gt;0,H91=""),"*No olvide digitar el campo "&amp;H$77&amp;""&amp;". Digite CERO si no tiene.", IF(H91&gt;$C91," * La variable "&amp;H$77&amp;""&amp;" no puede superar el Total Ambos Sexos. ",""))</f>
        <v/>
      </c>
      <c r="CD91" s="29" t="str">
        <f>IF(AND($C91&gt;0,I91=""),"*No olvide digitar el campo "&amp;I$77&amp;""&amp;". Digite CERO si no tiene.", IF(I91&gt;$C91," * La variable "&amp;I$77&amp;""&amp;" no puede superar el Total Ambos Sexos. ",""))</f>
        <v/>
      </c>
      <c r="CE91" s="29" t="str">
        <f>IF(AND($C91&gt;0,J91=""),"*No olvide digitar el campo "&amp;J$77&amp;""&amp;". Digite CERO si no tiene.", IF(J91&gt;$C91," * La variable "&amp;J$77&amp;""&amp;" no puede superar el Total Ambos Sexos. ",""))</f>
        <v/>
      </c>
      <c r="CF91" s="29" t="str">
        <f>IF(AND($C91&gt;0,K91=""),"*No olvide digitar el campo "&amp;K$77&amp;""&amp;". Digite CERO si no tiene.", IF(K91&gt;$C91," * La variable "&amp;K$77&amp;""&amp;" no puede superar el Total Ambos Sexos. ",""))</f>
        <v/>
      </c>
      <c r="CG91" s="29" t="str">
        <f>IF(AND($C91&gt;0,L91=""),"*No olvide digitar el campo "&amp;L$77&amp;""&amp;". Digite CERO si no tiene.", IF(L91&gt;$C91," * La variable "&amp;L$77&amp;""&amp;" no puede superar el Total Ambos Sexos. ",""))</f>
        <v/>
      </c>
      <c r="CM91" s="30">
        <f t="shared" si="34"/>
        <v>0</v>
      </c>
      <c r="CN91" s="30">
        <f t="shared" si="35"/>
        <v>0</v>
      </c>
      <c r="CO91" s="30">
        <f t="shared" si="36"/>
        <v>0</v>
      </c>
      <c r="CP91" s="30">
        <f t="shared" si="31"/>
        <v>0</v>
      </c>
      <c r="CQ91" s="30">
        <f t="shared" si="31"/>
        <v>0</v>
      </c>
      <c r="CR91" s="30">
        <f t="shared" si="31"/>
        <v>0</v>
      </c>
      <c r="CS91" s="30">
        <f t="shared" si="31"/>
        <v>0</v>
      </c>
    </row>
    <row r="92" spans="1:97" x14ac:dyDescent="0.25">
      <c r="A92" s="119" t="s">
        <v>76</v>
      </c>
      <c r="B92" s="143">
        <f>SUM(B78:B91)</f>
        <v>9</v>
      </c>
      <c r="C92" s="125">
        <f t="shared" ref="C92:R92" si="37">SUM(C78:C91)</f>
        <v>827</v>
      </c>
      <c r="D92" s="124">
        <f t="shared" si="37"/>
        <v>322</v>
      </c>
      <c r="E92" s="144">
        <f t="shared" si="37"/>
        <v>505</v>
      </c>
      <c r="F92" s="127">
        <f t="shared" si="37"/>
        <v>0</v>
      </c>
      <c r="G92" s="121">
        <f t="shared" si="37"/>
        <v>0</v>
      </c>
      <c r="H92" s="121">
        <f t="shared" si="37"/>
        <v>0</v>
      </c>
      <c r="I92" s="121">
        <f t="shared" si="37"/>
        <v>0</v>
      </c>
      <c r="J92" s="121">
        <f t="shared" si="37"/>
        <v>200</v>
      </c>
      <c r="K92" s="121">
        <f t="shared" si="37"/>
        <v>23</v>
      </c>
      <c r="L92" s="126">
        <f t="shared" si="37"/>
        <v>0</v>
      </c>
      <c r="M92" s="122">
        <f t="shared" si="37"/>
        <v>0</v>
      </c>
      <c r="N92" s="121">
        <f t="shared" si="37"/>
        <v>0</v>
      </c>
      <c r="O92" s="121">
        <f t="shared" si="37"/>
        <v>0</v>
      </c>
      <c r="P92" s="121">
        <f t="shared" si="37"/>
        <v>1</v>
      </c>
      <c r="Q92" s="121">
        <f t="shared" si="37"/>
        <v>4</v>
      </c>
      <c r="R92" s="128">
        <f t="shared" si="37"/>
        <v>0</v>
      </c>
    </row>
    <row r="93" spans="1:97" x14ac:dyDescent="0.25">
      <c r="A93" s="181" t="s">
        <v>127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</row>
    <row r="94" spans="1:97" x14ac:dyDescent="0.25">
      <c r="A94" s="166" t="s">
        <v>128</v>
      </c>
      <c r="B94" s="166"/>
      <c r="C94" s="166"/>
      <c r="D94" s="166"/>
      <c r="E94" s="166"/>
      <c r="F94" s="166"/>
      <c r="G94" s="166"/>
      <c r="H94" s="166"/>
      <c r="I94" s="166"/>
      <c r="J94" s="181"/>
      <c r="K94" s="181"/>
      <c r="L94" s="181"/>
      <c r="M94" s="181"/>
      <c r="N94" s="181"/>
    </row>
    <row r="95" spans="1:97" x14ac:dyDescent="0.25">
      <c r="A95" s="195" t="s">
        <v>75</v>
      </c>
      <c r="B95" s="174" t="s">
        <v>76</v>
      </c>
      <c r="C95" s="177" t="s">
        <v>129</v>
      </c>
      <c r="D95" s="179" t="s">
        <v>130</v>
      </c>
      <c r="E95" s="196" t="s">
        <v>131</v>
      </c>
      <c r="F95" s="179" t="s">
        <v>132</v>
      </c>
      <c r="G95" s="179" t="s">
        <v>133</v>
      </c>
      <c r="H95" s="179" t="s">
        <v>134</v>
      </c>
      <c r="I95" s="198" t="s">
        <v>135</v>
      </c>
      <c r="J95" s="200" t="s">
        <v>78</v>
      </c>
      <c r="K95" s="171" t="s">
        <v>79</v>
      </c>
      <c r="L95" s="188"/>
      <c r="M95" s="188"/>
      <c r="N95" s="188"/>
      <c r="O95" s="188"/>
      <c r="P95" s="188"/>
      <c r="Q95" s="188"/>
      <c r="R95" s="188"/>
      <c r="S95" s="188"/>
      <c r="T95" s="172"/>
    </row>
    <row r="96" spans="1:97" ht="21" x14ac:dyDescent="0.25">
      <c r="A96" s="187"/>
      <c r="B96" s="190"/>
      <c r="C96" s="178"/>
      <c r="D96" s="180"/>
      <c r="E96" s="197"/>
      <c r="F96" s="180"/>
      <c r="G96" s="180"/>
      <c r="H96" s="180"/>
      <c r="I96" s="199"/>
      <c r="J96" s="201"/>
      <c r="K96" s="11" t="s">
        <v>90</v>
      </c>
      <c r="L96" s="7" t="s">
        <v>16</v>
      </c>
      <c r="M96" s="95" t="s">
        <v>17</v>
      </c>
      <c r="N96" s="96" t="s">
        <v>91</v>
      </c>
      <c r="O96" s="91" t="s">
        <v>92</v>
      </c>
      <c r="P96" s="91" t="s">
        <v>9</v>
      </c>
      <c r="Q96" s="91" t="s">
        <v>10</v>
      </c>
      <c r="R96" s="91" t="s">
        <v>11</v>
      </c>
      <c r="S96" s="91" t="s">
        <v>12</v>
      </c>
      <c r="T96" s="11" t="s">
        <v>13</v>
      </c>
    </row>
    <row r="97" spans="1:97" x14ac:dyDescent="0.25">
      <c r="A97" s="97" t="s">
        <v>136</v>
      </c>
      <c r="B97" s="145">
        <f>SUM(C97:I97)</f>
        <v>0</v>
      </c>
      <c r="C97" s="22">
        <f>SUM(ENERO:DICIEMBRE!C97)</f>
        <v>0</v>
      </c>
      <c r="D97" s="22">
        <f>SUM(ENERO:DICIEMBRE!D97)</f>
        <v>0</v>
      </c>
      <c r="E97" s="22">
        <f>SUM(ENERO:DICIEMBRE!E97)</f>
        <v>0</v>
      </c>
      <c r="F97" s="22">
        <f>SUM(ENERO:DICIEMBRE!F97)</f>
        <v>0</v>
      </c>
      <c r="G97" s="22">
        <f>SUM(ENERO:DICIEMBRE!G97)</f>
        <v>0</v>
      </c>
      <c r="H97" s="22">
        <f>SUM(ENERO:DICIEMBRE!H97)</f>
        <v>0</v>
      </c>
      <c r="I97" s="22">
        <f>SUM(ENERO:DICIEMBRE!I97)</f>
        <v>0</v>
      </c>
      <c r="J97" s="22">
        <f>SUM(ENERO:DICIEMBRE!J97)</f>
        <v>0</v>
      </c>
      <c r="K97" s="148">
        <f>SUM(L97:M97)</f>
        <v>0</v>
      </c>
      <c r="L97" s="22">
        <f>SUM(ENERO:DICIEMBRE!L97)</f>
        <v>0</v>
      </c>
      <c r="M97" s="22">
        <f>SUM(ENERO:DICIEMBRE!M97)</f>
        <v>0</v>
      </c>
      <c r="N97" s="22">
        <f>SUM(ENERO:DICIEMBRE!N97)</f>
        <v>0</v>
      </c>
      <c r="O97" s="22">
        <f>SUM(ENERO:DICIEMBRE!O97)</f>
        <v>0</v>
      </c>
      <c r="P97" s="22">
        <f>SUM(ENERO:DICIEMBRE!P97)</f>
        <v>0</v>
      </c>
      <c r="Q97" s="22">
        <f>SUM(ENERO:DICIEMBRE!Q97)</f>
        <v>0</v>
      </c>
      <c r="R97" s="22">
        <f>SUM(ENERO:DICIEMBRE!R97)</f>
        <v>0</v>
      </c>
      <c r="S97" s="22">
        <f>SUM(ENERO:DICIEMBRE!S97)</f>
        <v>0</v>
      </c>
      <c r="T97" s="22">
        <f>SUM(ENERO:DICIEMBRE!T97)</f>
        <v>0</v>
      </c>
      <c r="U97" s="28" t="str">
        <f>CA97&amp;CB97&amp;CC97&amp;CD97&amp;CE97&amp;CF97&amp;CG97</f>
        <v/>
      </c>
      <c r="CA97" s="29" t="str">
        <f>IF(AND(M97&gt;0,N97=""),"*No olvide digitar el campo "&amp;N$96&amp;""&amp;". Digite CERO si no tiene.", IF(N97&gt;M97," * El Número de "&amp;N$96&amp;""&amp;" no puede superar el Total Mujeres. ",""))</f>
        <v/>
      </c>
      <c r="CB97" s="29" t="str">
        <f>IF(AND(L97&gt;0,O97=""),"*No olvide digitar el campo "&amp;O$96&amp;""&amp;". Digite CERO si no tiene.", IF(O97&gt;L97," * El Número de "&amp;O$96&amp;""&amp;" no puede superar el Total Hombres. ",""))</f>
        <v/>
      </c>
      <c r="CC97" s="29" t="str">
        <f>IF(AND($K97&gt;0,P97=""),"*No olvide digitar el campo "&amp;P$96&amp;""&amp;". Digite CERO si no tiene.", IF(P97&gt;$K97," * La variable "&amp;P$96&amp;""&amp;" no puede superar el Total Ambos Sexos. ",""))</f>
        <v/>
      </c>
      <c r="CD97" s="29" t="str">
        <f>IF(AND($K97&gt;0,Q97=""),"*No olvide digitar el campo "&amp;Q$96&amp;""&amp;". Digite CERO si no tiene.", IF(Q97&gt;$K97," * La variable "&amp;Q$96&amp;""&amp;" no puede superar el Total Ambos Sexos. ",""))</f>
        <v/>
      </c>
      <c r="CE97" s="29" t="str">
        <f>IF(AND($K97&gt;0,R97=""),"*No olvide digitar el campo "&amp;R$96&amp;""&amp;". Digite CERO si no tiene.", IF(R97&gt;$K97," * La variable "&amp;R$96&amp;""&amp;" no puede superar el Total Ambos Sexos. ",""))</f>
        <v/>
      </c>
      <c r="CF97" s="29" t="str">
        <f>IF(AND($K97&gt;0,S97=""),"*No olvide digitar el campo "&amp;S$96&amp;""&amp;". Digite CERO si no tiene.", IF(S97&gt;$K97," * La variable "&amp;S$96&amp;""&amp;" no puede superar el Total Ambos Sexos. ",""))</f>
        <v/>
      </c>
      <c r="CG97" s="29" t="str">
        <f>IF(AND($K97&gt;0,T97=""),"*No olvide digitar el campo "&amp;T$96&amp;""&amp;". Digite CERO si no tiene.", IF(T97&gt;$K97," * La variable "&amp;T$96&amp;""&amp;" no puede superar el Total Ambos Sexos. ",""))</f>
        <v/>
      </c>
      <c r="CM97" s="30">
        <f>IF(AND(M97&gt;0,OR(N97="")),1,IF(N97&gt;M97,1,0))</f>
        <v>0</v>
      </c>
      <c r="CN97" s="30">
        <f>IF(AND(L97&gt;0,OR(O97="")),1,IF(O97&gt;L97,1,0))</f>
        <v>0</v>
      </c>
      <c r="CO97" s="30">
        <f>IF(AND($K97&gt;0,OR(P97="")),1,IF(P97&gt;$K97,1,0))</f>
        <v>0</v>
      </c>
      <c r="CP97" s="30">
        <f>IF(AND($K97&gt;0,OR(Q97="")),1,IF(Q97&gt;$K97,1,0))</f>
        <v>0</v>
      </c>
      <c r="CQ97" s="30">
        <f>IF(AND($K97&gt;0,OR(R97="")),1,IF(R97&gt;$K97,1,0))</f>
        <v>0</v>
      </c>
      <c r="CR97" s="30">
        <f>IF(AND($K97&gt;0,OR(S97="")),1,IF(S97&gt;$K97,1,0))</f>
        <v>0</v>
      </c>
      <c r="CS97" s="30">
        <f>IF(AND($K97&gt;0,OR(T97="")),1,IF(T97&gt;$K97,1,0))</f>
        <v>0</v>
      </c>
    </row>
    <row r="98" spans="1:97" x14ac:dyDescent="0.25">
      <c r="A98" s="105" t="s">
        <v>94</v>
      </c>
      <c r="B98" s="105">
        <f>SUM(C98:I98)</f>
        <v>0</v>
      </c>
      <c r="C98" s="22">
        <f>SUM(ENERO:DICIEMBRE!C98)</f>
        <v>0</v>
      </c>
      <c r="D98" s="22">
        <f>SUM(ENERO:DICIEMBRE!D98)</f>
        <v>0</v>
      </c>
      <c r="E98" s="22">
        <f>SUM(ENERO:DICIEMBRE!E98)</f>
        <v>0</v>
      </c>
      <c r="F98" s="22">
        <f>SUM(ENERO:DICIEMBRE!F98)</f>
        <v>0</v>
      </c>
      <c r="G98" s="22">
        <f>SUM(ENERO:DICIEMBRE!G98)</f>
        <v>0</v>
      </c>
      <c r="H98" s="22">
        <f>SUM(ENERO:DICIEMBRE!H98)</f>
        <v>0</v>
      </c>
      <c r="I98" s="22">
        <f>SUM(ENERO:DICIEMBRE!I98)</f>
        <v>0</v>
      </c>
      <c r="J98" s="22">
        <f>SUM(ENERO:DICIEMBRE!J98)</f>
        <v>0</v>
      </c>
      <c r="K98" s="61">
        <f t="shared" ref="K98:K108" si="38">SUM(L98:M98)</f>
        <v>0</v>
      </c>
      <c r="L98" s="22">
        <f>SUM(ENERO:DICIEMBRE!L98)</f>
        <v>0</v>
      </c>
      <c r="M98" s="22">
        <f>SUM(ENERO:DICIEMBRE!M98)</f>
        <v>0</v>
      </c>
      <c r="N98" s="22">
        <f>SUM(ENERO:DICIEMBRE!N98)</f>
        <v>0</v>
      </c>
      <c r="O98" s="22">
        <f>SUM(ENERO:DICIEMBRE!O98)</f>
        <v>0</v>
      </c>
      <c r="P98" s="22">
        <f>SUM(ENERO:DICIEMBRE!P98)</f>
        <v>0</v>
      </c>
      <c r="Q98" s="22">
        <f>SUM(ENERO:DICIEMBRE!Q98)</f>
        <v>0</v>
      </c>
      <c r="R98" s="22">
        <f>SUM(ENERO:DICIEMBRE!R98)</f>
        <v>0</v>
      </c>
      <c r="S98" s="22">
        <f>SUM(ENERO:DICIEMBRE!S98)</f>
        <v>0</v>
      </c>
      <c r="T98" s="22">
        <f>SUM(ENERO:DICIEMBRE!T98)</f>
        <v>0</v>
      </c>
      <c r="U98" s="28" t="str">
        <f t="shared" ref="U98:U108" si="39">CA98&amp;CB98&amp;CC98&amp;CD98&amp;CE98&amp;CF98&amp;CG98</f>
        <v/>
      </c>
      <c r="CA98" s="29" t="str">
        <f t="shared" ref="CA98:CA108" si="40">IF(AND(M98&gt;0,N98=""),"*No olvide digitar el campo "&amp;N$96&amp;""&amp;". Digite CERO si no tiene.", IF(N98&gt;M98," * El Número de "&amp;N$96&amp;""&amp;" no puede superar el Total Mujeres. ",""))</f>
        <v/>
      </c>
      <c r="CB98" s="29" t="str">
        <f t="shared" ref="CB98:CB108" si="41">IF(AND(L98&gt;0,O98=""),"*No olvide digitar el campo "&amp;O$96&amp;""&amp;". Digite CERO si no tiene.", IF(O98&gt;L98," * El Número de "&amp;O$96&amp;""&amp;" no puede superar el Total Hombres. ",""))</f>
        <v/>
      </c>
      <c r="CC98" s="29" t="str">
        <f t="shared" ref="CC98:CG108" si="42">IF(AND($K98&gt;0,P98=""),"*No olvide digitar el campo "&amp;P$96&amp;""&amp;". Digite CERO si no tiene.", IF(P98&gt;$K98," * La variable "&amp;P$96&amp;""&amp;" no puede superar el Total Ambos Sexos. ",""))</f>
        <v/>
      </c>
      <c r="CD98" s="29" t="str">
        <f t="shared" si="42"/>
        <v/>
      </c>
      <c r="CE98" s="29" t="str">
        <f t="shared" si="42"/>
        <v/>
      </c>
      <c r="CF98" s="29" t="str">
        <f t="shared" si="42"/>
        <v/>
      </c>
      <c r="CG98" s="29" t="str">
        <f t="shared" si="42"/>
        <v/>
      </c>
      <c r="CM98" s="30">
        <f t="shared" ref="CM98:CM108" si="43">IF(AND(M98&gt;0,OR(N98="")),1,IF(N98&gt;M98,1,0))</f>
        <v>0</v>
      </c>
      <c r="CN98" s="30">
        <f t="shared" ref="CN98:CN108" si="44">IF(AND(L98&gt;0,OR(O98="")),1,IF(O98&gt;L98,1,0))</f>
        <v>0</v>
      </c>
      <c r="CO98" s="30">
        <f t="shared" ref="CO98:CS108" si="45">IF(AND($K98&gt;0,OR(P98="")),1,IF(P98&gt;$K98,1,0))</f>
        <v>0</v>
      </c>
      <c r="CP98" s="30">
        <f t="shared" si="45"/>
        <v>0</v>
      </c>
      <c r="CQ98" s="30">
        <f t="shared" si="45"/>
        <v>0</v>
      </c>
      <c r="CR98" s="30">
        <f t="shared" si="45"/>
        <v>0</v>
      </c>
      <c r="CS98" s="30">
        <f t="shared" si="45"/>
        <v>0</v>
      </c>
    </row>
    <row r="99" spans="1:97" x14ac:dyDescent="0.25">
      <c r="A99" s="105" t="s">
        <v>137</v>
      </c>
      <c r="B99" s="105">
        <f>SUM(C99:I99)</f>
        <v>3</v>
      </c>
      <c r="C99" s="22">
        <f>SUM(ENERO:DICIEMBRE!C99)</f>
        <v>1</v>
      </c>
      <c r="D99" s="22">
        <f>SUM(ENERO:DICIEMBRE!D99)</f>
        <v>0</v>
      </c>
      <c r="E99" s="22">
        <f>SUM(ENERO:DICIEMBRE!E99)</f>
        <v>0</v>
      </c>
      <c r="F99" s="22">
        <f>SUM(ENERO:DICIEMBRE!F99)</f>
        <v>2</v>
      </c>
      <c r="G99" s="22">
        <f>SUM(ENERO:DICIEMBRE!G99)</f>
        <v>0</v>
      </c>
      <c r="H99" s="22">
        <f>SUM(ENERO:DICIEMBRE!H99)</f>
        <v>0</v>
      </c>
      <c r="I99" s="22">
        <f>SUM(ENERO:DICIEMBRE!I99)</f>
        <v>0</v>
      </c>
      <c r="J99" s="22">
        <f>SUM(ENERO:DICIEMBRE!J99)</f>
        <v>0</v>
      </c>
      <c r="K99" s="61">
        <f>SUM(L99:M99)</f>
        <v>21</v>
      </c>
      <c r="L99" s="22">
        <f>SUM(ENERO:DICIEMBRE!L99)</f>
        <v>5</v>
      </c>
      <c r="M99" s="22">
        <f>SUM(ENERO:DICIEMBRE!M99)</f>
        <v>16</v>
      </c>
      <c r="N99" s="22">
        <f>SUM(ENERO:DICIEMBRE!N99)</f>
        <v>0</v>
      </c>
      <c r="O99" s="22">
        <f>SUM(ENERO:DICIEMBRE!O99)</f>
        <v>0</v>
      </c>
      <c r="P99" s="22">
        <f>SUM(ENERO:DICIEMBRE!P99)</f>
        <v>0</v>
      </c>
      <c r="Q99" s="22">
        <f>SUM(ENERO:DICIEMBRE!Q99)</f>
        <v>0</v>
      </c>
      <c r="R99" s="22">
        <f>SUM(ENERO:DICIEMBRE!R99)</f>
        <v>0</v>
      </c>
      <c r="S99" s="22">
        <f>SUM(ENERO:DICIEMBRE!S99)</f>
        <v>0</v>
      </c>
      <c r="T99" s="22">
        <f>SUM(ENERO:DICIEMBRE!T99)</f>
        <v>0</v>
      </c>
      <c r="U99" s="28" t="str">
        <f t="shared" si="39"/>
        <v/>
      </c>
      <c r="CA99" s="29" t="str">
        <f t="shared" si="40"/>
        <v/>
      </c>
      <c r="CB99" s="29" t="str">
        <f t="shared" si="41"/>
        <v/>
      </c>
      <c r="CC99" s="29" t="str">
        <f t="shared" si="42"/>
        <v/>
      </c>
      <c r="CD99" s="29" t="str">
        <f t="shared" si="42"/>
        <v/>
      </c>
      <c r="CE99" s="29" t="str">
        <f t="shared" si="42"/>
        <v/>
      </c>
      <c r="CF99" s="29" t="str">
        <f t="shared" si="42"/>
        <v/>
      </c>
      <c r="CG99" s="29" t="str">
        <f t="shared" si="42"/>
        <v/>
      </c>
      <c r="CM99" s="30">
        <f t="shared" si="43"/>
        <v>0</v>
      </c>
      <c r="CN99" s="30">
        <f t="shared" si="44"/>
        <v>0</v>
      </c>
      <c r="CO99" s="30">
        <f t="shared" si="45"/>
        <v>0</v>
      </c>
      <c r="CP99" s="30">
        <f t="shared" si="45"/>
        <v>0</v>
      </c>
      <c r="CQ99" s="30">
        <f t="shared" si="45"/>
        <v>0</v>
      </c>
      <c r="CR99" s="30">
        <f t="shared" si="45"/>
        <v>0</v>
      </c>
      <c r="CS99" s="30">
        <f t="shared" si="45"/>
        <v>0</v>
      </c>
    </row>
    <row r="100" spans="1:97" x14ac:dyDescent="0.25">
      <c r="A100" s="105" t="s">
        <v>138</v>
      </c>
      <c r="B100" s="105">
        <f>SUM(C100:I100)</f>
        <v>1</v>
      </c>
      <c r="C100" s="22">
        <f>SUM(ENERO:DICIEMBRE!C100)</f>
        <v>0</v>
      </c>
      <c r="D100" s="22">
        <f>SUM(ENERO:DICIEMBRE!D100)</f>
        <v>0</v>
      </c>
      <c r="E100" s="22">
        <f>SUM(ENERO:DICIEMBRE!E100)</f>
        <v>0</v>
      </c>
      <c r="F100" s="22">
        <f>SUM(ENERO:DICIEMBRE!F100)</f>
        <v>1</v>
      </c>
      <c r="G100" s="22">
        <f>SUM(ENERO:DICIEMBRE!G100)</f>
        <v>0</v>
      </c>
      <c r="H100" s="22">
        <f>SUM(ENERO:DICIEMBRE!H100)</f>
        <v>0</v>
      </c>
      <c r="I100" s="22">
        <f>SUM(ENERO:DICIEMBRE!I100)</f>
        <v>0</v>
      </c>
      <c r="J100" s="22">
        <f>SUM(ENERO:DICIEMBRE!J100)</f>
        <v>0</v>
      </c>
      <c r="K100" s="61">
        <f t="shared" si="38"/>
        <v>55</v>
      </c>
      <c r="L100" s="22">
        <f>SUM(ENERO:DICIEMBRE!L100)</f>
        <v>11</v>
      </c>
      <c r="M100" s="22">
        <f>SUM(ENERO:DICIEMBRE!M100)</f>
        <v>44</v>
      </c>
      <c r="N100" s="22">
        <f>SUM(ENERO:DICIEMBRE!N100)</f>
        <v>0</v>
      </c>
      <c r="O100" s="22">
        <f>SUM(ENERO:DICIEMBRE!O100)</f>
        <v>0</v>
      </c>
      <c r="P100" s="22">
        <f>SUM(ENERO:DICIEMBRE!P100)</f>
        <v>0</v>
      </c>
      <c r="Q100" s="22">
        <f>SUM(ENERO:DICIEMBRE!Q100)</f>
        <v>0</v>
      </c>
      <c r="R100" s="22">
        <f>SUM(ENERO:DICIEMBRE!R100)</f>
        <v>2</v>
      </c>
      <c r="S100" s="22">
        <f>SUM(ENERO:DICIEMBRE!S100)</f>
        <v>2</v>
      </c>
      <c r="T100" s="22">
        <f>SUM(ENERO:DICIEMBRE!T100)</f>
        <v>0</v>
      </c>
      <c r="U100" s="28" t="str">
        <f t="shared" si="39"/>
        <v/>
      </c>
      <c r="CA100" s="29" t="str">
        <f t="shared" si="40"/>
        <v/>
      </c>
      <c r="CB100" s="29" t="str">
        <f t="shared" si="41"/>
        <v/>
      </c>
      <c r="CC100" s="29" t="str">
        <f t="shared" si="42"/>
        <v/>
      </c>
      <c r="CD100" s="29" t="str">
        <f t="shared" si="42"/>
        <v/>
      </c>
      <c r="CE100" s="29" t="str">
        <f t="shared" si="42"/>
        <v/>
      </c>
      <c r="CF100" s="29" t="str">
        <f t="shared" si="42"/>
        <v/>
      </c>
      <c r="CG100" s="29" t="str">
        <f t="shared" si="42"/>
        <v/>
      </c>
      <c r="CM100" s="30">
        <f t="shared" si="43"/>
        <v>0</v>
      </c>
      <c r="CN100" s="30">
        <f t="shared" si="44"/>
        <v>0</v>
      </c>
      <c r="CO100" s="30">
        <f t="shared" si="45"/>
        <v>0</v>
      </c>
      <c r="CP100" s="30">
        <f t="shared" si="45"/>
        <v>0</v>
      </c>
      <c r="CQ100" s="30">
        <f t="shared" si="45"/>
        <v>0</v>
      </c>
      <c r="CR100" s="30">
        <f t="shared" si="45"/>
        <v>0</v>
      </c>
      <c r="CS100" s="30">
        <f t="shared" si="45"/>
        <v>0</v>
      </c>
    </row>
    <row r="101" spans="1:97" x14ac:dyDescent="0.25">
      <c r="A101" s="105" t="s">
        <v>97</v>
      </c>
      <c r="B101" s="105">
        <f>SUM(C101:I101)</f>
        <v>0</v>
      </c>
      <c r="C101" s="22">
        <f>SUM(ENERO:DICIEMBRE!C101)</f>
        <v>0</v>
      </c>
      <c r="D101" s="22">
        <f>SUM(ENERO:DICIEMBRE!D101)</f>
        <v>0</v>
      </c>
      <c r="E101" s="22">
        <f>SUM(ENERO:DICIEMBRE!E101)</f>
        <v>0</v>
      </c>
      <c r="F101" s="22">
        <f>SUM(ENERO:DICIEMBRE!F101)</f>
        <v>0</v>
      </c>
      <c r="G101" s="22">
        <f>SUM(ENERO:DICIEMBRE!G101)</f>
        <v>0</v>
      </c>
      <c r="H101" s="22">
        <f>SUM(ENERO:DICIEMBRE!H101)</f>
        <v>0</v>
      </c>
      <c r="I101" s="22">
        <f>SUM(ENERO:DICIEMBRE!I101)</f>
        <v>0</v>
      </c>
      <c r="J101" s="22">
        <f>SUM(ENERO:DICIEMBRE!J101)</f>
        <v>0</v>
      </c>
      <c r="K101" s="61">
        <f t="shared" si="38"/>
        <v>0</v>
      </c>
      <c r="L101" s="22">
        <f>SUM(ENERO:DICIEMBRE!L101)</f>
        <v>0</v>
      </c>
      <c r="M101" s="22">
        <f>SUM(ENERO:DICIEMBRE!M101)</f>
        <v>0</v>
      </c>
      <c r="N101" s="22">
        <f>SUM(ENERO:DICIEMBRE!N101)</f>
        <v>0</v>
      </c>
      <c r="O101" s="22">
        <f>SUM(ENERO:DICIEMBRE!O101)</f>
        <v>0</v>
      </c>
      <c r="P101" s="22">
        <f>SUM(ENERO:DICIEMBRE!P101)</f>
        <v>0</v>
      </c>
      <c r="Q101" s="22">
        <f>SUM(ENERO:DICIEMBRE!Q101)</f>
        <v>0</v>
      </c>
      <c r="R101" s="22">
        <f>SUM(ENERO:DICIEMBRE!R101)</f>
        <v>0</v>
      </c>
      <c r="S101" s="22">
        <f>SUM(ENERO:DICIEMBRE!S101)</f>
        <v>0</v>
      </c>
      <c r="T101" s="22">
        <f>SUM(ENERO:DICIEMBRE!T101)</f>
        <v>0</v>
      </c>
      <c r="U101" s="28" t="str">
        <f t="shared" si="39"/>
        <v/>
      </c>
      <c r="CA101" s="29" t="str">
        <f t="shared" si="40"/>
        <v/>
      </c>
      <c r="CB101" s="29" t="str">
        <f t="shared" si="41"/>
        <v/>
      </c>
      <c r="CC101" s="29" t="str">
        <f t="shared" si="42"/>
        <v/>
      </c>
      <c r="CD101" s="29" t="str">
        <f t="shared" si="42"/>
        <v/>
      </c>
      <c r="CE101" s="29" t="str">
        <f t="shared" si="42"/>
        <v/>
      </c>
      <c r="CF101" s="29" t="str">
        <f t="shared" si="42"/>
        <v/>
      </c>
      <c r="CG101" s="29" t="str">
        <f t="shared" si="42"/>
        <v/>
      </c>
      <c r="CM101" s="30">
        <f t="shared" si="43"/>
        <v>0</v>
      </c>
      <c r="CN101" s="30">
        <f t="shared" si="44"/>
        <v>0</v>
      </c>
      <c r="CO101" s="30">
        <f t="shared" si="45"/>
        <v>0</v>
      </c>
      <c r="CP101" s="30">
        <f t="shared" si="45"/>
        <v>0</v>
      </c>
      <c r="CQ101" s="30">
        <f t="shared" si="45"/>
        <v>0</v>
      </c>
      <c r="CR101" s="30">
        <f t="shared" si="45"/>
        <v>0</v>
      </c>
      <c r="CS101" s="30">
        <f t="shared" si="45"/>
        <v>0</v>
      </c>
    </row>
    <row r="102" spans="1:97" x14ac:dyDescent="0.25">
      <c r="A102" s="105" t="s">
        <v>98</v>
      </c>
      <c r="B102" s="105">
        <f t="shared" ref="B102:B108" si="46">SUM(C102:I102)</f>
        <v>0</v>
      </c>
      <c r="C102" s="22">
        <f>SUM(ENERO:DICIEMBRE!C102)</f>
        <v>0</v>
      </c>
      <c r="D102" s="22">
        <f>SUM(ENERO:DICIEMBRE!D102)</f>
        <v>0</v>
      </c>
      <c r="E102" s="22">
        <f>SUM(ENERO:DICIEMBRE!E102)</f>
        <v>0</v>
      </c>
      <c r="F102" s="22">
        <f>SUM(ENERO:DICIEMBRE!F102)</f>
        <v>0</v>
      </c>
      <c r="G102" s="22">
        <f>SUM(ENERO:DICIEMBRE!G102)</f>
        <v>0</v>
      </c>
      <c r="H102" s="22">
        <f>SUM(ENERO:DICIEMBRE!H102)</f>
        <v>0</v>
      </c>
      <c r="I102" s="22">
        <f>SUM(ENERO:DICIEMBRE!I102)</f>
        <v>0</v>
      </c>
      <c r="J102" s="22">
        <f>SUM(ENERO:DICIEMBRE!J102)</f>
        <v>0</v>
      </c>
      <c r="K102" s="61">
        <f t="shared" si="38"/>
        <v>0</v>
      </c>
      <c r="L102" s="22">
        <f>SUM(ENERO:DICIEMBRE!L102)</f>
        <v>0</v>
      </c>
      <c r="M102" s="22">
        <f>SUM(ENERO:DICIEMBRE!M102)</f>
        <v>0</v>
      </c>
      <c r="N102" s="22">
        <f>SUM(ENERO:DICIEMBRE!N102)</f>
        <v>0</v>
      </c>
      <c r="O102" s="22">
        <f>SUM(ENERO:DICIEMBRE!O102)</f>
        <v>0</v>
      </c>
      <c r="P102" s="22">
        <f>SUM(ENERO:DICIEMBRE!P102)</f>
        <v>0</v>
      </c>
      <c r="Q102" s="22">
        <f>SUM(ENERO:DICIEMBRE!Q102)</f>
        <v>0</v>
      </c>
      <c r="R102" s="22">
        <f>SUM(ENERO:DICIEMBRE!R102)</f>
        <v>0</v>
      </c>
      <c r="S102" s="22">
        <f>SUM(ENERO:DICIEMBRE!S102)</f>
        <v>0</v>
      </c>
      <c r="T102" s="22">
        <f>SUM(ENERO:DICIEMBRE!T102)</f>
        <v>0</v>
      </c>
      <c r="U102" s="28" t="str">
        <f t="shared" si="39"/>
        <v/>
      </c>
      <c r="CA102" s="29" t="str">
        <f t="shared" si="40"/>
        <v/>
      </c>
      <c r="CB102" s="29" t="str">
        <f t="shared" si="41"/>
        <v/>
      </c>
      <c r="CC102" s="29" t="str">
        <f t="shared" si="42"/>
        <v/>
      </c>
      <c r="CD102" s="29" t="str">
        <f t="shared" si="42"/>
        <v/>
      </c>
      <c r="CE102" s="29" t="str">
        <f t="shared" si="42"/>
        <v/>
      </c>
      <c r="CF102" s="29" t="str">
        <f t="shared" si="42"/>
        <v/>
      </c>
      <c r="CG102" s="29" t="str">
        <f t="shared" si="42"/>
        <v/>
      </c>
      <c r="CM102" s="30">
        <f t="shared" si="43"/>
        <v>0</v>
      </c>
      <c r="CN102" s="30">
        <f t="shared" si="44"/>
        <v>0</v>
      </c>
      <c r="CO102" s="30">
        <f t="shared" si="45"/>
        <v>0</v>
      </c>
      <c r="CP102" s="30">
        <f t="shared" si="45"/>
        <v>0</v>
      </c>
      <c r="CQ102" s="30">
        <f t="shared" si="45"/>
        <v>0</v>
      </c>
      <c r="CR102" s="30">
        <f t="shared" si="45"/>
        <v>0</v>
      </c>
      <c r="CS102" s="30">
        <f t="shared" si="45"/>
        <v>0</v>
      </c>
    </row>
    <row r="103" spans="1:97" x14ac:dyDescent="0.25">
      <c r="A103" s="105" t="s">
        <v>99</v>
      </c>
      <c r="B103" s="105">
        <f t="shared" si="46"/>
        <v>0</v>
      </c>
      <c r="C103" s="22">
        <f>SUM(ENERO:DICIEMBRE!C103)</f>
        <v>0</v>
      </c>
      <c r="D103" s="22">
        <f>SUM(ENERO:DICIEMBRE!D103)</f>
        <v>0</v>
      </c>
      <c r="E103" s="22">
        <f>SUM(ENERO:DICIEMBRE!E103)</f>
        <v>0</v>
      </c>
      <c r="F103" s="22">
        <f>SUM(ENERO:DICIEMBRE!F103)</f>
        <v>0</v>
      </c>
      <c r="G103" s="22">
        <f>SUM(ENERO:DICIEMBRE!G103)</f>
        <v>0</v>
      </c>
      <c r="H103" s="22">
        <f>SUM(ENERO:DICIEMBRE!H103)</f>
        <v>0</v>
      </c>
      <c r="I103" s="22">
        <f>SUM(ENERO:DICIEMBRE!I103)</f>
        <v>0</v>
      </c>
      <c r="J103" s="22">
        <f>SUM(ENERO:DICIEMBRE!J103)</f>
        <v>0</v>
      </c>
      <c r="K103" s="61">
        <f t="shared" si="38"/>
        <v>0</v>
      </c>
      <c r="L103" s="22">
        <f>SUM(ENERO:DICIEMBRE!L103)</f>
        <v>0</v>
      </c>
      <c r="M103" s="22">
        <f>SUM(ENERO:DICIEMBRE!M103)</f>
        <v>0</v>
      </c>
      <c r="N103" s="22">
        <f>SUM(ENERO:DICIEMBRE!N103)</f>
        <v>0</v>
      </c>
      <c r="O103" s="22">
        <f>SUM(ENERO:DICIEMBRE!O103)</f>
        <v>0</v>
      </c>
      <c r="P103" s="22">
        <f>SUM(ENERO:DICIEMBRE!P103)</f>
        <v>0</v>
      </c>
      <c r="Q103" s="22">
        <f>SUM(ENERO:DICIEMBRE!Q103)</f>
        <v>0</v>
      </c>
      <c r="R103" s="22">
        <f>SUM(ENERO:DICIEMBRE!R103)</f>
        <v>0</v>
      </c>
      <c r="S103" s="22">
        <f>SUM(ENERO:DICIEMBRE!S103)</f>
        <v>0</v>
      </c>
      <c r="T103" s="22">
        <f>SUM(ENERO:DICIEMBRE!T103)</f>
        <v>0</v>
      </c>
      <c r="U103" s="28" t="str">
        <f t="shared" si="39"/>
        <v/>
      </c>
      <c r="CA103" s="29" t="str">
        <f t="shared" si="40"/>
        <v/>
      </c>
      <c r="CB103" s="29" t="str">
        <f t="shared" si="41"/>
        <v/>
      </c>
      <c r="CC103" s="29" t="str">
        <f t="shared" si="42"/>
        <v/>
      </c>
      <c r="CD103" s="29" t="str">
        <f t="shared" si="42"/>
        <v/>
      </c>
      <c r="CE103" s="29" t="str">
        <f t="shared" si="42"/>
        <v/>
      </c>
      <c r="CF103" s="29" t="str">
        <f t="shared" si="42"/>
        <v/>
      </c>
      <c r="CG103" s="29" t="str">
        <f t="shared" si="42"/>
        <v/>
      </c>
      <c r="CM103" s="30">
        <f t="shared" si="43"/>
        <v>0</v>
      </c>
      <c r="CN103" s="30">
        <f t="shared" si="44"/>
        <v>0</v>
      </c>
      <c r="CO103" s="30">
        <f t="shared" si="45"/>
        <v>0</v>
      </c>
      <c r="CP103" s="30">
        <f t="shared" si="45"/>
        <v>0</v>
      </c>
      <c r="CQ103" s="30">
        <f t="shared" si="45"/>
        <v>0</v>
      </c>
      <c r="CR103" s="30">
        <f t="shared" si="45"/>
        <v>0</v>
      </c>
      <c r="CS103" s="30">
        <f t="shared" si="45"/>
        <v>0</v>
      </c>
    </row>
    <row r="104" spans="1:97" x14ac:dyDescent="0.25">
      <c r="A104" s="105" t="s">
        <v>100</v>
      </c>
      <c r="B104" s="105">
        <f t="shared" si="46"/>
        <v>0</v>
      </c>
      <c r="C104" s="22">
        <f>SUM(ENERO:DICIEMBRE!C104)</f>
        <v>0</v>
      </c>
      <c r="D104" s="22">
        <f>SUM(ENERO:DICIEMBRE!D104)</f>
        <v>0</v>
      </c>
      <c r="E104" s="22">
        <f>SUM(ENERO:DICIEMBRE!E104)</f>
        <v>0</v>
      </c>
      <c r="F104" s="22">
        <f>SUM(ENERO:DICIEMBRE!F104)</f>
        <v>0</v>
      </c>
      <c r="G104" s="22">
        <f>SUM(ENERO:DICIEMBRE!G104)</f>
        <v>0</v>
      </c>
      <c r="H104" s="22">
        <f>SUM(ENERO:DICIEMBRE!H104)</f>
        <v>0</v>
      </c>
      <c r="I104" s="22">
        <f>SUM(ENERO:DICIEMBRE!I104)</f>
        <v>0</v>
      </c>
      <c r="J104" s="22">
        <f>SUM(ENERO:DICIEMBRE!J104)</f>
        <v>0</v>
      </c>
      <c r="K104" s="61">
        <f t="shared" si="38"/>
        <v>0</v>
      </c>
      <c r="L104" s="22">
        <f>SUM(ENERO:DICIEMBRE!L104)</f>
        <v>0</v>
      </c>
      <c r="M104" s="22">
        <f>SUM(ENERO:DICIEMBRE!M104)</f>
        <v>0</v>
      </c>
      <c r="N104" s="22">
        <f>SUM(ENERO:DICIEMBRE!N104)</f>
        <v>0</v>
      </c>
      <c r="O104" s="22">
        <f>SUM(ENERO:DICIEMBRE!O104)</f>
        <v>0</v>
      </c>
      <c r="P104" s="22">
        <f>SUM(ENERO:DICIEMBRE!P104)</f>
        <v>0</v>
      </c>
      <c r="Q104" s="22">
        <f>SUM(ENERO:DICIEMBRE!Q104)</f>
        <v>0</v>
      </c>
      <c r="R104" s="22">
        <f>SUM(ENERO:DICIEMBRE!R104)</f>
        <v>0</v>
      </c>
      <c r="S104" s="22">
        <f>SUM(ENERO:DICIEMBRE!S104)</f>
        <v>0</v>
      </c>
      <c r="T104" s="22">
        <f>SUM(ENERO:DICIEMBRE!T104)</f>
        <v>0</v>
      </c>
      <c r="U104" s="28" t="str">
        <f t="shared" si="39"/>
        <v/>
      </c>
      <c r="CA104" s="29" t="str">
        <f t="shared" si="40"/>
        <v/>
      </c>
      <c r="CB104" s="29" t="str">
        <f t="shared" si="41"/>
        <v/>
      </c>
      <c r="CC104" s="29" t="str">
        <f t="shared" si="42"/>
        <v/>
      </c>
      <c r="CD104" s="29" t="str">
        <f t="shared" si="42"/>
        <v/>
      </c>
      <c r="CE104" s="29" t="str">
        <f t="shared" si="42"/>
        <v/>
      </c>
      <c r="CF104" s="29" t="str">
        <f t="shared" si="42"/>
        <v/>
      </c>
      <c r="CG104" s="29" t="str">
        <f t="shared" si="42"/>
        <v/>
      </c>
      <c r="CM104" s="30">
        <f t="shared" si="43"/>
        <v>0</v>
      </c>
      <c r="CN104" s="30">
        <f t="shared" si="44"/>
        <v>0</v>
      </c>
      <c r="CO104" s="30">
        <f t="shared" si="45"/>
        <v>0</v>
      </c>
      <c r="CP104" s="30">
        <f t="shared" si="45"/>
        <v>0</v>
      </c>
      <c r="CQ104" s="30">
        <f t="shared" si="45"/>
        <v>0</v>
      </c>
      <c r="CR104" s="30">
        <f t="shared" si="45"/>
        <v>0</v>
      </c>
      <c r="CS104" s="30">
        <f t="shared" si="45"/>
        <v>0</v>
      </c>
    </row>
    <row r="105" spans="1:97" x14ac:dyDescent="0.25">
      <c r="A105" s="105" t="s">
        <v>101</v>
      </c>
      <c r="B105" s="105">
        <f t="shared" si="46"/>
        <v>0</v>
      </c>
      <c r="C105" s="22">
        <f>SUM(ENERO:DICIEMBRE!C105)</f>
        <v>0</v>
      </c>
      <c r="D105" s="22">
        <f>SUM(ENERO:DICIEMBRE!D105)</f>
        <v>0</v>
      </c>
      <c r="E105" s="22">
        <f>SUM(ENERO:DICIEMBRE!E105)</f>
        <v>0</v>
      </c>
      <c r="F105" s="22">
        <f>SUM(ENERO:DICIEMBRE!F105)</f>
        <v>0</v>
      </c>
      <c r="G105" s="22">
        <f>SUM(ENERO:DICIEMBRE!G105)</f>
        <v>0</v>
      </c>
      <c r="H105" s="22">
        <f>SUM(ENERO:DICIEMBRE!H105)</f>
        <v>0</v>
      </c>
      <c r="I105" s="22">
        <f>SUM(ENERO:DICIEMBRE!I105)</f>
        <v>0</v>
      </c>
      <c r="J105" s="22">
        <f>SUM(ENERO:DICIEMBRE!J105)</f>
        <v>0</v>
      </c>
      <c r="K105" s="61">
        <f t="shared" si="38"/>
        <v>0</v>
      </c>
      <c r="L105" s="22">
        <f>SUM(ENERO:DICIEMBRE!L105)</f>
        <v>0</v>
      </c>
      <c r="M105" s="22">
        <f>SUM(ENERO:DICIEMBRE!M105)</f>
        <v>0</v>
      </c>
      <c r="N105" s="22">
        <f>SUM(ENERO:DICIEMBRE!N105)</f>
        <v>0</v>
      </c>
      <c r="O105" s="22">
        <f>SUM(ENERO:DICIEMBRE!O105)</f>
        <v>0</v>
      </c>
      <c r="P105" s="22">
        <f>SUM(ENERO:DICIEMBRE!P105)</f>
        <v>0</v>
      </c>
      <c r="Q105" s="22">
        <f>SUM(ENERO:DICIEMBRE!Q105)</f>
        <v>0</v>
      </c>
      <c r="R105" s="22">
        <f>SUM(ENERO:DICIEMBRE!R105)</f>
        <v>0</v>
      </c>
      <c r="S105" s="22">
        <f>SUM(ENERO:DICIEMBRE!S105)</f>
        <v>0</v>
      </c>
      <c r="T105" s="22">
        <f>SUM(ENERO:DICIEMBRE!T105)</f>
        <v>0</v>
      </c>
      <c r="U105" s="28" t="str">
        <f t="shared" si="39"/>
        <v/>
      </c>
      <c r="CA105" s="29" t="str">
        <f t="shared" si="40"/>
        <v/>
      </c>
      <c r="CB105" s="29" t="str">
        <f t="shared" si="41"/>
        <v/>
      </c>
      <c r="CC105" s="29" t="str">
        <f t="shared" si="42"/>
        <v/>
      </c>
      <c r="CD105" s="29" t="str">
        <f t="shared" si="42"/>
        <v/>
      </c>
      <c r="CE105" s="29" t="str">
        <f t="shared" si="42"/>
        <v/>
      </c>
      <c r="CF105" s="29" t="str">
        <f t="shared" si="42"/>
        <v/>
      </c>
      <c r="CG105" s="29" t="str">
        <f t="shared" si="42"/>
        <v/>
      </c>
      <c r="CM105" s="30">
        <f t="shared" si="43"/>
        <v>0</v>
      </c>
      <c r="CN105" s="30">
        <f t="shared" si="44"/>
        <v>0</v>
      </c>
      <c r="CO105" s="30">
        <f t="shared" si="45"/>
        <v>0</v>
      </c>
      <c r="CP105" s="30">
        <f t="shared" si="45"/>
        <v>0</v>
      </c>
      <c r="CQ105" s="30">
        <f t="shared" si="45"/>
        <v>0</v>
      </c>
      <c r="CR105" s="30">
        <f t="shared" si="45"/>
        <v>0</v>
      </c>
      <c r="CS105" s="30">
        <f t="shared" si="45"/>
        <v>0</v>
      </c>
    </row>
    <row r="106" spans="1:97" x14ac:dyDescent="0.25">
      <c r="A106" s="113" t="s">
        <v>102</v>
      </c>
      <c r="B106" s="105">
        <f t="shared" si="46"/>
        <v>0</v>
      </c>
      <c r="C106" s="22">
        <f>SUM(ENERO:DICIEMBRE!C106)</f>
        <v>0</v>
      </c>
      <c r="D106" s="22">
        <f>SUM(ENERO:DICIEMBRE!D106)</f>
        <v>0</v>
      </c>
      <c r="E106" s="22">
        <f>SUM(ENERO:DICIEMBRE!E106)</f>
        <v>0</v>
      </c>
      <c r="F106" s="22">
        <f>SUM(ENERO:DICIEMBRE!F106)</f>
        <v>0</v>
      </c>
      <c r="G106" s="22">
        <f>SUM(ENERO:DICIEMBRE!G106)</f>
        <v>0</v>
      </c>
      <c r="H106" s="22">
        <f>SUM(ENERO:DICIEMBRE!H106)</f>
        <v>0</v>
      </c>
      <c r="I106" s="22">
        <f>SUM(ENERO:DICIEMBRE!I106)</f>
        <v>0</v>
      </c>
      <c r="J106" s="22">
        <f>SUM(ENERO:DICIEMBRE!J106)</f>
        <v>0</v>
      </c>
      <c r="K106" s="61">
        <f t="shared" si="38"/>
        <v>0</v>
      </c>
      <c r="L106" s="22">
        <f>SUM(ENERO:DICIEMBRE!L106)</f>
        <v>0</v>
      </c>
      <c r="M106" s="22">
        <f>SUM(ENERO:DICIEMBRE!M106)</f>
        <v>0</v>
      </c>
      <c r="N106" s="22">
        <f>SUM(ENERO:DICIEMBRE!N106)</f>
        <v>0</v>
      </c>
      <c r="O106" s="22">
        <f>SUM(ENERO:DICIEMBRE!O106)</f>
        <v>0</v>
      </c>
      <c r="P106" s="22">
        <f>SUM(ENERO:DICIEMBRE!P106)</f>
        <v>0</v>
      </c>
      <c r="Q106" s="22">
        <f>SUM(ENERO:DICIEMBRE!Q106)</f>
        <v>0</v>
      </c>
      <c r="R106" s="22">
        <f>SUM(ENERO:DICIEMBRE!R106)</f>
        <v>0</v>
      </c>
      <c r="S106" s="22">
        <f>SUM(ENERO:DICIEMBRE!S106)</f>
        <v>0</v>
      </c>
      <c r="T106" s="22">
        <f>SUM(ENERO:DICIEMBRE!T106)</f>
        <v>0</v>
      </c>
      <c r="U106" s="28" t="str">
        <f t="shared" si="39"/>
        <v/>
      </c>
      <c r="CA106" s="29" t="str">
        <f t="shared" si="40"/>
        <v/>
      </c>
      <c r="CB106" s="29" t="str">
        <f t="shared" si="41"/>
        <v/>
      </c>
      <c r="CC106" s="29" t="str">
        <f t="shared" si="42"/>
        <v/>
      </c>
      <c r="CD106" s="29" t="str">
        <f t="shared" si="42"/>
        <v/>
      </c>
      <c r="CE106" s="29" t="str">
        <f t="shared" si="42"/>
        <v/>
      </c>
      <c r="CF106" s="29" t="str">
        <f t="shared" si="42"/>
        <v/>
      </c>
      <c r="CG106" s="29" t="str">
        <f t="shared" si="42"/>
        <v/>
      </c>
      <c r="CM106" s="30">
        <f t="shared" si="43"/>
        <v>0</v>
      </c>
      <c r="CN106" s="30">
        <f t="shared" si="44"/>
        <v>0</v>
      </c>
      <c r="CO106" s="30">
        <f t="shared" si="45"/>
        <v>0</v>
      </c>
      <c r="CP106" s="30">
        <f t="shared" si="45"/>
        <v>0</v>
      </c>
      <c r="CQ106" s="30">
        <f t="shared" si="45"/>
        <v>0</v>
      </c>
      <c r="CR106" s="30">
        <f t="shared" si="45"/>
        <v>0</v>
      </c>
      <c r="CS106" s="30">
        <f t="shared" si="45"/>
        <v>0</v>
      </c>
    </row>
    <row r="107" spans="1:97" x14ac:dyDescent="0.25">
      <c r="A107" s="113" t="s">
        <v>103</v>
      </c>
      <c r="B107" s="105">
        <f t="shared" si="46"/>
        <v>0</v>
      </c>
      <c r="C107" s="22">
        <f>SUM(ENERO:DICIEMBRE!C107)</f>
        <v>0</v>
      </c>
      <c r="D107" s="22">
        <f>SUM(ENERO:DICIEMBRE!D107)</f>
        <v>0</v>
      </c>
      <c r="E107" s="22">
        <f>SUM(ENERO:DICIEMBRE!E107)</f>
        <v>0</v>
      </c>
      <c r="F107" s="22">
        <f>SUM(ENERO:DICIEMBRE!F107)</f>
        <v>0</v>
      </c>
      <c r="G107" s="22">
        <f>SUM(ENERO:DICIEMBRE!G107)</f>
        <v>0</v>
      </c>
      <c r="H107" s="22">
        <f>SUM(ENERO:DICIEMBRE!H107)</f>
        <v>0</v>
      </c>
      <c r="I107" s="22">
        <f>SUM(ENERO:DICIEMBRE!I107)</f>
        <v>0</v>
      </c>
      <c r="J107" s="22">
        <f>SUM(ENERO:DICIEMBRE!J107)</f>
        <v>0</v>
      </c>
      <c r="K107" s="61">
        <f t="shared" si="38"/>
        <v>0</v>
      </c>
      <c r="L107" s="22">
        <f>SUM(ENERO:DICIEMBRE!L107)</f>
        <v>0</v>
      </c>
      <c r="M107" s="22">
        <f>SUM(ENERO:DICIEMBRE!M107)</f>
        <v>0</v>
      </c>
      <c r="N107" s="22">
        <f>SUM(ENERO:DICIEMBRE!N107)</f>
        <v>0</v>
      </c>
      <c r="O107" s="22">
        <f>SUM(ENERO:DICIEMBRE!O107)</f>
        <v>0</v>
      </c>
      <c r="P107" s="22">
        <f>SUM(ENERO:DICIEMBRE!P107)</f>
        <v>0</v>
      </c>
      <c r="Q107" s="22">
        <f>SUM(ENERO:DICIEMBRE!Q107)</f>
        <v>0</v>
      </c>
      <c r="R107" s="22">
        <f>SUM(ENERO:DICIEMBRE!R107)</f>
        <v>0</v>
      </c>
      <c r="S107" s="22">
        <f>SUM(ENERO:DICIEMBRE!S107)</f>
        <v>0</v>
      </c>
      <c r="T107" s="22">
        <f>SUM(ENERO:DICIEMBRE!T107)</f>
        <v>0</v>
      </c>
      <c r="U107" s="28" t="str">
        <f t="shared" si="39"/>
        <v/>
      </c>
      <c r="CA107" s="29" t="str">
        <f t="shared" si="40"/>
        <v/>
      </c>
      <c r="CB107" s="29" t="str">
        <f t="shared" si="41"/>
        <v/>
      </c>
      <c r="CC107" s="29" t="str">
        <f t="shared" si="42"/>
        <v/>
      </c>
      <c r="CD107" s="29" t="str">
        <f t="shared" si="42"/>
        <v/>
      </c>
      <c r="CE107" s="29" t="str">
        <f t="shared" si="42"/>
        <v/>
      </c>
      <c r="CF107" s="29" t="str">
        <f t="shared" si="42"/>
        <v/>
      </c>
      <c r="CG107" s="29" t="str">
        <f t="shared" si="42"/>
        <v/>
      </c>
      <c r="CM107" s="30">
        <f t="shared" si="43"/>
        <v>0</v>
      </c>
      <c r="CN107" s="30">
        <f t="shared" si="44"/>
        <v>0</v>
      </c>
      <c r="CO107" s="30">
        <f t="shared" si="45"/>
        <v>0</v>
      </c>
      <c r="CP107" s="30">
        <f t="shared" si="45"/>
        <v>0</v>
      </c>
      <c r="CQ107" s="30">
        <f t="shared" si="45"/>
        <v>0</v>
      </c>
      <c r="CR107" s="30">
        <f t="shared" si="45"/>
        <v>0</v>
      </c>
      <c r="CS107" s="30">
        <f t="shared" si="45"/>
        <v>0</v>
      </c>
    </row>
    <row r="108" spans="1:97" x14ac:dyDescent="0.25">
      <c r="A108" s="114" t="s">
        <v>104</v>
      </c>
      <c r="B108" s="105">
        <f t="shared" si="46"/>
        <v>0</v>
      </c>
      <c r="C108" s="22">
        <f>SUM(ENERO:DICIEMBRE!C108)</f>
        <v>0</v>
      </c>
      <c r="D108" s="22">
        <f>SUM(ENERO:DICIEMBRE!D108)</f>
        <v>0</v>
      </c>
      <c r="E108" s="22">
        <f>SUM(ENERO:DICIEMBRE!E108)</f>
        <v>0</v>
      </c>
      <c r="F108" s="22">
        <f>SUM(ENERO:DICIEMBRE!F108)</f>
        <v>0</v>
      </c>
      <c r="G108" s="22">
        <f>SUM(ENERO:DICIEMBRE!G108)</f>
        <v>0</v>
      </c>
      <c r="H108" s="22">
        <f>SUM(ENERO:DICIEMBRE!H108)</f>
        <v>0</v>
      </c>
      <c r="I108" s="22">
        <f>SUM(ENERO:DICIEMBRE!I108)</f>
        <v>0</v>
      </c>
      <c r="J108" s="22">
        <f>SUM(ENERO:DICIEMBRE!J108)</f>
        <v>0</v>
      </c>
      <c r="K108" s="61">
        <f t="shared" si="38"/>
        <v>0</v>
      </c>
      <c r="L108" s="22">
        <f>SUM(ENERO:DICIEMBRE!L108)</f>
        <v>0</v>
      </c>
      <c r="M108" s="22">
        <f>SUM(ENERO:DICIEMBRE!M108)</f>
        <v>0</v>
      </c>
      <c r="N108" s="22">
        <f>SUM(ENERO:DICIEMBRE!N108)</f>
        <v>0</v>
      </c>
      <c r="O108" s="22">
        <f>SUM(ENERO:DICIEMBRE!O108)</f>
        <v>0</v>
      </c>
      <c r="P108" s="22">
        <f>SUM(ENERO:DICIEMBRE!P108)</f>
        <v>0</v>
      </c>
      <c r="Q108" s="22">
        <f>SUM(ENERO:DICIEMBRE!Q108)</f>
        <v>0</v>
      </c>
      <c r="R108" s="22">
        <f>SUM(ENERO:DICIEMBRE!R108)</f>
        <v>0</v>
      </c>
      <c r="S108" s="22">
        <f>SUM(ENERO:DICIEMBRE!S108)</f>
        <v>0</v>
      </c>
      <c r="T108" s="22">
        <f>SUM(ENERO:DICIEMBRE!T108)</f>
        <v>0</v>
      </c>
      <c r="U108" s="28" t="str">
        <f t="shared" si="39"/>
        <v/>
      </c>
      <c r="CA108" s="29" t="str">
        <f t="shared" si="40"/>
        <v/>
      </c>
      <c r="CB108" s="29" t="str">
        <f t="shared" si="41"/>
        <v/>
      </c>
      <c r="CC108" s="29" t="str">
        <f t="shared" si="42"/>
        <v/>
      </c>
      <c r="CD108" s="29" t="str">
        <f t="shared" si="42"/>
        <v/>
      </c>
      <c r="CE108" s="29" t="str">
        <f t="shared" si="42"/>
        <v/>
      </c>
      <c r="CF108" s="29" t="str">
        <f t="shared" si="42"/>
        <v/>
      </c>
      <c r="CG108" s="29" t="str">
        <f t="shared" si="42"/>
        <v/>
      </c>
      <c r="CM108" s="30">
        <f t="shared" si="43"/>
        <v>0</v>
      </c>
      <c r="CN108" s="30">
        <f t="shared" si="44"/>
        <v>0</v>
      </c>
      <c r="CO108" s="30">
        <f t="shared" si="45"/>
        <v>0</v>
      </c>
      <c r="CP108" s="30">
        <f t="shared" si="45"/>
        <v>0</v>
      </c>
      <c r="CQ108" s="30">
        <f t="shared" si="45"/>
        <v>0</v>
      </c>
      <c r="CR108" s="30">
        <f t="shared" si="45"/>
        <v>0</v>
      </c>
      <c r="CS108" s="30">
        <f t="shared" si="45"/>
        <v>0</v>
      </c>
    </row>
    <row r="109" spans="1:97" x14ac:dyDescent="0.25">
      <c r="A109" s="119" t="s">
        <v>76</v>
      </c>
      <c r="B109" s="157">
        <f>SUM(B97:B108)</f>
        <v>4</v>
      </c>
      <c r="C109" s="158">
        <f t="shared" ref="C109:S109" si="47">SUM(C97:C108)</f>
        <v>1</v>
      </c>
      <c r="D109" s="158">
        <f t="shared" si="47"/>
        <v>0</v>
      </c>
      <c r="E109" s="158">
        <f>SUM(E97:E108)</f>
        <v>0</v>
      </c>
      <c r="F109" s="158">
        <f t="shared" si="47"/>
        <v>3</v>
      </c>
      <c r="G109" s="158">
        <f t="shared" si="47"/>
        <v>0</v>
      </c>
      <c r="H109" s="158">
        <f t="shared" si="47"/>
        <v>0</v>
      </c>
      <c r="I109" s="159">
        <f t="shared" si="47"/>
        <v>0</v>
      </c>
      <c r="J109" s="122">
        <f t="shared" si="47"/>
        <v>0</v>
      </c>
      <c r="K109" s="143">
        <f>SUM(K97:K108)</f>
        <v>76</v>
      </c>
      <c r="L109" s="125">
        <f t="shared" si="47"/>
        <v>16</v>
      </c>
      <c r="M109" s="124">
        <f t="shared" si="47"/>
        <v>60</v>
      </c>
      <c r="N109" s="127">
        <f t="shared" si="47"/>
        <v>0</v>
      </c>
      <c r="O109" s="121">
        <f t="shared" si="47"/>
        <v>0</v>
      </c>
      <c r="P109" s="121">
        <f t="shared" si="47"/>
        <v>0</v>
      </c>
      <c r="Q109" s="121">
        <f>SUM(Q97:Q108)</f>
        <v>0</v>
      </c>
      <c r="R109" s="121">
        <f t="shared" si="47"/>
        <v>2</v>
      </c>
      <c r="S109" s="122">
        <f t="shared" si="47"/>
        <v>2</v>
      </c>
      <c r="T109" s="128">
        <f>SUM(T97:T108)</f>
        <v>0</v>
      </c>
      <c r="CA109" s="160"/>
      <c r="CB109" s="160"/>
      <c r="CC109" s="160"/>
      <c r="CD109" s="160"/>
      <c r="CE109" s="160"/>
      <c r="CF109" s="160"/>
      <c r="CG109" s="160"/>
    </row>
    <row r="110" spans="1:97" x14ac:dyDescent="0.25">
      <c r="A110" s="166" t="s">
        <v>139</v>
      </c>
      <c r="B110" s="166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</row>
    <row r="111" spans="1:97" x14ac:dyDescent="0.25">
      <c r="A111" s="202" t="s">
        <v>106</v>
      </c>
      <c r="B111" s="186" t="s">
        <v>107</v>
      </c>
      <c r="C111" s="171" t="s">
        <v>79</v>
      </c>
      <c r="D111" s="188"/>
      <c r="E111" s="188"/>
      <c r="F111" s="188"/>
      <c r="G111" s="188"/>
      <c r="H111" s="188"/>
      <c r="I111" s="188"/>
      <c r="J111" s="188"/>
      <c r="K111" s="188"/>
      <c r="L111" s="172"/>
      <c r="M111" s="188" t="s">
        <v>108</v>
      </c>
      <c r="N111" s="188"/>
      <c r="O111" s="188"/>
      <c r="P111" s="188"/>
      <c r="Q111" s="188"/>
      <c r="R111" s="172"/>
    </row>
    <row r="112" spans="1:97" ht="42" x14ac:dyDescent="0.25">
      <c r="A112" s="194"/>
      <c r="B112" s="187"/>
      <c r="C112" s="7" t="s">
        <v>90</v>
      </c>
      <c r="D112" s="94" t="s">
        <v>16</v>
      </c>
      <c r="E112" s="95" t="s">
        <v>17</v>
      </c>
      <c r="F112" s="96" t="s">
        <v>91</v>
      </c>
      <c r="G112" s="91" t="s">
        <v>92</v>
      </c>
      <c r="H112" s="91" t="s">
        <v>109</v>
      </c>
      <c r="I112" s="91" t="s">
        <v>10</v>
      </c>
      <c r="J112" s="91" t="s">
        <v>11</v>
      </c>
      <c r="K112" s="91" t="s">
        <v>12</v>
      </c>
      <c r="L112" s="161" t="s">
        <v>13</v>
      </c>
      <c r="M112" s="94" t="s">
        <v>80</v>
      </c>
      <c r="N112" s="91" t="s">
        <v>82</v>
      </c>
      <c r="O112" s="91" t="s">
        <v>110</v>
      </c>
      <c r="P112" s="91" t="s">
        <v>111</v>
      </c>
      <c r="Q112" s="91" t="s">
        <v>112</v>
      </c>
      <c r="R112" s="130" t="s">
        <v>88</v>
      </c>
    </row>
    <row r="113" spans="1:97" x14ac:dyDescent="0.25">
      <c r="A113" s="133" t="s">
        <v>115</v>
      </c>
      <c r="B113" s="22">
        <f>SUM(ENERO:DICIEMBRE!B113)</f>
        <v>0</v>
      </c>
      <c r="C113" s="134">
        <f>SUM(D113:E113)</f>
        <v>0</v>
      </c>
      <c r="D113" s="22">
        <f>SUM(ENERO:DICIEMBRE!D113)</f>
        <v>0</v>
      </c>
      <c r="E113" s="22">
        <f>SUM(ENERO:DICIEMBRE!E113)</f>
        <v>0</v>
      </c>
      <c r="F113" s="22">
        <f>SUM(ENERO:DICIEMBRE!F113)</f>
        <v>0</v>
      </c>
      <c r="G113" s="22">
        <f>SUM(ENERO:DICIEMBRE!G113)</f>
        <v>0</v>
      </c>
      <c r="H113" s="22">
        <f>SUM(ENERO:DICIEMBRE!H113)</f>
        <v>0</v>
      </c>
      <c r="I113" s="22">
        <f>SUM(ENERO:DICIEMBRE!I113)</f>
        <v>0</v>
      </c>
      <c r="J113" s="22">
        <f>SUM(ENERO:DICIEMBRE!J113)</f>
        <v>0</v>
      </c>
      <c r="K113" s="22">
        <f>SUM(ENERO:DICIEMBRE!K113)</f>
        <v>0</v>
      </c>
      <c r="L113" s="22">
        <f>SUM(ENERO:DICIEMBRE!L113)</f>
        <v>0</v>
      </c>
      <c r="M113" s="22">
        <f>SUM(ENERO:DICIEMBRE!M113)</f>
        <v>0</v>
      </c>
      <c r="N113" s="22">
        <f>SUM(ENERO:DICIEMBRE!N113)</f>
        <v>0</v>
      </c>
      <c r="O113" s="22">
        <f>SUM(ENERO:DICIEMBRE!O113)</f>
        <v>0</v>
      </c>
      <c r="P113" s="22">
        <f>SUM(ENERO:DICIEMBRE!P113)</f>
        <v>0</v>
      </c>
      <c r="Q113" s="22">
        <f>SUM(ENERO:DICIEMBRE!Q113)</f>
        <v>0</v>
      </c>
      <c r="R113" s="22">
        <f>SUM(ENERO:DICIEMBRE!R113)</f>
        <v>0</v>
      </c>
      <c r="CA113" s="29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29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29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29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29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29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29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30">
        <f>IF(AND(E113&gt;0,OR(F113="")),1,IF(F113&gt;E113,1,0))</f>
        <v>0</v>
      </c>
      <c r="CN113" s="30">
        <f>IF(AND(D113&gt;0,OR(G113="")),1,IF(G113&gt;D113,1,0))</f>
        <v>0</v>
      </c>
      <c r="CO113" s="30">
        <f>IF(AND($C113&gt;0,OR(H113="")),1,IF(H113&gt;$C113,1,0))</f>
        <v>0</v>
      </c>
      <c r="CP113" s="30">
        <f t="shared" ref="CP113:CS122" si="48">IF(AND($C113&gt;0,OR(I113="")),1,IF(I113&gt;$C113,1,0))</f>
        <v>0</v>
      </c>
      <c r="CQ113" s="30">
        <f t="shared" si="48"/>
        <v>0</v>
      </c>
      <c r="CR113" s="30">
        <f t="shared" si="48"/>
        <v>0</v>
      </c>
      <c r="CS113" s="30">
        <f t="shared" si="48"/>
        <v>0</v>
      </c>
    </row>
    <row r="114" spans="1:97" x14ac:dyDescent="0.25">
      <c r="A114" s="133" t="s">
        <v>118</v>
      </c>
      <c r="B114" s="22">
        <f>SUM(ENERO:DICIEMBRE!B114)</f>
        <v>0</v>
      </c>
      <c r="C114" s="107">
        <f t="shared" ref="C114:C121" si="49">SUM(D114:E114)</f>
        <v>0</v>
      </c>
      <c r="D114" s="22">
        <f>SUM(ENERO:DICIEMBRE!D114)</f>
        <v>0</v>
      </c>
      <c r="E114" s="22">
        <f>SUM(ENERO:DICIEMBRE!E114)</f>
        <v>0</v>
      </c>
      <c r="F114" s="22">
        <f>SUM(ENERO:DICIEMBRE!F114)</f>
        <v>0</v>
      </c>
      <c r="G114" s="22">
        <f>SUM(ENERO:DICIEMBRE!G114)</f>
        <v>0</v>
      </c>
      <c r="H114" s="22">
        <f>SUM(ENERO:DICIEMBRE!H114)</f>
        <v>0</v>
      </c>
      <c r="I114" s="22">
        <f>SUM(ENERO:DICIEMBRE!I114)</f>
        <v>0</v>
      </c>
      <c r="J114" s="22">
        <f>SUM(ENERO:DICIEMBRE!J114)</f>
        <v>0</v>
      </c>
      <c r="K114" s="22">
        <f>SUM(ENERO:DICIEMBRE!K114)</f>
        <v>0</v>
      </c>
      <c r="L114" s="22">
        <f>SUM(ENERO:DICIEMBRE!L114)</f>
        <v>0</v>
      </c>
      <c r="M114" s="22">
        <f>SUM(ENERO:DICIEMBRE!M114)</f>
        <v>0</v>
      </c>
      <c r="N114" s="22">
        <f>SUM(ENERO:DICIEMBRE!N114)</f>
        <v>0</v>
      </c>
      <c r="O114" s="22">
        <f>SUM(ENERO:DICIEMBRE!O114)</f>
        <v>0</v>
      </c>
      <c r="P114" s="22">
        <f>SUM(ENERO:DICIEMBRE!P114)</f>
        <v>0</v>
      </c>
      <c r="Q114" s="22">
        <f>SUM(ENERO:DICIEMBRE!Q114)</f>
        <v>0</v>
      </c>
      <c r="R114" s="22">
        <f>SUM(ENERO:DICIEMBRE!R114)</f>
        <v>0</v>
      </c>
      <c r="CA114" s="29" t="str">
        <f t="shared" ref="CA114:CA122" si="50">IF(AND(E114&gt;0,F114=""),"*No olvide digitar el campo "&amp;F$112&amp;""&amp;". Digite CERO si no tiene.", IF(F114&gt;E114," * El Número de "&amp;F$112&amp;""&amp;" no puede superar el Total Mujeres. ",""))</f>
        <v/>
      </c>
      <c r="CB114" s="29" t="str">
        <f t="shared" ref="CB114:CB122" si="51">IF(AND(D114&gt;0,G114=""),"*No olvide digitar el campo "&amp;G$112&amp;""&amp;". Digite CERO si no tiene.", IF(G114&gt;D114," * El Número de "&amp;G$112&amp;""&amp;" no puede superar el Total Hombres. ",""))</f>
        <v/>
      </c>
      <c r="CC114" s="29" t="str">
        <f t="shared" ref="CC114:CG122" si="52">IF(AND($C114&gt;0,H114=""),"*No olvide digitar el campo "&amp;H$112&amp;""&amp;". Digite CERO si no tiene.", IF(H114&gt;$C114," * La variable "&amp;H$112&amp;""&amp;" no puede superar el Total Ambos Sexos. ",""))</f>
        <v/>
      </c>
      <c r="CD114" s="29" t="str">
        <f t="shared" si="52"/>
        <v/>
      </c>
      <c r="CE114" s="29" t="str">
        <f t="shared" si="52"/>
        <v/>
      </c>
      <c r="CF114" s="29" t="str">
        <f t="shared" si="52"/>
        <v/>
      </c>
      <c r="CG114" s="29" t="str">
        <f t="shared" si="52"/>
        <v/>
      </c>
      <c r="CM114" s="30">
        <f t="shared" ref="CM114:CM122" si="53">IF(AND(E114&gt;0,OR(F114="")),1,IF(F114&gt;E114,1,0))</f>
        <v>0</v>
      </c>
      <c r="CN114" s="30">
        <f t="shared" ref="CN114:CN122" si="54">IF(AND(D114&gt;0,OR(G114="")),1,IF(G114&gt;D114,1,0))</f>
        <v>0</v>
      </c>
      <c r="CO114" s="30">
        <f t="shared" ref="CO114:CO122" si="55">IF(AND($C114&gt;0,OR(H114="")),1,IF(H114&gt;$C114,1,0))</f>
        <v>0</v>
      </c>
      <c r="CP114" s="30">
        <f t="shared" si="48"/>
        <v>0</v>
      </c>
      <c r="CQ114" s="30">
        <f t="shared" si="48"/>
        <v>0</v>
      </c>
      <c r="CR114" s="30">
        <f t="shared" si="48"/>
        <v>0</v>
      </c>
      <c r="CS114" s="30">
        <f t="shared" si="48"/>
        <v>0</v>
      </c>
    </row>
    <row r="115" spans="1:97" x14ac:dyDescent="0.25">
      <c r="A115" s="133" t="s">
        <v>119</v>
      </c>
      <c r="B115" s="22">
        <f>SUM(ENERO:DICIEMBRE!B115)</f>
        <v>0</v>
      </c>
      <c r="C115" s="107">
        <f t="shared" si="49"/>
        <v>0</v>
      </c>
      <c r="D115" s="22">
        <f>SUM(ENERO:DICIEMBRE!D115)</f>
        <v>0</v>
      </c>
      <c r="E115" s="22">
        <f>SUM(ENERO:DICIEMBRE!E115)</f>
        <v>0</v>
      </c>
      <c r="F115" s="22">
        <f>SUM(ENERO:DICIEMBRE!F115)</f>
        <v>0</v>
      </c>
      <c r="G115" s="22">
        <f>SUM(ENERO:DICIEMBRE!G115)</f>
        <v>0</v>
      </c>
      <c r="H115" s="22">
        <f>SUM(ENERO:DICIEMBRE!H115)</f>
        <v>0</v>
      </c>
      <c r="I115" s="22">
        <f>SUM(ENERO:DICIEMBRE!I115)</f>
        <v>0</v>
      </c>
      <c r="J115" s="22">
        <f>SUM(ENERO:DICIEMBRE!J115)</f>
        <v>0</v>
      </c>
      <c r="K115" s="22">
        <f>SUM(ENERO:DICIEMBRE!K115)</f>
        <v>0</v>
      </c>
      <c r="L115" s="22">
        <f>SUM(ENERO:DICIEMBRE!L115)</f>
        <v>0</v>
      </c>
      <c r="M115" s="22">
        <f>SUM(ENERO:DICIEMBRE!M115)</f>
        <v>0</v>
      </c>
      <c r="N115" s="22">
        <f>SUM(ENERO:DICIEMBRE!N115)</f>
        <v>0</v>
      </c>
      <c r="O115" s="22">
        <f>SUM(ENERO:DICIEMBRE!O115)</f>
        <v>0</v>
      </c>
      <c r="P115" s="22">
        <f>SUM(ENERO:DICIEMBRE!P115)</f>
        <v>0</v>
      </c>
      <c r="Q115" s="22">
        <f>SUM(ENERO:DICIEMBRE!Q115)</f>
        <v>0</v>
      </c>
      <c r="R115" s="22">
        <f>SUM(ENERO:DICIEMBRE!R115)</f>
        <v>0</v>
      </c>
      <c r="CA115" s="29" t="str">
        <f t="shared" si="50"/>
        <v/>
      </c>
      <c r="CB115" s="29" t="str">
        <f t="shared" si="51"/>
        <v/>
      </c>
      <c r="CC115" s="29" t="str">
        <f t="shared" si="52"/>
        <v/>
      </c>
      <c r="CD115" s="29" t="str">
        <f t="shared" si="52"/>
        <v/>
      </c>
      <c r="CE115" s="29" t="str">
        <f t="shared" si="52"/>
        <v/>
      </c>
      <c r="CF115" s="29" t="str">
        <f t="shared" si="52"/>
        <v/>
      </c>
      <c r="CG115" s="29" t="str">
        <f t="shared" si="52"/>
        <v/>
      </c>
      <c r="CM115" s="30">
        <f t="shared" si="53"/>
        <v>0</v>
      </c>
      <c r="CN115" s="30">
        <f t="shared" si="54"/>
        <v>0</v>
      </c>
      <c r="CO115" s="30">
        <f t="shared" si="55"/>
        <v>0</v>
      </c>
      <c r="CP115" s="30">
        <f t="shared" si="48"/>
        <v>0</v>
      </c>
      <c r="CQ115" s="30">
        <f t="shared" si="48"/>
        <v>0</v>
      </c>
      <c r="CR115" s="30">
        <f t="shared" si="48"/>
        <v>0</v>
      </c>
      <c r="CS115" s="30">
        <f t="shared" si="48"/>
        <v>0</v>
      </c>
    </row>
    <row r="116" spans="1:97" x14ac:dyDescent="0.25">
      <c r="A116" s="133" t="s">
        <v>120</v>
      </c>
      <c r="B116" s="22">
        <f>SUM(ENERO:DICIEMBRE!B116)</f>
        <v>0</v>
      </c>
      <c r="C116" s="107">
        <f t="shared" si="49"/>
        <v>0</v>
      </c>
      <c r="D116" s="22">
        <f>SUM(ENERO:DICIEMBRE!D116)</f>
        <v>0</v>
      </c>
      <c r="E116" s="22">
        <f>SUM(ENERO:DICIEMBRE!E116)</f>
        <v>0</v>
      </c>
      <c r="F116" s="22">
        <f>SUM(ENERO:DICIEMBRE!F116)</f>
        <v>0</v>
      </c>
      <c r="G116" s="22">
        <f>SUM(ENERO:DICIEMBRE!G116)</f>
        <v>0</v>
      </c>
      <c r="H116" s="22">
        <f>SUM(ENERO:DICIEMBRE!H116)</f>
        <v>0</v>
      </c>
      <c r="I116" s="22">
        <f>SUM(ENERO:DICIEMBRE!I116)</f>
        <v>0</v>
      </c>
      <c r="J116" s="22">
        <f>SUM(ENERO:DICIEMBRE!J116)</f>
        <v>0</v>
      </c>
      <c r="K116" s="22">
        <f>SUM(ENERO:DICIEMBRE!K116)</f>
        <v>0</v>
      </c>
      <c r="L116" s="22">
        <f>SUM(ENERO:DICIEMBRE!L116)</f>
        <v>0</v>
      </c>
      <c r="M116" s="22">
        <f>SUM(ENERO:DICIEMBRE!M116)</f>
        <v>0</v>
      </c>
      <c r="N116" s="22">
        <f>SUM(ENERO:DICIEMBRE!N116)</f>
        <v>0</v>
      </c>
      <c r="O116" s="22">
        <f>SUM(ENERO:DICIEMBRE!O116)</f>
        <v>0</v>
      </c>
      <c r="P116" s="22">
        <f>SUM(ENERO:DICIEMBRE!P116)</f>
        <v>0</v>
      </c>
      <c r="Q116" s="22">
        <f>SUM(ENERO:DICIEMBRE!Q116)</f>
        <v>0</v>
      </c>
      <c r="R116" s="22">
        <f>SUM(ENERO:DICIEMBRE!R116)</f>
        <v>0</v>
      </c>
      <c r="CA116" s="29" t="str">
        <f t="shared" si="50"/>
        <v/>
      </c>
      <c r="CB116" s="29" t="str">
        <f t="shared" si="51"/>
        <v/>
      </c>
      <c r="CC116" s="29" t="str">
        <f t="shared" si="52"/>
        <v/>
      </c>
      <c r="CD116" s="29" t="str">
        <f t="shared" si="52"/>
        <v/>
      </c>
      <c r="CE116" s="29" t="str">
        <f t="shared" si="52"/>
        <v/>
      </c>
      <c r="CF116" s="29" t="str">
        <f t="shared" si="52"/>
        <v/>
      </c>
      <c r="CG116" s="29" t="str">
        <f t="shared" si="52"/>
        <v/>
      </c>
      <c r="CM116" s="30">
        <f t="shared" si="53"/>
        <v>0</v>
      </c>
      <c r="CN116" s="30">
        <f t="shared" si="54"/>
        <v>0</v>
      </c>
      <c r="CO116" s="30">
        <f t="shared" si="55"/>
        <v>0</v>
      </c>
      <c r="CP116" s="30">
        <f t="shared" si="48"/>
        <v>0</v>
      </c>
      <c r="CQ116" s="30">
        <f t="shared" si="48"/>
        <v>0</v>
      </c>
      <c r="CR116" s="30">
        <f t="shared" si="48"/>
        <v>0</v>
      </c>
      <c r="CS116" s="30">
        <f t="shared" si="48"/>
        <v>0</v>
      </c>
    </row>
    <row r="117" spans="1:97" x14ac:dyDescent="0.25">
      <c r="A117" s="133" t="s">
        <v>121</v>
      </c>
      <c r="B117" s="22">
        <f>SUM(ENERO:DICIEMBRE!B117)</f>
        <v>0</v>
      </c>
      <c r="C117" s="107">
        <f t="shared" si="49"/>
        <v>0</v>
      </c>
      <c r="D117" s="22">
        <f>SUM(ENERO:DICIEMBRE!D117)</f>
        <v>0</v>
      </c>
      <c r="E117" s="22">
        <f>SUM(ENERO:DICIEMBRE!E117)</f>
        <v>0</v>
      </c>
      <c r="F117" s="22">
        <f>SUM(ENERO:DICIEMBRE!F117)</f>
        <v>0</v>
      </c>
      <c r="G117" s="22">
        <f>SUM(ENERO:DICIEMBRE!G117)</f>
        <v>0</v>
      </c>
      <c r="H117" s="22">
        <f>SUM(ENERO:DICIEMBRE!H117)</f>
        <v>0</v>
      </c>
      <c r="I117" s="22">
        <f>SUM(ENERO:DICIEMBRE!I117)</f>
        <v>0</v>
      </c>
      <c r="J117" s="22">
        <f>SUM(ENERO:DICIEMBRE!J117)</f>
        <v>0</v>
      </c>
      <c r="K117" s="22">
        <f>SUM(ENERO:DICIEMBRE!K117)</f>
        <v>0</v>
      </c>
      <c r="L117" s="22">
        <f>SUM(ENERO:DICIEMBRE!L117)</f>
        <v>0</v>
      </c>
      <c r="M117" s="22">
        <f>SUM(ENERO:DICIEMBRE!M117)</f>
        <v>0</v>
      </c>
      <c r="N117" s="22">
        <f>SUM(ENERO:DICIEMBRE!N117)</f>
        <v>0</v>
      </c>
      <c r="O117" s="22">
        <f>SUM(ENERO:DICIEMBRE!O117)</f>
        <v>0</v>
      </c>
      <c r="P117" s="22">
        <f>SUM(ENERO:DICIEMBRE!P117)</f>
        <v>0</v>
      </c>
      <c r="Q117" s="22">
        <f>SUM(ENERO:DICIEMBRE!Q117)</f>
        <v>0</v>
      </c>
      <c r="R117" s="22">
        <f>SUM(ENERO:DICIEMBRE!R117)</f>
        <v>0</v>
      </c>
      <c r="CA117" s="29" t="str">
        <f t="shared" si="50"/>
        <v/>
      </c>
      <c r="CB117" s="29" t="str">
        <f t="shared" si="51"/>
        <v/>
      </c>
      <c r="CC117" s="29" t="str">
        <f t="shared" si="52"/>
        <v/>
      </c>
      <c r="CD117" s="29" t="str">
        <f t="shared" si="52"/>
        <v/>
      </c>
      <c r="CE117" s="29" t="str">
        <f t="shared" si="52"/>
        <v/>
      </c>
      <c r="CF117" s="29" t="str">
        <f t="shared" si="52"/>
        <v/>
      </c>
      <c r="CG117" s="29" t="str">
        <f t="shared" si="52"/>
        <v/>
      </c>
      <c r="CM117" s="30">
        <f t="shared" si="53"/>
        <v>0</v>
      </c>
      <c r="CN117" s="30">
        <f t="shared" si="54"/>
        <v>0</v>
      </c>
      <c r="CO117" s="30">
        <f t="shared" si="55"/>
        <v>0</v>
      </c>
      <c r="CP117" s="30">
        <f t="shared" si="48"/>
        <v>0</v>
      </c>
      <c r="CQ117" s="30">
        <f t="shared" si="48"/>
        <v>0</v>
      </c>
      <c r="CR117" s="30">
        <f t="shared" si="48"/>
        <v>0</v>
      </c>
      <c r="CS117" s="30">
        <f t="shared" si="48"/>
        <v>0</v>
      </c>
    </row>
    <row r="118" spans="1:97" x14ac:dyDescent="0.25">
      <c r="A118" s="136" t="s">
        <v>122</v>
      </c>
      <c r="B118" s="22">
        <f>SUM(ENERO:DICIEMBRE!B118)</f>
        <v>0</v>
      </c>
      <c r="C118" s="134">
        <f t="shared" si="49"/>
        <v>0</v>
      </c>
      <c r="D118" s="22">
        <f>SUM(ENERO:DICIEMBRE!D118)</f>
        <v>0</v>
      </c>
      <c r="E118" s="22">
        <f>SUM(ENERO:DICIEMBRE!E118)</f>
        <v>0</v>
      </c>
      <c r="F118" s="22">
        <f>SUM(ENERO:DICIEMBRE!F118)</f>
        <v>0</v>
      </c>
      <c r="G118" s="22">
        <f>SUM(ENERO:DICIEMBRE!G118)</f>
        <v>0</v>
      </c>
      <c r="H118" s="22">
        <f>SUM(ENERO:DICIEMBRE!H118)</f>
        <v>0</v>
      </c>
      <c r="I118" s="22">
        <f>SUM(ENERO:DICIEMBRE!I118)</f>
        <v>0</v>
      </c>
      <c r="J118" s="22">
        <f>SUM(ENERO:DICIEMBRE!J118)</f>
        <v>0</v>
      </c>
      <c r="K118" s="22">
        <f>SUM(ENERO:DICIEMBRE!K118)</f>
        <v>0</v>
      </c>
      <c r="L118" s="22">
        <f>SUM(ENERO:DICIEMBRE!L118)</f>
        <v>0</v>
      </c>
      <c r="M118" s="22">
        <f>SUM(ENERO:DICIEMBRE!M118)</f>
        <v>0</v>
      </c>
      <c r="N118" s="22">
        <f>SUM(ENERO:DICIEMBRE!N118)</f>
        <v>0</v>
      </c>
      <c r="O118" s="22">
        <f>SUM(ENERO:DICIEMBRE!O118)</f>
        <v>0</v>
      </c>
      <c r="P118" s="22">
        <f>SUM(ENERO:DICIEMBRE!P118)</f>
        <v>0</v>
      </c>
      <c r="Q118" s="22">
        <f>SUM(ENERO:DICIEMBRE!Q118)</f>
        <v>0</v>
      </c>
      <c r="R118" s="22">
        <f>SUM(ENERO:DICIEMBRE!R118)</f>
        <v>0</v>
      </c>
      <c r="CA118" s="29" t="str">
        <f t="shared" si="50"/>
        <v/>
      </c>
      <c r="CB118" s="29" t="str">
        <f t="shared" si="51"/>
        <v/>
      </c>
      <c r="CC118" s="29" t="str">
        <f t="shared" si="52"/>
        <v/>
      </c>
      <c r="CD118" s="29" t="str">
        <f t="shared" si="52"/>
        <v/>
      </c>
      <c r="CE118" s="29" t="str">
        <f t="shared" si="52"/>
        <v/>
      </c>
      <c r="CF118" s="29" t="str">
        <f t="shared" si="52"/>
        <v/>
      </c>
      <c r="CG118" s="29" t="str">
        <f t="shared" si="52"/>
        <v/>
      </c>
      <c r="CM118" s="30">
        <f t="shared" si="53"/>
        <v>0</v>
      </c>
      <c r="CN118" s="30">
        <f t="shared" si="54"/>
        <v>0</v>
      </c>
      <c r="CO118" s="30">
        <f t="shared" si="55"/>
        <v>0</v>
      </c>
      <c r="CP118" s="30">
        <f t="shared" si="48"/>
        <v>0</v>
      </c>
      <c r="CQ118" s="30">
        <f t="shared" si="48"/>
        <v>0</v>
      </c>
      <c r="CR118" s="30">
        <f t="shared" si="48"/>
        <v>0</v>
      </c>
      <c r="CS118" s="30">
        <f t="shared" si="48"/>
        <v>0</v>
      </c>
    </row>
    <row r="119" spans="1:97" x14ac:dyDescent="0.25">
      <c r="A119" s="105" t="s">
        <v>123</v>
      </c>
      <c r="B119" s="22">
        <f>SUM(ENERO:DICIEMBRE!B119)</f>
        <v>0</v>
      </c>
      <c r="C119" s="134">
        <f t="shared" si="49"/>
        <v>0</v>
      </c>
      <c r="D119" s="22">
        <f>SUM(ENERO:DICIEMBRE!D119)</f>
        <v>0</v>
      </c>
      <c r="E119" s="22">
        <f>SUM(ENERO:DICIEMBRE!E119)</f>
        <v>0</v>
      </c>
      <c r="F119" s="22">
        <f>SUM(ENERO:DICIEMBRE!F119)</f>
        <v>0</v>
      </c>
      <c r="G119" s="22">
        <f>SUM(ENERO:DICIEMBRE!G119)</f>
        <v>0</v>
      </c>
      <c r="H119" s="22">
        <f>SUM(ENERO:DICIEMBRE!H119)</f>
        <v>0</v>
      </c>
      <c r="I119" s="22">
        <f>SUM(ENERO:DICIEMBRE!I119)</f>
        <v>0</v>
      </c>
      <c r="J119" s="22">
        <f>SUM(ENERO:DICIEMBRE!J119)</f>
        <v>0</v>
      </c>
      <c r="K119" s="22">
        <f>SUM(ENERO:DICIEMBRE!K119)</f>
        <v>0</v>
      </c>
      <c r="L119" s="22">
        <f>SUM(ENERO:DICIEMBRE!L119)</f>
        <v>0</v>
      </c>
      <c r="M119" s="22">
        <f>SUM(ENERO:DICIEMBRE!M119)</f>
        <v>0</v>
      </c>
      <c r="N119" s="22">
        <f>SUM(ENERO:DICIEMBRE!N119)</f>
        <v>0</v>
      </c>
      <c r="O119" s="22">
        <f>SUM(ENERO:DICIEMBRE!O119)</f>
        <v>0</v>
      </c>
      <c r="P119" s="22">
        <f>SUM(ENERO:DICIEMBRE!P119)</f>
        <v>0</v>
      </c>
      <c r="Q119" s="22">
        <f>SUM(ENERO:DICIEMBRE!Q119)</f>
        <v>0</v>
      </c>
      <c r="R119" s="22">
        <f>SUM(ENERO:DICIEMBRE!R119)</f>
        <v>0</v>
      </c>
      <c r="CA119" s="29" t="str">
        <f t="shared" si="50"/>
        <v/>
      </c>
      <c r="CB119" s="29" t="str">
        <f t="shared" si="51"/>
        <v/>
      </c>
      <c r="CC119" s="29" t="str">
        <f t="shared" si="52"/>
        <v/>
      </c>
      <c r="CD119" s="29" t="str">
        <f t="shared" si="52"/>
        <v/>
      </c>
      <c r="CE119" s="29" t="str">
        <f t="shared" si="52"/>
        <v/>
      </c>
      <c r="CF119" s="29" t="str">
        <f t="shared" si="52"/>
        <v/>
      </c>
      <c r="CG119" s="29" t="str">
        <f t="shared" si="52"/>
        <v/>
      </c>
      <c r="CM119" s="30">
        <f t="shared" si="53"/>
        <v>0</v>
      </c>
      <c r="CN119" s="30">
        <f t="shared" si="54"/>
        <v>0</v>
      </c>
      <c r="CO119" s="30">
        <f t="shared" si="55"/>
        <v>0</v>
      </c>
      <c r="CP119" s="30">
        <f t="shared" si="48"/>
        <v>0</v>
      </c>
      <c r="CQ119" s="30">
        <f t="shared" si="48"/>
        <v>0</v>
      </c>
      <c r="CR119" s="30">
        <f t="shared" si="48"/>
        <v>0</v>
      </c>
      <c r="CS119" s="30">
        <f t="shared" si="48"/>
        <v>0</v>
      </c>
    </row>
    <row r="120" spans="1:97" ht="21" x14ac:dyDescent="0.25">
      <c r="A120" s="137" t="s">
        <v>124</v>
      </c>
      <c r="B120" s="22">
        <f>SUM(ENERO:DICIEMBRE!B120)</f>
        <v>0</v>
      </c>
      <c r="C120" s="108">
        <f t="shared" si="49"/>
        <v>0</v>
      </c>
      <c r="D120" s="22">
        <f>SUM(ENERO:DICIEMBRE!D120)</f>
        <v>0</v>
      </c>
      <c r="E120" s="22">
        <f>SUM(ENERO:DICIEMBRE!E120)</f>
        <v>0</v>
      </c>
      <c r="F120" s="22">
        <f>SUM(ENERO:DICIEMBRE!F120)</f>
        <v>0</v>
      </c>
      <c r="G120" s="22">
        <f>SUM(ENERO:DICIEMBRE!G120)</f>
        <v>0</v>
      </c>
      <c r="H120" s="22">
        <f>SUM(ENERO:DICIEMBRE!H120)</f>
        <v>0</v>
      </c>
      <c r="I120" s="22">
        <f>SUM(ENERO:DICIEMBRE!I120)</f>
        <v>0</v>
      </c>
      <c r="J120" s="22">
        <f>SUM(ENERO:DICIEMBRE!J120)</f>
        <v>0</v>
      </c>
      <c r="K120" s="22">
        <f>SUM(ENERO:DICIEMBRE!K120)</f>
        <v>0</v>
      </c>
      <c r="L120" s="22">
        <f>SUM(ENERO:DICIEMBRE!L120)</f>
        <v>0</v>
      </c>
      <c r="M120" s="22">
        <f>SUM(ENERO:DICIEMBRE!M120)</f>
        <v>0</v>
      </c>
      <c r="N120" s="22">
        <f>SUM(ENERO:DICIEMBRE!N120)</f>
        <v>0</v>
      </c>
      <c r="O120" s="22">
        <f>SUM(ENERO:DICIEMBRE!O120)</f>
        <v>0</v>
      </c>
      <c r="P120" s="22">
        <f>SUM(ENERO:DICIEMBRE!P120)</f>
        <v>0</v>
      </c>
      <c r="Q120" s="22">
        <f>SUM(ENERO:DICIEMBRE!Q120)</f>
        <v>0</v>
      </c>
      <c r="R120" s="22">
        <f>SUM(ENERO:DICIEMBRE!R120)</f>
        <v>0</v>
      </c>
      <c r="CA120" s="29" t="str">
        <f t="shared" si="50"/>
        <v/>
      </c>
      <c r="CB120" s="29" t="str">
        <f t="shared" si="51"/>
        <v/>
      </c>
      <c r="CC120" s="29" t="str">
        <f t="shared" si="52"/>
        <v/>
      </c>
      <c r="CD120" s="29" t="str">
        <f t="shared" si="52"/>
        <v/>
      </c>
      <c r="CE120" s="29" t="str">
        <f t="shared" si="52"/>
        <v/>
      </c>
      <c r="CF120" s="29" t="str">
        <f t="shared" si="52"/>
        <v/>
      </c>
      <c r="CG120" s="29" t="str">
        <f t="shared" si="52"/>
        <v/>
      </c>
      <c r="CM120" s="30">
        <f t="shared" si="53"/>
        <v>0</v>
      </c>
      <c r="CN120" s="30">
        <f t="shared" si="54"/>
        <v>0</v>
      </c>
      <c r="CO120" s="30">
        <f t="shared" si="55"/>
        <v>0</v>
      </c>
      <c r="CP120" s="30">
        <f t="shared" si="48"/>
        <v>0</v>
      </c>
      <c r="CQ120" s="30">
        <f t="shared" si="48"/>
        <v>0</v>
      </c>
      <c r="CR120" s="30">
        <f t="shared" si="48"/>
        <v>0</v>
      </c>
      <c r="CS120" s="30">
        <f t="shared" si="48"/>
        <v>0</v>
      </c>
    </row>
    <row r="121" spans="1:97" x14ac:dyDescent="0.25">
      <c r="A121" s="138" t="s">
        <v>125</v>
      </c>
      <c r="B121" s="22">
        <f>SUM(ENERO:DICIEMBRE!B121)</f>
        <v>1</v>
      </c>
      <c r="C121" s="107">
        <f t="shared" si="49"/>
        <v>4</v>
      </c>
      <c r="D121" s="22">
        <f>SUM(ENERO:DICIEMBRE!D121)</f>
        <v>1</v>
      </c>
      <c r="E121" s="22">
        <f>SUM(ENERO:DICIEMBRE!E121)</f>
        <v>3</v>
      </c>
      <c r="F121" s="22">
        <f>SUM(ENERO:DICIEMBRE!F121)</f>
        <v>0</v>
      </c>
      <c r="G121" s="22">
        <f>SUM(ENERO:DICIEMBRE!G121)</f>
        <v>0</v>
      </c>
      <c r="H121" s="22">
        <f>SUM(ENERO:DICIEMBRE!H121)</f>
        <v>0</v>
      </c>
      <c r="I121" s="22">
        <f>SUM(ENERO:DICIEMBRE!I121)</f>
        <v>0</v>
      </c>
      <c r="J121" s="22">
        <f>SUM(ENERO:DICIEMBRE!J121)</f>
        <v>2</v>
      </c>
      <c r="K121" s="22">
        <f>SUM(ENERO:DICIEMBRE!K121)</f>
        <v>0</v>
      </c>
      <c r="L121" s="22">
        <f>SUM(ENERO:DICIEMBRE!L121)</f>
        <v>0</v>
      </c>
      <c r="M121" s="22">
        <f>SUM(ENERO:DICIEMBRE!M121)</f>
        <v>0</v>
      </c>
      <c r="N121" s="22">
        <f>SUM(ENERO:DICIEMBRE!N121)</f>
        <v>0</v>
      </c>
      <c r="O121" s="22">
        <f>SUM(ENERO:DICIEMBRE!O121)</f>
        <v>0</v>
      </c>
      <c r="P121" s="22">
        <f>SUM(ENERO:DICIEMBRE!P121)</f>
        <v>0</v>
      </c>
      <c r="Q121" s="22">
        <f>SUM(ENERO:DICIEMBRE!Q121)</f>
        <v>2</v>
      </c>
      <c r="R121" s="22">
        <f>SUM(ENERO:DICIEMBRE!R121)</f>
        <v>0</v>
      </c>
      <c r="CA121" s="29" t="str">
        <f t="shared" si="50"/>
        <v/>
      </c>
      <c r="CB121" s="29" t="str">
        <f t="shared" si="51"/>
        <v/>
      </c>
      <c r="CC121" s="29" t="str">
        <f t="shared" si="52"/>
        <v/>
      </c>
      <c r="CD121" s="29" t="str">
        <f t="shared" si="52"/>
        <v/>
      </c>
      <c r="CE121" s="29" t="str">
        <f t="shared" si="52"/>
        <v/>
      </c>
      <c r="CF121" s="29" t="str">
        <f t="shared" si="52"/>
        <v/>
      </c>
      <c r="CG121" s="29" t="str">
        <f t="shared" si="52"/>
        <v/>
      </c>
      <c r="CM121" s="30">
        <f t="shared" si="53"/>
        <v>0</v>
      </c>
      <c r="CN121" s="30">
        <f t="shared" si="54"/>
        <v>0</v>
      </c>
      <c r="CO121" s="30">
        <f t="shared" si="55"/>
        <v>0</v>
      </c>
      <c r="CP121" s="30">
        <f t="shared" si="48"/>
        <v>0</v>
      </c>
      <c r="CQ121" s="30">
        <f t="shared" si="48"/>
        <v>0</v>
      </c>
      <c r="CR121" s="30">
        <f t="shared" si="48"/>
        <v>0</v>
      </c>
      <c r="CS121" s="30">
        <f t="shared" si="48"/>
        <v>0</v>
      </c>
    </row>
    <row r="122" spans="1:97" x14ac:dyDescent="0.25">
      <c r="A122" s="62" t="s">
        <v>126</v>
      </c>
      <c r="B122" s="22">
        <f>SUM(ENERO:DICIEMBRE!B122)</f>
        <v>0</v>
      </c>
      <c r="C122" s="117">
        <f>SUM(D122:E122)</f>
        <v>0</v>
      </c>
      <c r="D122" s="22">
        <f>SUM(ENERO:DICIEMBRE!D122)</f>
        <v>0</v>
      </c>
      <c r="E122" s="22">
        <f>SUM(ENERO:DICIEMBRE!E122)</f>
        <v>0</v>
      </c>
      <c r="F122" s="22">
        <f>SUM(ENERO:DICIEMBRE!F122)</f>
        <v>0</v>
      </c>
      <c r="G122" s="22">
        <f>SUM(ENERO:DICIEMBRE!G122)</f>
        <v>0</v>
      </c>
      <c r="H122" s="22">
        <f>SUM(ENERO:DICIEMBRE!H122)</f>
        <v>0</v>
      </c>
      <c r="I122" s="22">
        <f>SUM(ENERO:DICIEMBRE!I122)</f>
        <v>0</v>
      </c>
      <c r="J122" s="22">
        <f>SUM(ENERO:DICIEMBRE!J122)</f>
        <v>0</v>
      </c>
      <c r="K122" s="22">
        <f>SUM(ENERO:DICIEMBRE!K122)</f>
        <v>0</v>
      </c>
      <c r="L122" s="22">
        <f>SUM(ENERO:DICIEMBRE!L122)</f>
        <v>0</v>
      </c>
      <c r="M122" s="22">
        <f>SUM(ENERO:DICIEMBRE!M122)</f>
        <v>0</v>
      </c>
      <c r="N122" s="22">
        <f>SUM(ENERO:DICIEMBRE!N122)</f>
        <v>0</v>
      </c>
      <c r="O122" s="22">
        <f>SUM(ENERO:DICIEMBRE!O122)</f>
        <v>0</v>
      </c>
      <c r="P122" s="22">
        <f>SUM(ENERO:DICIEMBRE!P122)</f>
        <v>0</v>
      </c>
      <c r="Q122" s="22">
        <f>SUM(ENERO:DICIEMBRE!Q122)</f>
        <v>0</v>
      </c>
      <c r="R122" s="22">
        <f>SUM(ENERO:DICIEMBRE!R122)</f>
        <v>0</v>
      </c>
      <c r="CA122" s="29" t="str">
        <f t="shared" si="50"/>
        <v/>
      </c>
      <c r="CB122" s="29" t="str">
        <f t="shared" si="51"/>
        <v/>
      </c>
      <c r="CC122" s="29" t="str">
        <f t="shared" si="52"/>
        <v/>
      </c>
      <c r="CD122" s="29" t="str">
        <f t="shared" si="52"/>
        <v/>
      </c>
      <c r="CE122" s="29" t="str">
        <f t="shared" si="52"/>
        <v/>
      </c>
      <c r="CF122" s="29" t="str">
        <f t="shared" si="52"/>
        <v/>
      </c>
      <c r="CG122" s="29" t="str">
        <f t="shared" si="52"/>
        <v/>
      </c>
      <c r="CM122" s="30">
        <f t="shared" si="53"/>
        <v>0</v>
      </c>
      <c r="CN122" s="30">
        <f t="shared" si="54"/>
        <v>0</v>
      </c>
      <c r="CO122" s="30">
        <f t="shared" si="55"/>
        <v>0</v>
      </c>
      <c r="CP122" s="30">
        <f t="shared" si="48"/>
        <v>0</v>
      </c>
      <c r="CQ122" s="30">
        <f t="shared" si="48"/>
        <v>0</v>
      </c>
      <c r="CR122" s="30">
        <f t="shared" si="48"/>
        <v>0</v>
      </c>
      <c r="CS122" s="30">
        <f t="shared" si="48"/>
        <v>0</v>
      </c>
    </row>
    <row r="123" spans="1:97" x14ac:dyDescent="0.25">
      <c r="A123" s="119" t="s">
        <v>76</v>
      </c>
      <c r="B123" s="143">
        <f>SUM(B113:B122)</f>
        <v>1</v>
      </c>
      <c r="C123" s="125">
        <f t="shared" ref="C123:R123" si="56">SUM(C113:C122)</f>
        <v>4</v>
      </c>
      <c r="D123" s="124">
        <f t="shared" si="56"/>
        <v>1</v>
      </c>
      <c r="E123" s="126">
        <f t="shared" si="56"/>
        <v>3</v>
      </c>
      <c r="F123" s="127">
        <f t="shared" si="56"/>
        <v>0</v>
      </c>
      <c r="G123" s="121">
        <f t="shared" si="56"/>
        <v>0</v>
      </c>
      <c r="H123" s="121">
        <f t="shared" si="56"/>
        <v>0</v>
      </c>
      <c r="I123" s="121">
        <f t="shared" si="56"/>
        <v>0</v>
      </c>
      <c r="J123" s="121">
        <f t="shared" si="56"/>
        <v>2</v>
      </c>
      <c r="K123" s="121">
        <f t="shared" si="56"/>
        <v>0</v>
      </c>
      <c r="L123" s="163">
        <f t="shared" si="56"/>
        <v>0</v>
      </c>
      <c r="M123" s="122">
        <f t="shared" si="56"/>
        <v>0</v>
      </c>
      <c r="N123" s="121">
        <f t="shared" si="56"/>
        <v>0</v>
      </c>
      <c r="O123" s="121">
        <f t="shared" si="56"/>
        <v>0</v>
      </c>
      <c r="P123" s="121">
        <f t="shared" si="56"/>
        <v>0</v>
      </c>
      <c r="Q123" s="121">
        <f t="shared" si="56"/>
        <v>2</v>
      </c>
      <c r="R123" s="128">
        <f t="shared" si="56"/>
        <v>0</v>
      </c>
    </row>
    <row r="199" spans="1:2" customFormat="1" x14ac:dyDescent="0.25"/>
    <row r="200" spans="1:2" customFormat="1" x14ac:dyDescent="0.25">
      <c r="A200" s="164">
        <f>SUM(B12:B51,B53:B57,B62:B73,B78:C91,B97:B108,B113:C122)</f>
        <v>61182</v>
      </c>
      <c r="B200" s="164">
        <f>SUM(CM12:CU122)</f>
        <v>0</v>
      </c>
    </row>
    <row r="201" spans="1:2" customFormat="1" x14ac:dyDescent="0.25"/>
  </sheetData>
  <mergeCells count="43">
    <mergeCell ref="A110:N110"/>
    <mergeCell ref="A111:A112"/>
    <mergeCell ref="B111:B112"/>
    <mergeCell ref="C111:L111"/>
    <mergeCell ref="M111:R111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93:N93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</mergeCells>
  <dataValidations count="1">
    <dataValidation type="whole" operator="greaterThanOrEqual" allowBlank="1" showInputMessage="1" showErrorMessage="1" sqref="N62:N74 K97:K109 C53:R57 C97:J108 B78:R91 C62:M73 L97:T108 C12:R51 O62:W73 B113:R122" xr:uid="{00000000-0002-0000-0000-000000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U201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" hidden="1" customWidth="1"/>
    <col min="81" max="85" width="11.42578125" style="2" hidden="1" customWidth="1"/>
    <col min="86" max="97" width="0" style="2" hidden="1" customWidth="1"/>
    <col min="98" max="99" width="0" hidden="1" customWidth="1"/>
  </cols>
  <sheetData>
    <row r="1" spans="1:99" x14ac:dyDescent="0.25">
      <c r="A1" s="1" t="s">
        <v>0</v>
      </c>
    </row>
    <row r="2" spans="1:99" x14ac:dyDescent="0.25">
      <c r="A2" s="1" t="str">
        <f>CONCATENATE("COMUNA: ",[2]NOMBRE!B2, " (",[2]NOMBRE!C2,[2]NOMBRE!D2,[2]NOMBRE!E2,[2]NOMBRE!F2,[2]NOMBRE!G2,")")</f>
        <v>COMUNA: LINARES (07401)</v>
      </c>
    </row>
    <row r="3" spans="1:99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99" x14ac:dyDescent="0.25">
      <c r="A4" s="1" t="str">
        <f>CONCATENATE("MES: ",[2]NOMBRE!B6, " (",[2]NOMBRE!C6,[2]NOMBRE!D6,")")</f>
        <v>MES: ENERO (01)</v>
      </c>
    </row>
    <row r="5" spans="1:99" x14ac:dyDescent="0.25">
      <c r="A5" s="1" t="str">
        <f>CONCATENATE("AÑO: ",[2]NOMBRE!B7)</f>
        <v>AÑO: 2025</v>
      </c>
    </row>
    <row r="6" spans="1:99" ht="18" customHeight="1" x14ac:dyDescent="0.25">
      <c r="A6" s="165" t="s">
        <v>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8" spans="1:99" ht="18" customHeight="1" x14ac:dyDescent="0.25">
      <c r="A8" s="166" t="s">
        <v>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99" ht="24" customHeight="1" x14ac:dyDescent="0.25">
      <c r="A9" s="167" t="s">
        <v>3</v>
      </c>
      <c r="B9" s="169" t="s">
        <v>4</v>
      </c>
      <c r="C9" s="170"/>
      <c r="D9" s="170"/>
      <c r="E9" s="171" t="s">
        <v>5</v>
      </c>
      <c r="F9" s="172"/>
      <c r="G9" s="173" t="s">
        <v>6</v>
      </c>
      <c r="H9" s="169" t="s">
        <v>7</v>
      </c>
      <c r="I9" s="175"/>
      <c r="J9" s="170" t="s">
        <v>8</v>
      </c>
      <c r="K9" s="176"/>
      <c r="L9" s="177" t="s">
        <v>9</v>
      </c>
      <c r="M9" s="179" t="s">
        <v>10</v>
      </c>
      <c r="N9" s="179" t="s">
        <v>11</v>
      </c>
      <c r="O9" s="182" t="s">
        <v>12</v>
      </c>
      <c r="P9" s="184" t="s">
        <v>13</v>
      </c>
      <c r="Q9" s="171" t="s">
        <v>14</v>
      </c>
      <c r="R9" s="172"/>
      <c r="S9" s="3"/>
    </row>
    <row r="10" spans="1:99" ht="35.1" customHeight="1" x14ac:dyDescent="0.25">
      <c r="A10" s="168"/>
      <c r="B10" s="4" t="s">
        <v>15</v>
      </c>
      <c r="C10" s="5" t="s">
        <v>16</v>
      </c>
      <c r="D10" s="6" t="s">
        <v>17</v>
      </c>
      <c r="E10" s="7" t="s">
        <v>18</v>
      </c>
      <c r="F10" s="8" t="s">
        <v>19</v>
      </c>
      <c r="G10" s="174"/>
      <c r="H10" s="7" t="s">
        <v>20</v>
      </c>
      <c r="I10" s="9" t="s">
        <v>21</v>
      </c>
      <c r="J10" s="10" t="s">
        <v>22</v>
      </c>
      <c r="K10" s="11" t="s">
        <v>23</v>
      </c>
      <c r="L10" s="178"/>
      <c r="M10" s="180"/>
      <c r="N10" s="180"/>
      <c r="O10" s="183"/>
      <c r="P10" s="185"/>
      <c r="Q10" s="7" t="s">
        <v>24</v>
      </c>
      <c r="R10" s="11" t="s">
        <v>25</v>
      </c>
    </row>
    <row r="11" spans="1:99" x14ac:dyDescent="0.25">
      <c r="A11" s="12" t="s">
        <v>26</v>
      </c>
      <c r="B11" s="13">
        <f t="shared" ref="B11:B51" si="0">SUM(C11:D11)</f>
        <v>135</v>
      </c>
      <c r="C11" s="14">
        <f>SUM(C12:C51)</f>
        <v>30</v>
      </c>
      <c r="D11" s="15">
        <f t="shared" ref="D11:R11" si="1">SUM(D12:D51)</f>
        <v>105</v>
      </c>
      <c r="E11" s="14">
        <f t="shared" si="1"/>
        <v>125</v>
      </c>
      <c r="F11" s="15">
        <f t="shared" si="1"/>
        <v>18</v>
      </c>
      <c r="G11" s="16">
        <f t="shared" si="1"/>
        <v>1</v>
      </c>
      <c r="H11" s="17">
        <f t="shared" si="1"/>
        <v>10</v>
      </c>
      <c r="I11" s="18">
        <f t="shared" si="1"/>
        <v>0</v>
      </c>
      <c r="J11" s="19">
        <f t="shared" si="1"/>
        <v>0</v>
      </c>
      <c r="K11" s="16">
        <f t="shared" si="1"/>
        <v>0</v>
      </c>
      <c r="L11" s="14">
        <f t="shared" si="1"/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6">
        <f t="shared" si="1"/>
        <v>0</v>
      </c>
      <c r="Q11" s="14">
        <f t="shared" si="1"/>
        <v>0</v>
      </c>
      <c r="R11" s="16">
        <f t="shared" si="1"/>
        <v>0</v>
      </c>
    </row>
    <row r="12" spans="1:99" x14ac:dyDescent="0.25">
      <c r="A12" s="20" t="s">
        <v>27</v>
      </c>
      <c r="B12" s="21">
        <f>SUM(C12:D12)</f>
        <v>5</v>
      </c>
      <c r="C12" s="22">
        <v>1</v>
      </c>
      <c r="D12" s="23">
        <v>4</v>
      </c>
      <c r="E12" s="22">
        <v>4</v>
      </c>
      <c r="F12" s="23">
        <v>0</v>
      </c>
      <c r="G12" s="24">
        <v>0</v>
      </c>
      <c r="H12" s="25">
        <v>1</v>
      </c>
      <c r="I12" s="26">
        <v>0</v>
      </c>
      <c r="J12" s="27">
        <v>0</v>
      </c>
      <c r="K12" s="24">
        <v>0</v>
      </c>
      <c r="L12" s="22">
        <v>0</v>
      </c>
      <c r="M12" s="25">
        <v>0</v>
      </c>
      <c r="N12" s="25">
        <v>0</v>
      </c>
      <c r="O12" s="25">
        <v>0</v>
      </c>
      <c r="P12" s="24">
        <v>0</v>
      </c>
      <c r="Q12" s="22">
        <v>0</v>
      </c>
      <c r="R12" s="24">
        <v>0</v>
      </c>
      <c r="S12" s="28" t="str">
        <f>CA12&amp;CB12&amp;CC12&amp;CD12&amp;CE12&amp;CF12&amp;CG12&amp;CH12&amp;CI12</f>
        <v/>
      </c>
      <c r="CA12" s="29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29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29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29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29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29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29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29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29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30">
        <f t="shared" ref="CM12:CM51" si="4">IF(AND(D12&gt;0,OR(J12="")),1,IF(J12&gt;D12,1,0))</f>
        <v>0</v>
      </c>
      <c r="CN12" s="30">
        <f t="shared" ref="CN12:CN51" si="5">IF(AND(C12&gt;0,OR(K12="")),1,IF(K12&gt;C12,1,0))</f>
        <v>0</v>
      </c>
      <c r="CO12" s="30">
        <f t="shared" ref="CO12:CT27" si="6">IF(AND($B12&gt;0,OR(L12="")),1,IF(L12&gt;$B12,1,0))</f>
        <v>0</v>
      </c>
      <c r="CP12" s="30">
        <f t="shared" si="6"/>
        <v>0</v>
      </c>
      <c r="CQ12" s="30">
        <f t="shared" si="6"/>
        <v>0</v>
      </c>
      <c r="CR12" s="30">
        <f t="shared" si="6"/>
        <v>0</v>
      </c>
      <c r="CS12" s="30">
        <f t="shared" si="6"/>
        <v>0</v>
      </c>
      <c r="CT12" s="31">
        <f t="shared" si="6"/>
        <v>0</v>
      </c>
      <c r="CU12" s="31">
        <f>IF(AND($D12&gt;0,OR(R12="")),1,IF(R12&gt;$D12,1,0))</f>
        <v>0</v>
      </c>
    </row>
    <row r="13" spans="1:99" x14ac:dyDescent="0.25">
      <c r="A13" s="32" t="s">
        <v>28</v>
      </c>
      <c r="B13" s="33">
        <f t="shared" ref="B13:B22" si="7">SUM(C13:D13)</f>
        <v>0</v>
      </c>
      <c r="C13" s="34">
        <v>0</v>
      </c>
      <c r="D13" s="35">
        <v>0</v>
      </c>
      <c r="E13" s="34">
        <v>0</v>
      </c>
      <c r="F13" s="35">
        <v>0</v>
      </c>
      <c r="G13" s="36">
        <v>0</v>
      </c>
      <c r="H13" s="37">
        <v>0</v>
      </c>
      <c r="I13" s="38">
        <v>0</v>
      </c>
      <c r="J13" s="39">
        <v>0</v>
      </c>
      <c r="K13" s="36">
        <v>0</v>
      </c>
      <c r="L13" s="34">
        <v>0</v>
      </c>
      <c r="M13" s="37">
        <v>0</v>
      </c>
      <c r="N13" s="37">
        <v>0</v>
      </c>
      <c r="O13" s="37">
        <v>0</v>
      </c>
      <c r="P13" s="36">
        <v>0</v>
      </c>
      <c r="Q13" s="34">
        <v>0</v>
      </c>
      <c r="R13" s="36">
        <v>0</v>
      </c>
      <c r="S13" s="28" t="str">
        <f t="shared" ref="S13:S56" si="8">CA13&amp;CB13&amp;CC13&amp;CD13&amp;CE13&amp;CF13&amp;CG13&amp;CH13&amp;CI13</f>
        <v/>
      </c>
      <c r="CA13" s="29" t="str">
        <f t="shared" si="2"/>
        <v/>
      </c>
      <c r="CB13" s="29" t="str">
        <f t="shared" si="3"/>
        <v/>
      </c>
      <c r="CC13" s="29" t="str">
        <f t="shared" ref="CC13:CG57" si="9">IF(AND($B13&gt;0,OR(L13=""))," *No olvide digitar el campo "&amp;L$9&amp;""&amp;". Digite CERO si no tiene.", IF(L13&gt;$B13," * La variable "&amp;L$9&amp;""&amp;" no puede superar el Total Ambos Sexos. ",""))</f>
        <v/>
      </c>
      <c r="CD13" s="29" t="str">
        <f t="shared" si="9"/>
        <v/>
      </c>
      <c r="CE13" s="29" t="str">
        <f t="shared" si="9"/>
        <v/>
      </c>
      <c r="CF13" s="29" t="str">
        <f t="shared" si="9"/>
        <v/>
      </c>
      <c r="CG13" s="29" t="str">
        <f t="shared" si="9"/>
        <v/>
      </c>
      <c r="CH13" s="29" t="str">
        <f t="shared" ref="CH13:CH57" si="10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29" t="str">
        <f t="shared" ref="CI13:CI57" si="11">IF(AND($D13&gt;0,OR(R13=""))," *No olvide digitar el campo "&amp;Q$9&amp;""&amp;" Gestantes. Digite CERO si no tiene.", IF(R13&gt;$D13," * La variable "&amp;Q$9&amp;""&amp;" no puede superar el Total Mujeres. ",""))</f>
        <v/>
      </c>
      <c r="CM13" s="30">
        <f t="shared" si="4"/>
        <v>0</v>
      </c>
      <c r="CN13" s="30">
        <f t="shared" si="5"/>
        <v>0</v>
      </c>
      <c r="CO13" s="30">
        <f t="shared" si="6"/>
        <v>0</v>
      </c>
      <c r="CP13" s="30">
        <f t="shared" si="6"/>
        <v>0</v>
      </c>
      <c r="CQ13" s="30">
        <f t="shared" si="6"/>
        <v>0</v>
      </c>
      <c r="CR13" s="30">
        <f t="shared" si="6"/>
        <v>0</v>
      </c>
      <c r="CS13" s="30">
        <f t="shared" si="6"/>
        <v>0</v>
      </c>
      <c r="CT13" s="31">
        <f t="shared" si="6"/>
        <v>0</v>
      </c>
      <c r="CU13" s="31">
        <f t="shared" ref="CU13:CU57" si="12">IF(AND($D13&gt;0,OR(R13="")),1,IF(R13&gt;$D13,1,0))</f>
        <v>0</v>
      </c>
    </row>
    <row r="14" spans="1:99" x14ac:dyDescent="0.25">
      <c r="A14" s="32" t="s">
        <v>29</v>
      </c>
      <c r="B14" s="33">
        <f t="shared" si="7"/>
        <v>0</v>
      </c>
      <c r="C14" s="34">
        <v>0</v>
      </c>
      <c r="D14" s="35">
        <v>0</v>
      </c>
      <c r="E14" s="34">
        <v>0</v>
      </c>
      <c r="F14" s="36">
        <v>0</v>
      </c>
      <c r="G14" s="36">
        <v>0</v>
      </c>
      <c r="H14" s="40">
        <v>0</v>
      </c>
      <c r="I14" s="41">
        <v>0</v>
      </c>
      <c r="J14" s="39">
        <v>0</v>
      </c>
      <c r="K14" s="36">
        <v>0</v>
      </c>
      <c r="L14" s="34">
        <v>0</v>
      </c>
      <c r="M14" s="37">
        <v>0</v>
      </c>
      <c r="N14" s="37">
        <v>0</v>
      </c>
      <c r="O14" s="37">
        <v>0</v>
      </c>
      <c r="P14" s="36">
        <v>0</v>
      </c>
      <c r="Q14" s="34">
        <v>0</v>
      </c>
      <c r="R14" s="36">
        <v>0</v>
      </c>
      <c r="S14" s="28" t="str">
        <f t="shared" si="8"/>
        <v/>
      </c>
      <c r="CA14" s="29" t="str">
        <f t="shared" si="2"/>
        <v/>
      </c>
      <c r="CB14" s="29" t="str">
        <f t="shared" si="3"/>
        <v/>
      </c>
      <c r="CC14" s="29" t="str">
        <f t="shared" si="9"/>
        <v/>
      </c>
      <c r="CD14" s="29" t="str">
        <f t="shared" si="9"/>
        <v/>
      </c>
      <c r="CE14" s="29" t="str">
        <f t="shared" si="9"/>
        <v/>
      </c>
      <c r="CF14" s="29" t="str">
        <f t="shared" si="9"/>
        <v/>
      </c>
      <c r="CG14" s="29" t="str">
        <f t="shared" si="9"/>
        <v/>
      </c>
      <c r="CH14" s="29" t="str">
        <f t="shared" si="10"/>
        <v/>
      </c>
      <c r="CI14" s="29" t="str">
        <f t="shared" si="11"/>
        <v/>
      </c>
      <c r="CM14" s="30">
        <f t="shared" si="4"/>
        <v>0</v>
      </c>
      <c r="CN14" s="30">
        <f t="shared" si="5"/>
        <v>0</v>
      </c>
      <c r="CO14" s="30">
        <f t="shared" si="6"/>
        <v>0</v>
      </c>
      <c r="CP14" s="30">
        <f t="shared" si="6"/>
        <v>0</v>
      </c>
      <c r="CQ14" s="30">
        <f t="shared" si="6"/>
        <v>0</v>
      </c>
      <c r="CR14" s="30">
        <f t="shared" si="6"/>
        <v>0</v>
      </c>
      <c r="CS14" s="30">
        <f t="shared" si="6"/>
        <v>0</v>
      </c>
      <c r="CT14" s="31">
        <f t="shared" si="6"/>
        <v>0</v>
      </c>
      <c r="CU14" s="31">
        <f t="shared" si="12"/>
        <v>0</v>
      </c>
    </row>
    <row r="15" spans="1:99" x14ac:dyDescent="0.25">
      <c r="A15" s="32" t="s">
        <v>30</v>
      </c>
      <c r="B15" s="33">
        <f t="shared" si="7"/>
        <v>0</v>
      </c>
      <c r="C15" s="34">
        <v>0</v>
      </c>
      <c r="D15" s="35">
        <v>0</v>
      </c>
      <c r="E15" s="34">
        <v>0</v>
      </c>
      <c r="F15" s="36">
        <v>0</v>
      </c>
      <c r="G15" s="36">
        <v>0</v>
      </c>
      <c r="H15" s="40">
        <v>0</v>
      </c>
      <c r="I15" s="41">
        <v>0</v>
      </c>
      <c r="J15" s="39">
        <v>0</v>
      </c>
      <c r="K15" s="36">
        <v>0</v>
      </c>
      <c r="L15" s="34">
        <v>0</v>
      </c>
      <c r="M15" s="37">
        <v>0</v>
      </c>
      <c r="N15" s="37">
        <v>0</v>
      </c>
      <c r="O15" s="37">
        <v>0</v>
      </c>
      <c r="P15" s="36">
        <v>0</v>
      </c>
      <c r="Q15" s="34">
        <v>0</v>
      </c>
      <c r="R15" s="36">
        <v>0</v>
      </c>
      <c r="S15" s="28" t="str">
        <f t="shared" si="8"/>
        <v/>
      </c>
      <c r="CA15" s="29" t="str">
        <f t="shared" si="2"/>
        <v/>
      </c>
      <c r="CB15" s="29" t="str">
        <f t="shared" si="3"/>
        <v/>
      </c>
      <c r="CC15" s="29" t="str">
        <f t="shared" si="9"/>
        <v/>
      </c>
      <c r="CD15" s="29" t="str">
        <f t="shared" si="9"/>
        <v/>
      </c>
      <c r="CE15" s="29" t="str">
        <f t="shared" si="9"/>
        <v/>
      </c>
      <c r="CF15" s="29" t="str">
        <f t="shared" si="9"/>
        <v/>
      </c>
      <c r="CG15" s="29" t="str">
        <f t="shared" si="9"/>
        <v/>
      </c>
      <c r="CH15" s="29" t="str">
        <f t="shared" si="10"/>
        <v/>
      </c>
      <c r="CI15" s="29" t="str">
        <f t="shared" si="11"/>
        <v/>
      </c>
      <c r="CM15" s="30">
        <f t="shared" si="4"/>
        <v>0</v>
      </c>
      <c r="CN15" s="30">
        <f t="shared" si="5"/>
        <v>0</v>
      </c>
      <c r="CO15" s="30">
        <f t="shared" si="6"/>
        <v>0</v>
      </c>
      <c r="CP15" s="30">
        <f t="shared" si="6"/>
        <v>0</v>
      </c>
      <c r="CQ15" s="30">
        <f t="shared" si="6"/>
        <v>0</v>
      </c>
      <c r="CR15" s="30">
        <f t="shared" si="6"/>
        <v>0</v>
      </c>
      <c r="CS15" s="30">
        <f t="shared" si="6"/>
        <v>0</v>
      </c>
      <c r="CT15" s="31">
        <f t="shared" si="6"/>
        <v>0</v>
      </c>
      <c r="CU15" s="31">
        <f t="shared" si="12"/>
        <v>0</v>
      </c>
    </row>
    <row r="16" spans="1:99" ht="15" customHeight="1" x14ac:dyDescent="0.25">
      <c r="A16" s="32" t="s">
        <v>31</v>
      </c>
      <c r="B16" s="33">
        <f t="shared" si="7"/>
        <v>0</v>
      </c>
      <c r="C16" s="34">
        <v>0</v>
      </c>
      <c r="D16" s="35">
        <v>0</v>
      </c>
      <c r="E16" s="34">
        <v>0</v>
      </c>
      <c r="F16" s="36">
        <v>0</v>
      </c>
      <c r="G16" s="42">
        <v>0</v>
      </c>
      <c r="H16" s="40">
        <v>0</v>
      </c>
      <c r="I16" s="41">
        <v>0</v>
      </c>
      <c r="J16" s="39">
        <v>0</v>
      </c>
      <c r="K16" s="36">
        <v>0</v>
      </c>
      <c r="L16" s="34">
        <v>0</v>
      </c>
      <c r="M16" s="37">
        <v>0</v>
      </c>
      <c r="N16" s="37">
        <v>0</v>
      </c>
      <c r="O16" s="37">
        <v>0</v>
      </c>
      <c r="P16" s="36">
        <v>0</v>
      </c>
      <c r="Q16" s="34">
        <v>0</v>
      </c>
      <c r="R16" s="36">
        <v>0</v>
      </c>
      <c r="S16" s="28" t="str">
        <f t="shared" si="8"/>
        <v/>
      </c>
      <c r="CA16" s="29" t="str">
        <f t="shared" si="2"/>
        <v/>
      </c>
      <c r="CB16" s="29" t="str">
        <f t="shared" si="3"/>
        <v/>
      </c>
      <c r="CC16" s="29" t="str">
        <f t="shared" si="9"/>
        <v/>
      </c>
      <c r="CD16" s="29" t="str">
        <f t="shared" si="9"/>
        <v/>
      </c>
      <c r="CE16" s="29" t="str">
        <f t="shared" si="9"/>
        <v/>
      </c>
      <c r="CF16" s="29" t="str">
        <f t="shared" si="9"/>
        <v/>
      </c>
      <c r="CG16" s="29" t="str">
        <f t="shared" si="9"/>
        <v/>
      </c>
      <c r="CH16" s="29" t="str">
        <f t="shared" si="10"/>
        <v/>
      </c>
      <c r="CI16" s="29" t="str">
        <f t="shared" si="11"/>
        <v/>
      </c>
      <c r="CM16" s="30">
        <f t="shared" si="4"/>
        <v>0</v>
      </c>
      <c r="CN16" s="30">
        <f t="shared" si="5"/>
        <v>0</v>
      </c>
      <c r="CO16" s="30">
        <f t="shared" si="6"/>
        <v>0</v>
      </c>
      <c r="CP16" s="30">
        <f t="shared" si="6"/>
        <v>0</v>
      </c>
      <c r="CQ16" s="30">
        <f t="shared" si="6"/>
        <v>0</v>
      </c>
      <c r="CR16" s="30">
        <f t="shared" si="6"/>
        <v>0</v>
      </c>
      <c r="CS16" s="30">
        <f t="shared" si="6"/>
        <v>0</v>
      </c>
      <c r="CT16" s="31">
        <f t="shared" si="6"/>
        <v>0</v>
      </c>
      <c r="CU16" s="31">
        <f t="shared" si="12"/>
        <v>0</v>
      </c>
    </row>
    <row r="17" spans="1:99" x14ac:dyDescent="0.25">
      <c r="A17" s="43" t="s">
        <v>32</v>
      </c>
      <c r="B17" s="44">
        <f t="shared" si="7"/>
        <v>0</v>
      </c>
      <c r="C17" s="45">
        <v>0</v>
      </c>
      <c r="D17" s="46">
        <v>0</v>
      </c>
      <c r="E17" s="45">
        <v>0</v>
      </c>
      <c r="F17" s="47">
        <v>0</v>
      </c>
      <c r="G17" s="48">
        <v>0</v>
      </c>
      <c r="H17" s="49">
        <v>0</v>
      </c>
      <c r="I17" s="50">
        <v>0</v>
      </c>
      <c r="J17" s="51">
        <v>0</v>
      </c>
      <c r="K17" s="47">
        <v>0</v>
      </c>
      <c r="L17" s="45">
        <v>0</v>
      </c>
      <c r="M17" s="52">
        <v>0</v>
      </c>
      <c r="N17" s="52">
        <v>0</v>
      </c>
      <c r="O17" s="52">
        <v>0</v>
      </c>
      <c r="P17" s="47">
        <v>0</v>
      </c>
      <c r="Q17" s="45">
        <v>0</v>
      </c>
      <c r="R17" s="47">
        <v>0</v>
      </c>
      <c r="S17" s="28" t="str">
        <f t="shared" si="8"/>
        <v/>
      </c>
      <c r="CA17" s="29" t="str">
        <f t="shared" si="2"/>
        <v/>
      </c>
      <c r="CB17" s="29" t="str">
        <f t="shared" si="3"/>
        <v/>
      </c>
      <c r="CC17" s="29" t="str">
        <f t="shared" si="9"/>
        <v/>
      </c>
      <c r="CD17" s="29" t="str">
        <f t="shared" si="9"/>
        <v/>
      </c>
      <c r="CE17" s="29" t="str">
        <f t="shared" si="9"/>
        <v/>
      </c>
      <c r="CF17" s="29" t="str">
        <f t="shared" si="9"/>
        <v/>
      </c>
      <c r="CG17" s="29" t="str">
        <f t="shared" si="9"/>
        <v/>
      </c>
      <c r="CH17" s="29" t="str">
        <f t="shared" si="10"/>
        <v/>
      </c>
      <c r="CI17" s="29" t="str">
        <f t="shared" si="11"/>
        <v/>
      </c>
      <c r="CM17" s="30">
        <f t="shared" si="4"/>
        <v>0</v>
      </c>
      <c r="CN17" s="30">
        <f t="shared" si="5"/>
        <v>0</v>
      </c>
      <c r="CO17" s="30">
        <f t="shared" si="6"/>
        <v>0</v>
      </c>
      <c r="CP17" s="30">
        <f t="shared" si="6"/>
        <v>0</v>
      </c>
      <c r="CQ17" s="30">
        <f t="shared" si="6"/>
        <v>0</v>
      </c>
      <c r="CR17" s="30">
        <f t="shared" si="6"/>
        <v>0</v>
      </c>
      <c r="CS17" s="30">
        <f t="shared" si="6"/>
        <v>0</v>
      </c>
      <c r="CT17" s="31">
        <f t="shared" si="6"/>
        <v>0</v>
      </c>
      <c r="CU17" s="31">
        <f t="shared" si="12"/>
        <v>0</v>
      </c>
    </row>
    <row r="18" spans="1:99" x14ac:dyDescent="0.25">
      <c r="A18" s="32" t="s">
        <v>33</v>
      </c>
      <c r="B18" s="21">
        <f t="shared" si="7"/>
        <v>16</v>
      </c>
      <c r="C18" s="22">
        <v>4</v>
      </c>
      <c r="D18" s="23">
        <v>12</v>
      </c>
      <c r="E18" s="22">
        <v>16</v>
      </c>
      <c r="F18" s="24">
        <v>1</v>
      </c>
      <c r="G18" s="53">
        <v>0</v>
      </c>
      <c r="H18" s="54">
        <v>0</v>
      </c>
      <c r="I18" s="55">
        <v>0</v>
      </c>
      <c r="J18" s="27">
        <v>0</v>
      </c>
      <c r="K18" s="24">
        <v>0</v>
      </c>
      <c r="L18" s="22">
        <v>0</v>
      </c>
      <c r="M18" s="25">
        <v>0</v>
      </c>
      <c r="N18" s="25">
        <v>0</v>
      </c>
      <c r="O18" s="25">
        <v>0</v>
      </c>
      <c r="P18" s="24">
        <v>0</v>
      </c>
      <c r="Q18" s="22">
        <v>0</v>
      </c>
      <c r="R18" s="24">
        <v>0</v>
      </c>
      <c r="S18" s="28" t="str">
        <f t="shared" si="8"/>
        <v/>
      </c>
      <c r="CA18" s="29" t="str">
        <f t="shared" si="2"/>
        <v/>
      </c>
      <c r="CB18" s="29" t="str">
        <f t="shared" si="3"/>
        <v/>
      </c>
      <c r="CC18" s="29" t="str">
        <f t="shared" si="9"/>
        <v/>
      </c>
      <c r="CD18" s="29" t="str">
        <f t="shared" si="9"/>
        <v/>
      </c>
      <c r="CE18" s="29" t="str">
        <f t="shared" si="9"/>
        <v/>
      </c>
      <c r="CF18" s="29" t="str">
        <f t="shared" si="9"/>
        <v/>
      </c>
      <c r="CG18" s="29" t="str">
        <f t="shared" si="9"/>
        <v/>
      </c>
      <c r="CH18" s="29" t="str">
        <f t="shared" si="10"/>
        <v/>
      </c>
      <c r="CI18" s="29" t="str">
        <f t="shared" si="11"/>
        <v/>
      </c>
      <c r="CM18" s="30">
        <f t="shared" si="4"/>
        <v>0</v>
      </c>
      <c r="CN18" s="30">
        <f t="shared" si="5"/>
        <v>0</v>
      </c>
      <c r="CO18" s="30">
        <f t="shared" si="6"/>
        <v>0</v>
      </c>
      <c r="CP18" s="30">
        <f t="shared" si="6"/>
        <v>0</v>
      </c>
      <c r="CQ18" s="30">
        <f t="shared" si="6"/>
        <v>0</v>
      </c>
      <c r="CR18" s="30">
        <f t="shared" si="6"/>
        <v>0</v>
      </c>
      <c r="CS18" s="30">
        <f t="shared" si="6"/>
        <v>0</v>
      </c>
      <c r="CT18" s="31">
        <f t="shared" si="6"/>
        <v>0</v>
      </c>
      <c r="CU18" s="31">
        <f t="shared" si="12"/>
        <v>0</v>
      </c>
    </row>
    <row r="19" spans="1:99" x14ac:dyDescent="0.25">
      <c r="A19" s="32" t="s">
        <v>34</v>
      </c>
      <c r="B19" s="33">
        <f t="shared" si="7"/>
        <v>0</v>
      </c>
      <c r="C19" s="34">
        <v>0</v>
      </c>
      <c r="D19" s="35">
        <v>0</v>
      </c>
      <c r="E19" s="34">
        <v>0</v>
      </c>
      <c r="F19" s="36">
        <v>0</v>
      </c>
      <c r="G19" s="36">
        <v>0</v>
      </c>
      <c r="H19" s="40">
        <v>0</v>
      </c>
      <c r="I19" s="41">
        <v>0</v>
      </c>
      <c r="J19" s="39">
        <v>0</v>
      </c>
      <c r="K19" s="36">
        <v>0</v>
      </c>
      <c r="L19" s="34">
        <v>0</v>
      </c>
      <c r="M19" s="37">
        <v>0</v>
      </c>
      <c r="N19" s="37">
        <v>0</v>
      </c>
      <c r="O19" s="37">
        <v>0</v>
      </c>
      <c r="P19" s="36">
        <v>0</v>
      </c>
      <c r="Q19" s="34">
        <v>0</v>
      </c>
      <c r="R19" s="36">
        <v>0</v>
      </c>
      <c r="S19" s="28" t="str">
        <f t="shared" si="8"/>
        <v/>
      </c>
      <c r="CA19" s="29" t="str">
        <f t="shared" si="2"/>
        <v/>
      </c>
      <c r="CB19" s="29" t="str">
        <f t="shared" si="3"/>
        <v/>
      </c>
      <c r="CC19" s="29" t="str">
        <f t="shared" si="9"/>
        <v/>
      </c>
      <c r="CD19" s="29" t="str">
        <f t="shared" si="9"/>
        <v/>
      </c>
      <c r="CE19" s="29" t="str">
        <f t="shared" si="9"/>
        <v/>
      </c>
      <c r="CF19" s="29" t="str">
        <f t="shared" si="9"/>
        <v/>
      </c>
      <c r="CG19" s="29" t="str">
        <f t="shared" si="9"/>
        <v/>
      </c>
      <c r="CH19" s="29" t="str">
        <f t="shared" si="10"/>
        <v/>
      </c>
      <c r="CI19" s="29" t="str">
        <f t="shared" si="11"/>
        <v/>
      </c>
      <c r="CM19" s="30">
        <f t="shared" si="4"/>
        <v>0</v>
      </c>
      <c r="CN19" s="30">
        <f t="shared" si="5"/>
        <v>0</v>
      </c>
      <c r="CO19" s="30">
        <f t="shared" si="6"/>
        <v>0</v>
      </c>
      <c r="CP19" s="30">
        <f t="shared" si="6"/>
        <v>0</v>
      </c>
      <c r="CQ19" s="30">
        <f t="shared" si="6"/>
        <v>0</v>
      </c>
      <c r="CR19" s="30">
        <f t="shared" si="6"/>
        <v>0</v>
      </c>
      <c r="CS19" s="30">
        <f t="shared" si="6"/>
        <v>0</v>
      </c>
      <c r="CT19" s="31">
        <f t="shared" si="6"/>
        <v>0</v>
      </c>
      <c r="CU19" s="31">
        <f t="shared" si="12"/>
        <v>0</v>
      </c>
    </row>
    <row r="20" spans="1:99" x14ac:dyDescent="0.25">
      <c r="A20" s="43" t="s">
        <v>35</v>
      </c>
      <c r="B20" s="44">
        <f t="shared" si="7"/>
        <v>0</v>
      </c>
      <c r="C20" s="45">
        <v>0</v>
      </c>
      <c r="D20" s="46">
        <v>0</v>
      </c>
      <c r="E20" s="45">
        <v>0</v>
      </c>
      <c r="F20" s="47">
        <v>0</v>
      </c>
      <c r="G20" s="47">
        <v>0</v>
      </c>
      <c r="H20" s="49">
        <v>0</v>
      </c>
      <c r="I20" s="50">
        <v>0</v>
      </c>
      <c r="J20" s="51">
        <v>0</v>
      </c>
      <c r="K20" s="47">
        <v>0</v>
      </c>
      <c r="L20" s="45">
        <v>0</v>
      </c>
      <c r="M20" s="52">
        <v>0</v>
      </c>
      <c r="N20" s="52">
        <v>0</v>
      </c>
      <c r="O20" s="52">
        <v>0</v>
      </c>
      <c r="P20" s="47">
        <v>0</v>
      </c>
      <c r="Q20" s="45">
        <v>0</v>
      </c>
      <c r="R20" s="47">
        <v>0</v>
      </c>
      <c r="S20" s="28" t="str">
        <f t="shared" si="8"/>
        <v/>
      </c>
      <c r="CA20" s="29" t="str">
        <f t="shared" si="2"/>
        <v/>
      </c>
      <c r="CB20" s="29" t="str">
        <f t="shared" si="3"/>
        <v/>
      </c>
      <c r="CC20" s="29" t="str">
        <f t="shared" si="9"/>
        <v/>
      </c>
      <c r="CD20" s="29" t="str">
        <f t="shared" si="9"/>
        <v/>
      </c>
      <c r="CE20" s="29" t="str">
        <f t="shared" si="9"/>
        <v/>
      </c>
      <c r="CF20" s="29" t="str">
        <f t="shared" si="9"/>
        <v/>
      </c>
      <c r="CG20" s="29" t="str">
        <f t="shared" si="9"/>
        <v/>
      </c>
      <c r="CH20" s="29" t="str">
        <f t="shared" si="10"/>
        <v/>
      </c>
      <c r="CI20" s="29" t="str">
        <f t="shared" si="11"/>
        <v/>
      </c>
      <c r="CM20" s="30">
        <f t="shared" si="4"/>
        <v>0</v>
      </c>
      <c r="CN20" s="30">
        <f t="shared" si="5"/>
        <v>0</v>
      </c>
      <c r="CO20" s="30">
        <f t="shared" si="6"/>
        <v>0</v>
      </c>
      <c r="CP20" s="30">
        <f t="shared" si="6"/>
        <v>0</v>
      </c>
      <c r="CQ20" s="30">
        <f t="shared" si="6"/>
        <v>0</v>
      </c>
      <c r="CR20" s="30">
        <f t="shared" si="6"/>
        <v>0</v>
      </c>
      <c r="CS20" s="30">
        <f t="shared" si="6"/>
        <v>0</v>
      </c>
      <c r="CT20" s="31">
        <f t="shared" si="6"/>
        <v>0</v>
      </c>
      <c r="CU20" s="31">
        <f t="shared" si="12"/>
        <v>0</v>
      </c>
    </row>
    <row r="21" spans="1:99" x14ac:dyDescent="0.25">
      <c r="A21" s="32" t="s">
        <v>36</v>
      </c>
      <c r="B21" s="21">
        <f t="shared" si="7"/>
        <v>5</v>
      </c>
      <c r="C21" s="22">
        <v>0</v>
      </c>
      <c r="D21" s="23">
        <v>5</v>
      </c>
      <c r="E21" s="22">
        <v>4</v>
      </c>
      <c r="F21" s="24">
        <v>0</v>
      </c>
      <c r="G21" s="24">
        <v>0</v>
      </c>
      <c r="H21" s="54">
        <v>1</v>
      </c>
      <c r="I21" s="26">
        <v>0</v>
      </c>
      <c r="J21" s="27">
        <v>0</v>
      </c>
      <c r="K21" s="24">
        <v>0</v>
      </c>
      <c r="L21" s="22">
        <v>0</v>
      </c>
      <c r="M21" s="25">
        <v>0</v>
      </c>
      <c r="N21" s="25">
        <v>0</v>
      </c>
      <c r="O21" s="25">
        <v>0</v>
      </c>
      <c r="P21" s="24">
        <v>0</v>
      </c>
      <c r="Q21" s="22">
        <v>0</v>
      </c>
      <c r="R21" s="24">
        <v>0</v>
      </c>
      <c r="S21" s="28" t="str">
        <f t="shared" si="8"/>
        <v/>
      </c>
      <c r="CA21" s="29" t="str">
        <f t="shared" si="2"/>
        <v/>
      </c>
      <c r="CB21" s="29" t="str">
        <f t="shared" si="3"/>
        <v/>
      </c>
      <c r="CC21" s="29" t="str">
        <f t="shared" si="9"/>
        <v/>
      </c>
      <c r="CD21" s="29" t="str">
        <f t="shared" si="9"/>
        <v/>
      </c>
      <c r="CE21" s="29" t="str">
        <f t="shared" si="9"/>
        <v/>
      </c>
      <c r="CF21" s="29" t="str">
        <f t="shared" si="9"/>
        <v/>
      </c>
      <c r="CG21" s="29" t="str">
        <f t="shared" si="9"/>
        <v/>
      </c>
      <c r="CH21" s="29" t="str">
        <f t="shared" si="10"/>
        <v/>
      </c>
      <c r="CI21" s="29" t="str">
        <f t="shared" si="11"/>
        <v/>
      </c>
      <c r="CM21" s="30">
        <f t="shared" si="4"/>
        <v>0</v>
      </c>
      <c r="CN21" s="30">
        <f t="shared" si="5"/>
        <v>0</v>
      </c>
      <c r="CO21" s="30">
        <f t="shared" si="6"/>
        <v>0</v>
      </c>
      <c r="CP21" s="30">
        <f t="shared" si="6"/>
        <v>0</v>
      </c>
      <c r="CQ21" s="30">
        <f t="shared" si="6"/>
        <v>0</v>
      </c>
      <c r="CR21" s="30">
        <f t="shared" si="6"/>
        <v>0</v>
      </c>
      <c r="CS21" s="30">
        <f t="shared" si="6"/>
        <v>0</v>
      </c>
      <c r="CT21" s="31">
        <f t="shared" si="6"/>
        <v>0</v>
      </c>
      <c r="CU21" s="31">
        <f t="shared" si="12"/>
        <v>0</v>
      </c>
    </row>
    <row r="22" spans="1:99" ht="21" x14ac:dyDescent="0.25">
      <c r="A22" s="32" t="s">
        <v>37</v>
      </c>
      <c r="B22" s="33">
        <f t="shared" si="7"/>
        <v>0</v>
      </c>
      <c r="C22" s="34">
        <v>0</v>
      </c>
      <c r="D22" s="35">
        <v>0</v>
      </c>
      <c r="E22" s="34">
        <v>0</v>
      </c>
      <c r="F22" s="36">
        <v>0</v>
      </c>
      <c r="G22" s="36">
        <v>0</v>
      </c>
      <c r="H22" s="40">
        <v>0</v>
      </c>
      <c r="I22" s="38">
        <v>0</v>
      </c>
      <c r="J22" s="39">
        <v>0</v>
      </c>
      <c r="K22" s="36">
        <v>0</v>
      </c>
      <c r="L22" s="34">
        <v>0</v>
      </c>
      <c r="M22" s="37">
        <v>0</v>
      </c>
      <c r="N22" s="37">
        <v>0</v>
      </c>
      <c r="O22" s="37">
        <v>0</v>
      </c>
      <c r="P22" s="36">
        <v>0</v>
      </c>
      <c r="Q22" s="34">
        <v>0</v>
      </c>
      <c r="R22" s="36">
        <v>0</v>
      </c>
      <c r="S22" s="28" t="str">
        <f t="shared" si="8"/>
        <v/>
      </c>
      <c r="CA22" s="29" t="str">
        <f t="shared" si="2"/>
        <v/>
      </c>
      <c r="CB22" s="29" t="str">
        <f t="shared" si="3"/>
        <v/>
      </c>
      <c r="CC22" s="29" t="str">
        <f t="shared" si="9"/>
        <v/>
      </c>
      <c r="CD22" s="29" t="str">
        <f t="shared" si="9"/>
        <v/>
      </c>
      <c r="CE22" s="29" t="str">
        <f t="shared" si="9"/>
        <v/>
      </c>
      <c r="CF22" s="29" t="str">
        <f t="shared" si="9"/>
        <v/>
      </c>
      <c r="CG22" s="29" t="str">
        <f t="shared" si="9"/>
        <v/>
      </c>
      <c r="CH22" s="29" t="str">
        <f t="shared" si="10"/>
        <v/>
      </c>
      <c r="CI22" s="29" t="str">
        <f t="shared" si="11"/>
        <v/>
      </c>
      <c r="CM22" s="30">
        <f t="shared" si="4"/>
        <v>0</v>
      </c>
      <c r="CN22" s="30">
        <f t="shared" si="5"/>
        <v>0</v>
      </c>
      <c r="CO22" s="30">
        <f t="shared" si="6"/>
        <v>0</v>
      </c>
      <c r="CP22" s="30">
        <f t="shared" si="6"/>
        <v>0</v>
      </c>
      <c r="CQ22" s="30">
        <f t="shared" si="6"/>
        <v>0</v>
      </c>
      <c r="CR22" s="30">
        <f t="shared" si="6"/>
        <v>0</v>
      </c>
      <c r="CS22" s="30">
        <f t="shared" si="6"/>
        <v>0</v>
      </c>
      <c r="CT22" s="31">
        <f t="shared" si="6"/>
        <v>0</v>
      </c>
      <c r="CU22" s="31">
        <f t="shared" si="12"/>
        <v>0</v>
      </c>
    </row>
    <row r="23" spans="1:99" x14ac:dyDescent="0.25">
      <c r="A23" s="32" t="s">
        <v>38</v>
      </c>
      <c r="B23" s="33">
        <f t="shared" ref="B23:B33" si="13">SUM(C23:D23)</f>
        <v>0</v>
      </c>
      <c r="C23" s="34">
        <v>0</v>
      </c>
      <c r="D23" s="35">
        <v>0</v>
      </c>
      <c r="E23" s="34">
        <v>0</v>
      </c>
      <c r="F23" s="35">
        <v>0</v>
      </c>
      <c r="G23" s="36">
        <v>0</v>
      </c>
      <c r="H23" s="37">
        <v>0</v>
      </c>
      <c r="I23" s="38">
        <v>0</v>
      </c>
      <c r="J23" s="39">
        <v>0</v>
      </c>
      <c r="K23" s="36">
        <v>0</v>
      </c>
      <c r="L23" s="34">
        <v>0</v>
      </c>
      <c r="M23" s="37">
        <v>0</v>
      </c>
      <c r="N23" s="37">
        <v>0</v>
      </c>
      <c r="O23" s="37">
        <v>0</v>
      </c>
      <c r="P23" s="36">
        <v>0</v>
      </c>
      <c r="Q23" s="34">
        <v>0</v>
      </c>
      <c r="R23" s="36">
        <v>0</v>
      </c>
      <c r="S23" s="28" t="str">
        <f t="shared" si="8"/>
        <v/>
      </c>
      <c r="CA23" s="29" t="str">
        <f t="shared" si="2"/>
        <v/>
      </c>
      <c r="CB23" s="29" t="str">
        <f t="shared" si="3"/>
        <v/>
      </c>
      <c r="CC23" s="29" t="str">
        <f t="shared" si="9"/>
        <v/>
      </c>
      <c r="CD23" s="29" t="str">
        <f t="shared" si="9"/>
        <v/>
      </c>
      <c r="CE23" s="29" t="str">
        <f t="shared" si="9"/>
        <v/>
      </c>
      <c r="CF23" s="29" t="str">
        <f t="shared" si="9"/>
        <v/>
      </c>
      <c r="CG23" s="29" t="str">
        <f t="shared" si="9"/>
        <v/>
      </c>
      <c r="CH23" s="29" t="str">
        <f t="shared" si="10"/>
        <v/>
      </c>
      <c r="CI23" s="29" t="str">
        <f t="shared" si="11"/>
        <v/>
      </c>
      <c r="CM23" s="30">
        <f t="shared" si="4"/>
        <v>0</v>
      </c>
      <c r="CN23" s="30">
        <f t="shared" si="5"/>
        <v>0</v>
      </c>
      <c r="CO23" s="30">
        <f t="shared" si="6"/>
        <v>0</v>
      </c>
      <c r="CP23" s="30">
        <f t="shared" si="6"/>
        <v>0</v>
      </c>
      <c r="CQ23" s="30">
        <f t="shared" si="6"/>
        <v>0</v>
      </c>
      <c r="CR23" s="30">
        <f t="shared" si="6"/>
        <v>0</v>
      </c>
      <c r="CS23" s="30">
        <f t="shared" si="6"/>
        <v>0</v>
      </c>
      <c r="CT23" s="31">
        <f t="shared" si="6"/>
        <v>0</v>
      </c>
      <c r="CU23" s="31">
        <f t="shared" si="12"/>
        <v>0</v>
      </c>
    </row>
    <row r="24" spans="1:99" ht="21" x14ac:dyDescent="0.25">
      <c r="A24" s="32" t="s">
        <v>39</v>
      </c>
      <c r="B24" s="33">
        <f t="shared" si="13"/>
        <v>0</v>
      </c>
      <c r="C24" s="34">
        <v>0</v>
      </c>
      <c r="D24" s="35">
        <v>0</v>
      </c>
      <c r="E24" s="34">
        <v>0</v>
      </c>
      <c r="F24" s="36">
        <v>0</v>
      </c>
      <c r="G24" s="36">
        <v>0</v>
      </c>
      <c r="H24" s="40">
        <v>0</v>
      </c>
      <c r="I24" s="41">
        <v>0</v>
      </c>
      <c r="J24" s="39">
        <v>0</v>
      </c>
      <c r="K24" s="36">
        <v>0</v>
      </c>
      <c r="L24" s="34">
        <v>0</v>
      </c>
      <c r="M24" s="37">
        <v>0</v>
      </c>
      <c r="N24" s="37">
        <v>0</v>
      </c>
      <c r="O24" s="37">
        <v>0</v>
      </c>
      <c r="P24" s="36">
        <v>0</v>
      </c>
      <c r="Q24" s="34">
        <v>0</v>
      </c>
      <c r="R24" s="36">
        <v>0</v>
      </c>
      <c r="S24" s="28" t="str">
        <f t="shared" si="8"/>
        <v/>
      </c>
      <c r="CA24" s="29" t="str">
        <f t="shared" si="2"/>
        <v/>
      </c>
      <c r="CB24" s="29" t="str">
        <f t="shared" si="3"/>
        <v/>
      </c>
      <c r="CC24" s="29" t="str">
        <f t="shared" si="9"/>
        <v/>
      </c>
      <c r="CD24" s="29" t="str">
        <f t="shared" si="9"/>
        <v/>
      </c>
      <c r="CE24" s="29" t="str">
        <f t="shared" si="9"/>
        <v/>
      </c>
      <c r="CF24" s="29" t="str">
        <f t="shared" si="9"/>
        <v/>
      </c>
      <c r="CG24" s="29" t="str">
        <f t="shared" si="9"/>
        <v/>
      </c>
      <c r="CH24" s="29" t="str">
        <f t="shared" si="10"/>
        <v/>
      </c>
      <c r="CI24" s="29" t="str">
        <f t="shared" si="11"/>
        <v/>
      </c>
      <c r="CM24" s="30">
        <f t="shared" si="4"/>
        <v>0</v>
      </c>
      <c r="CN24" s="30">
        <f t="shared" si="5"/>
        <v>0</v>
      </c>
      <c r="CO24" s="30">
        <f t="shared" si="6"/>
        <v>0</v>
      </c>
      <c r="CP24" s="30">
        <f t="shared" si="6"/>
        <v>0</v>
      </c>
      <c r="CQ24" s="30">
        <f t="shared" si="6"/>
        <v>0</v>
      </c>
      <c r="CR24" s="30">
        <f t="shared" si="6"/>
        <v>0</v>
      </c>
      <c r="CS24" s="30">
        <f t="shared" si="6"/>
        <v>0</v>
      </c>
      <c r="CT24" s="31">
        <f t="shared" si="6"/>
        <v>0</v>
      </c>
      <c r="CU24" s="31">
        <f t="shared" si="12"/>
        <v>0</v>
      </c>
    </row>
    <row r="25" spans="1:99" x14ac:dyDescent="0.25">
      <c r="A25" s="43" t="s">
        <v>40</v>
      </c>
      <c r="B25" s="44">
        <f t="shared" si="13"/>
        <v>0</v>
      </c>
      <c r="C25" s="45">
        <v>0</v>
      </c>
      <c r="D25" s="46">
        <v>0</v>
      </c>
      <c r="E25" s="45">
        <v>0</v>
      </c>
      <c r="F25" s="47">
        <v>0</v>
      </c>
      <c r="G25" s="47">
        <v>0</v>
      </c>
      <c r="H25" s="49">
        <v>0</v>
      </c>
      <c r="I25" s="50">
        <v>0</v>
      </c>
      <c r="J25" s="51">
        <v>0</v>
      </c>
      <c r="K25" s="47">
        <v>0</v>
      </c>
      <c r="L25" s="45">
        <v>0</v>
      </c>
      <c r="M25" s="52">
        <v>0</v>
      </c>
      <c r="N25" s="52">
        <v>0</v>
      </c>
      <c r="O25" s="52">
        <v>0</v>
      </c>
      <c r="P25" s="47">
        <v>0</v>
      </c>
      <c r="Q25" s="45">
        <v>0</v>
      </c>
      <c r="R25" s="47">
        <v>0</v>
      </c>
      <c r="S25" s="28" t="str">
        <f t="shared" si="8"/>
        <v/>
      </c>
      <c r="CA25" s="29" t="str">
        <f t="shared" si="2"/>
        <v/>
      </c>
      <c r="CB25" s="29" t="str">
        <f t="shared" si="3"/>
        <v/>
      </c>
      <c r="CC25" s="29" t="str">
        <f t="shared" si="9"/>
        <v/>
      </c>
      <c r="CD25" s="29" t="str">
        <f t="shared" si="9"/>
        <v/>
      </c>
      <c r="CE25" s="29" t="str">
        <f t="shared" si="9"/>
        <v/>
      </c>
      <c r="CF25" s="29" t="str">
        <f t="shared" si="9"/>
        <v/>
      </c>
      <c r="CG25" s="29" t="str">
        <f t="shared" si="9"/>
        <v/>
      </c>
      <c r="CH25" s="29" t="str">
        <f t="shared" si="10"/>
        <v/>
      </c>
      <c r="CI25" s="29" t="str">
        <f t="shared" si="11"/>
        <v/>
      </c>
      <c r="CM25" s="30">
        <f t="shared" si="4"/>
        <v>0</v>
      </c>
      <c r="CN25" s="30">
        <f t="shared" si="5"/>
        <v>0</v>
      </c>
      <c r="CO25" s="30">
        <f t="shared" si="6"/>
        <v>0</v>
      </c>
      <c r="CP25" s="30">
        <f t="shared" si="6"/>
        <v>0</v>
      </c>
      <c r="CQ25" s="30">
        <f t="shared" si="6"/>
        <v>0</v>
      </c>
      <c r="CR25" s="30">
        <f t="shared" si="6"/>
        <v>0</v>
      </c>
      <c r="CS25" s="30">
        <f t="shared" si="6"/>
        <v>0</v>
      </c>
      <c r="CT25" s="31">
        <f t="shared" si="6"/>
        <v>0</v>
      </c>
      <c r="CU25" s="31">
        <f t="shared" si="12"/>
        <v>0</v>
      </c>
    </row>
    <row r="26" spans="1:99" ht="15" customHeight="1" x14ac:dyDescent="0.25">
      <c r="A26" s="20" t="s">
        <v>41</v>
      </c>
      <c r="B26" s="21">
        <f t="shared" si="13"/>
        <v>7</v>
      </c>
      <c r="C26" s="22">
        <v>1</v>
      </c>
      <c r="D26" s="24">
        <v>6</v>
      </c>
      <c r="E26" s="22">
        <v>7</v>
      </c>
      <c r="F26" s="24">
        <v>0</v>
      </c>
      <c r="G26" s="53">
        <v>0</v>
      </c>
      <c r="H26" s="54">
        <v>0</v>
      </c>
      <c r="I26" s="55">
        <v>0</v>
      </c>
      <c r="J26" s="27">
        <v>0</v>
      </c>
      <c r="K26" s="24">
        <v>0</v>
      </c>
      <c r="L26" s="22">
        <v>0</v>
      </c>
      <c r="M26" s="25">
        <v>0</v>
      </c>
      <c r="N26" s="25">
        <v>0</v>
      </c>
      <c r="O26" s="25">
        <v>0</v>
      </c>
      <c r="P26" s="24">
        <v>0</v>
      </c>
      <c r="Q26" s="22">
        <v>0</v>
      </c>
      <c r="R26" s="24">
        <v>0</v>
      </c>
      <c r="S26" s="28" t="str">
        <f t="shared" si="8"/>
        <v/>
      </c>
      <c r="CA26" s="29" t="str">
        <f t="shared" si="2"/>
        <v/>
      </c>
      <c r="CB26" s="29" t="str">
        <f t="shared" si="3"/>
        <v/>
      </c>
      <c r="CC26" s="29" t="str">
        <f t="shared" si="9"/>
        <v/>
      </c>
      <c r="CD26" s="29" t="str">
        <f t="shared" si="9"/>
        <v/>
      </c>
      <c r="CE26" s="29" t="str">
        <f t="shared" si="9"/>
        <v/>
      </c>
      <c r="CF26" s="29" t="str">
        <f t="shared" si="9"/>
        <v/>
      </c>
      <c r="CG26" s="29" t="str">
        <f t="shared" si="9"/>
        <v/>
      </c>
      <c r="CH26" s="29" t="str">
        <f t="shared" si="10"/>
        <v/>
      </c>
      <c r="CI26" s="29" t="str">
        <f t="shared" si="11"/>
        <v/>
      </c>
      <c r="CM26" s="30">
        <f t="shared" si="4"/>
        <v>0</v>
      </c>
      <c r="CN26" s="30">
        <f t="shared" si="5"/>
        <v>0</v>
      </c>
      <c r="CO26" s="30">
        <f t="shared" si="6"/>
        <v>0</v>
      </c>
      <c r="CP26" s="30">
        <f t="shared" si="6"/>
        <v>0</v>
      </c>
      <c r="CQ26" s="30">
        <f t="shared" si="6"/>
        <v>0</v>
      </c>
      <c r="CR26" s="30">
        <f t="shared" si="6"/>
        <v>0</v>
      </c>
      <c r="CS26" s="30">
        <f t="shared" si="6"/>
        <v>0</v>
      </c>
      <c r="CT26" s="31">
        <f t="shared" si="6"/>
        <v>0</v>
      </c>
      <c r="CU26" s="31">
        <f t="shared" si="12"/>
        <v>0</v>
      </c>
    </row>
    <row r="27" spans="1:99" ht="21" x14ac:dyDescent="0.25">
      <c r="A27" s="56" t="s">
        <v>42</v>
      </c>
      <c r="B27" s="33">
        <f t="shared" si="13"/>
        <v>25</v>
      </c>
      <c r="C27" s="34">
        <v>7</v>
      </c>
      <c r="D27" s="36">
        <v>18</v>
      </c>
      <c r="E27" s="34">
        <v>24</v>
      </c>
      <c r="F27" s="36">
        <v>3</v>
      </c>
      <c r="G27" s="42">
        <v>0</v>
      </c>
      <c r="H27" s="40">
        <v>1</v>
      </c>
      <c r="I27" s="41">
        <v>0</v>
      </c>
      <c r="J27" s="39">
        <v>0</v>
      </c>
      <c r="K27" s="36">
        <v>0</v>
      </c>
      <c r="L27" s="34">
        <v>0</v>
      </c>
      <c r="M27" s="37">
        <v>0</v>
      </c>
      <c r="N27" s="37">
        <v>0</v>
      </c>
      <c r="O27" s="37">
        <v>0</v>
      </c>
      <c r="P27" s="36">
        <v>0</v>
      </c>
      <c r="Q27" s="34">
        <v>0</v>
      </c>
      <c r="R27" s="36">
        <v>0</v>
      </c>
      <c r="S27" s="28" t="str">
        <f t="shared" si="8"/>
        <v/>
      </c>
      <c r="CA27" s="29" t="str">
        <f t="shared" si="2"/>
        <v/>
      </c>
      <c r="CB27" s="29" t="str">
        <f t="shared" si="3"/>
        <v/>
      </c>
      <c r="CC27" s="29" t="str">
        <f t="shared" si="9"/>
        <v/>
      </c>
      <c r="CD27" s="29" t="str">
        <f t="shared" si="9"/>
        <v/>
      </c>
      <c r="CE27" s="29" t="str">
        <f t="shared" si="9"/>
        <v/>
      </c>
      <c r="CF27" s="29" t="str">
        <f t="shared" si="9"/>
        <v/>
      </c>
      <c r="CG27" s="29" t="str">
        <f t="shared" si="9"/>
        <v/>
      </c>
      <c r="CH27" s="29" t="str">
        <f t="shared" si="10"/>
        <v/>
      </c>
      <c r="CI27" s="29" t="str">
        <f t="shared" si="11"/>
        <v/>
      </c>
      <c r="CM27" s="30">
        <f t="shared" si="4"/>
        <v>0</v>
      </c>
      <c r="CN27" s="30">
        <f t="shared" si="5"/>
        <v>0</v>
      </c>
      <c r="CO27" s="30">
        <f t="shared" si="6"/>
        <v>0</v>
      </c>
      <c r="CP27" s="30">
        <f t="shared" si="6"/>
        <v>0</v>
      </c>
      <c r="CQ27" s="30">
        <f t="shared" si="6"/>
        <v>0</v>
      </c>
      <c r="CR27" s="30">
        <f t="shared" si="6"/>
        <v>0</v>
      </c>
      <c r="CS27" s="30">
        <f t="shared" si="6"/>
        <v>0</v>
      </c>
      <c r="CT27" s="31">
        <f t="shared" si="6"/>
        <v>0</v>
      </c>
      <c r="CU27" s="31">
        <f t="shared" si="12"/>
        <v>0</v>
      </c>
    </row>
    <row r="28" spans="1:99" x14ac:dyDescent="0.25">
      <c r="A28" s="56" t="s">
        <v>43</v>
      </c>
      <c r="B28" s="33">
        <f t="shared" si="13"/>
        <v>13</v>
      </c>
      <c r="C28" s="34">
        <v>1</v>
      </c>
      <c r="D28" s="36">
        <v>12</v>
      </c>
      <c r="E28" s="34">
        <v>11</v>
      </c>
      <c r="F28" s="36">
        <v>1</v>
      </c>
      <c r="G28" s="42">
        <v>0</v>
      </c>
      <c r="H28" s="40">
        <v>2</v>
      </c>
      <c r="I28" s="41">
        <v>0</v>
      </c>
      <c r="J28" s="39">
        <v>0</v>
      </c>
      <c r="K28" s="36">
        <v>0</v>
      </c>
      <c r="L28" s="34">
        <v>0</v>
      </c>
      <c r="M28" s="37">
        <v>0</v>
      </c>
      <c r="N28" s="37">
        <v>0</v>
      </c>
      <c r="O28" s="37">
        <v>0</v>
      </c>
      <c r="P28" s="36">
        <v>0</v>
      </c>
      <c r="Q28" s="34">
        <v>0</v>
      </c>
      <c r="R28" s="36">
        <v>0</v>
      </c>
      <c r="S28" s="28" t="str">
        <f t="shared" si="8"/>
        <v/>
      </c>
      <c r="CA28" s="29" t="str">
        <f t="shared" si="2"/>
        <v/>
      </c>
      <c r="CB28" s="29" t="str">
        <f t="shared" si="3"/>
        <v/>
      </c>
      <c r="CC28" s="29" t="str">
        <f t="shared" si="9"/>
        <v/>
      </c>
      <c r="CD28" s="29" t="str">
        <f t="shared" si="9"/>
        <v/>
      </c>
      <c r="CE28" s="29" t="str">
        <f t="shared" si="9"/>
        <v/>
      </c>
      <c r="CF28" s="29" t="str">
        <f t="shared" si="9"/>
        <v/>
      </c>
      <c r="CG28" s="29" t="str">
        <f t="shared" si="9"/>
        <v/>
      </c>
      <c r="CH28" s="29" t="str">
        <f t="shared" si="10"/>
        <v/>
      </c>
      <c r="CI28" s="29" t="str">
        <f t="shared" si="11"/>
        <v/>
      </c>
      <c r="CM28" s="30">
        <f t="shared" si="4"/>
        <v>0</v>
      </c>
      <c r="CN28" s="30">
        <f t="shared" si="5"/>
        <v>0</v>
      </c>
      <c r="CO28" s="30">
        <f t="shared" ref="CO28:CT57" si="14">IF(AND($B28&gt;0,OR(L28="")),1,IF(L28&gt;$B28,1,0))</f>
        <v>0</v>
      </c>
      <c r="CP28" s="30">
        <f t="shared" si="14"/>
        <v>0</v>
      </c>
      <c r="CQ28" s="30">
        <f t="shared" si="14"/>
        <v>0</v>
      </c>
      <c r="CR28" s="30">
        <f t="shared" si="14"/>
        <v>0</v>
      </c>
      <c r="CS28" s="30">
        <f t="shared" si="14"/>
        <v>0</v>
      </c>
      <c r="CT28" s="31">
        <f t="shared" si="14"/>
        <v>0</v>
      </c>
      <c r="CU28" s="31">
        <f t="shared" si="12"/>
        <v>0</v>
      </c>
    </row>
    <row r="29" spans="1:99" x14ac:dyDescent="0.25">
      <c r="A29" s="57" t="s">
        <v>44</v>
      </c>
      <c r="B29" s="44">
        <f t="shared" si="13"/>
        <v>21</v>
      </c>
      <c r="C29" s="45">
        <v>6</v>
      </c>
      <c r="D29" s="47">
        <v>15</v>
      </c>
      <c r="E29" s="45">
        <v>21</v>
      </c>
      <c r="F29" s="47">
        <v>3</v>
      </c>
      <c r="G29" s="47">
        <v>0</v>
      </c>
      <c r="H29" s="49">
        <v>0</v>
      </c>
      <c r="I29" s="50">
        <v>0</v>
      </c>
      <c r="J29" s="51">
        <v>0</v>
      </c>
      <c r="K29" s="47">
        <v>0</v>
      </c>
      <c r="L29" s="45">
        <v>0</v>
      </c>
      <c r="M29" s="52">
        <v>0</v>
      </c>
      <c r="N29" s="52">
        <v>0</v>
      </c>
      <c r="O29" s="52">
        <v>0</v>
      </c>
      <c r="P29" s="47">
        <v>0</v>
      </c>
      <c r="Q29" s="45">
        <v>0</v>
      </c>
      <c r="R29" s="47">
        <v>0</v>
      </c>
      <c r="S29" s="28" t="str">
        <f t="shared" si="8"/>
        <v/>
      </c>
      <c r="CA29" s="29" t="str">
        <f t="shared" si="2"/>
        <v/>
      </c>
      <c r="CB29" s="29" t="str">
        <f t="shared" si="3"/>
        <v/>
      </c>
      <c r="CC29" s="29" t="str">
        <f t="shared" si="9"/>
        <v/>
      </c>
      <c r="CD29" s="29" t="str">
        <f t="shared" si="9"/>
        <v/>
      </c>
      <c r="CE29" s="29" t="str">
        <f t="shared" si="9"/>
        <v/>
      </c>
      <c r="CF29" s="29" t="str">
        <f t="shared" si="9"/>
        <v/>
      </c>
      <c r="CG29" s="29" t="str">
        <f t="shared" si="9"/>
        <v/>
      </c>
      <c r="CH29" s="29" t="str">
        <f t="shared" si="10"/>
        <v/>
      </c>
      <c r="CI29" s="29" t="str">
        <f t="shared" si="11"/>
        <v/>
      </c>
      <c r="CM29" s="30">
        <f t="shared" si="4"/>
        <v>0</v>
      </c>
      <c r="CN29" s="30">
        <f t="shared" si="5"/>
        <v>0</v>
      </c>
      <c r="CO29" s="30">
        <f t="shared" si="14"/>
        <v>0</v>
      </c>
      <c r="CP29" s="30">
        <f t="shared" si="14"/>
        <v>0</v>
      </c>
      <c r="CQ29" s="30">
        <f t="shared" si="14"/>
        <v>0</v>
      </c>
      <c r="CR29" s="30">
        <f t="shared" si="14"/>
        <v>0</v>
      </c>
      <c r="CS29" s="30">
        <f t="shared" si="14"/>
        <v>0</v>
      </c>
      <c r="CT29" s="31">
        <f t="shared" si="14"/>
        <v>0</v>
      </c>
      <c r="CU29" s="31">
        <f t="shared" si="12"/>
        <v>0</v>
      </c>
    </row>
    <row r="30" spans="1:99" x14ac:dyDescent="0.25">
      <c r="A30" s="32" t="s">
        <v>45</v>
      </c>
      <c r="B30" s="21">
        <f t="shared" si="13"/>
        <v>4</v>
      </c>
      <c r="C30" s="22">
        <v>1</v>
      </c>
      <c r="D30" s="24">
        <v>3</v>
      </c>
      <c r="E30" s="22">
        <v>3</v>
      </c>
      <c r="F30" s="24">
        <v>3</v>
      </c>
      <c r="G30" s="24">
        <v>0</v>
      </c>
      <c r="H30" s="54">
        <v>1</v>
      </c>
      <c r="I30" s="55">
        <v>0</v>
      </c>
      <c r="J30" s="27">
        <v>0</v>
      </c>
      <c r="K30" s="24">
        <v>0</v>
      </c>
      <c r="L30" s="22">
        <v>0</v>
      </c>
      <c r="M30" s="25">
        <v>0</v>
      </c>
      <c r="N30" s="25">
        <v>0</v>
      </c>
      <c r="O30" s="25">
        <v>0</v>
      </c>
      <c r="P30" s="24">
        <v>0</v>
      </c>
      <c r="Q30" s="22">
        <v>0</v>
      </c>
      <c r="R30" s="24">
        <v>0</v>
      </c>
      <c r="S30" s="28" t="str">
        <f t="shared" si="8"/>
        <v/>
      </c>
      <c r="CA30" s="29" t="str">
        <f t="shared" si="2"/>
        <v/>
      </c>
      <c r="CB30" s="29" t="str">
        <f t="shared" si="3"/>
        <v/>
      </c>
      <c r="CC30" s="29" t="str">
        <f t="shared" si="9"/>
        <v/>
      </c>
      <c r="CD30" s="29" t="str">
        <f t="shared" si="9"/>
        <v/>
      </c>
      <c r="CE30" s="29" t="str">
        <f t="shared" si="9"/>
        <v/>
      </c>
      <c r="CF30" s="29" t="str">
        <f t="shared" si="9"/>
        <v/>
      </c>
      <c r="CG30" s="29" t="str">
        <f t="shared" si="9"/>
        <v/>
      </c>
      <c r="CH30" s="29" t="str">
        <f t="shared" si="10"/>
        <v/>
      </c>
      <c r="CI30" s="29" t="str">
        <f t="shared" si="11"/>
        <v/>
      </c>
      <c r="CM30" s="30">
        <f t="shared" si="4"/>
        <v>0</v>
      </c>
      <c r="CN30" s="30">
        <f t="shared" si="5"/>
        <v>0</v>
      </c>
      <c r="CO30" s="30">
        <f t="shared" si="14"/>
        <v>0</v>
      </c>
      <c r="CP30" s="30">
        <f t="shared" si="14"/>
        <v>0</v>
      </c>
      <c r="CQ30" s="30">
        <f t="shared" si="14"/>
        <v>0</v>
      </c>
      <c r="CR30" s="30">
        <f t="shared" si="14"/>
        <v>0</v>
      </c>
      <c r="CS30" s="30">
        <f t="shared" si="14"/>
        <v>0</v>
      </c>
      <c r="CT30" s="31">
        <f t="shared" si="14"/>
        <v>0</v>
      </c>
      <c r="CU30" s="31">
        <f t="shared" si="12"/>
        <v>0</v>
      </c>
    </row>
    <row r="31" spans="1:99" x14ac:dyDescent="0.25">
      <c r="A31" s="32" t="s">
        <v>46</v>
      </c>
      <c r="B31" s="33">
        <f t="shared" si="13"/>
        <v>0</v>
      </c>
      <c r="C31" s="34">
        <v>0</v>
      </c>
      <c r="D31" s="36">
        <v>0</v>
      </c>
      <c r="E31" s="34">
        <v>0</v>
      </c>
      <c r="F31" s="36">
        <v>0</v>
      </c>
      <c r="G31" s="36">
        <v>0</v>
      </c>
      <c r="H31" s="40">
        <v>0</v>
      </c>
      <c r="I31" s="41">
        <v>0</v>
      </c>
      <c r="J31" s="39">
        <v>0</v>
      </c>
      <c r="K31" s="36">
        <v>0</v>
      </c>
      <c r="L31" s="34">
        <v>0</v>
      </c>
      <c r="M31" s="37">
        <v>0</v>
      </c>
      <c r="N31" s="37">
        <v>0</v>
      </c>
      <c r="O31" s="37">
        <v>0</v>
      </c>
      <c r="P31" s="36">
        <v>0</v>
      </c>
      <c r="Q31" s="34">
        <v>0</v>
      </c>
      <c r="R31" s="36">
        <v>0</v>
      </c>
      <c r="S31" s="28" t="str">
        <f t="shared" si="8"/>
        <v/>
      </c>
      <c r="CA31" s="29" t="str">
        <f t="shared" si="2"/>
        <v/>
      </c>
      <c r="CB31" s="29" t="str">
        <f t="shared" si="3"/>
        <v/>
      </c>
      <c r="CC31" s="29" t="str">
        <f t="shared" si="9"/>
        <v/>
      </c>
      <c r="CD31" s="29" t="str">
        <f t="shared" si="9"/>
        <v/>
      </c>
      <c r="CE31" s="29" t="str">
        <f t="shared" si="9"/>
        <v/>
      </c>
      <c r="CF31" s="29" t="str">
        <f t="shared" si="9"/>
        <v/>
      </c>
      <c r="CG31" s="29" t="str">
        <f t="shared" si="9"/>
        <v/>
      </c>
      <c r="CH31" s="29" t="str">
        <f t="shared" si="10"/>
        <v/>
      </c>
      <c r="CI31" s="29" t="str">
        <f t="shared" si="11"/>
        <v/>
      </c>
      <c r="CM31" s="30">
        <f t="shared" si="4"/>
        <v>0</v>
      </c>
      <c r="CN31" s="30">
        <f t="shared" si="5"/>
        <v>0</v>
      </c>
      <c r="CO31" s="30">
        <f t="shared" si="14"/>
        <v>0</v>
      </c>
      <c r="CP31" s="30">
        <f t="shared" si="14"/>
        <v>0</v>
      </c>
      <c r="CQ31" s="30">
        <f t="shared" si="14"/>
        <v>0</v>
      </c>
      <c r="CR31" s="30">
        <f t="shared" si="14"/>
        <v>0</v>
      </c>
      <c r="CS31" s="30">
        <f t="shared" si="14"/>
        <v>0</v>
      </c>
      <c r="CT31" s="31">
        <f t="shared" si="14"/>
        <v>0</v>
      </c>
      <c r="CU31" s="31">
        <f t="shared" si="12"/>
        <v>0</v>
      </c>
    </row>
    <row r="32" spans="1:99" x14ac:dyDescent="0.25">
      <c r="A32" s="32" t="s">
        <v>47</v>
      </c>
      <c r="B32" s="33">
        <f t="shared" si="13"/>
        <v>0</v>
      </c>
      <c r="C32" s="34">
        <v>0</v>
      </c>
      <c r="D32" s="36">
        <v>0</v>
      </c>
      <c r="E32" s="34">
        <v>0</v>
      </c>
      <c r="F32" s="36">
        <v>0</v>
      </c>
      <c r="G32" s="36">
        <v>0</v>
      </c>
      <c r="H32" s="40">
        <v>0</v>
      </c>
      <c r="I32" s="38">
        <v>0</v>
      </c>
      <c r="J32" s="39">
        <v>0</v>
      </c>
      <c r="K32" s="36">
        <v>0</v>
      </c>
      <c r="L32" s="34">
        <v>0</v>
      </c>
      <c r="M32" s="37">
        <v>0</v>
      </c>
      <c r="N32" s="37">
        <v>0</v>
      </c>
      <c r="O32" s="37">
        <v>0</v>
      </c>
      <c r="P32" s="36">
        <v>0</v>
      </c>
      <c r="Q32" s="34">
        <v>0</v>
      </c>
      <c r="R32" s="36">
        <v>0</v>
      </c>
      <c r="S32" s="28" t="str">
        <f t="shared" si="8"/>
        <v/>
      </c>
      <c r="CA32" s="29" t="str">
        <f t="shared" si="2"/>
        <v/>
      </c>
      <c r="CB32" s="29" t="str">
        <f t="shared" si="3"/>
        <v/>
      </c>
      <c r="CC32" s="29" t="str">
        <f t="shared" si="9"/>
        <v/>
      </c>
      <c r="CD32" s="29" t="str">
        <f t="shared" si="9"/>
        <v/>
      </c>
      <c r="CE32" s="29" t="str">
        <f t="shared" si="9"/>
        <v/>
      </c>
      <c r="CF32" s="29" t="str">
        <f t="shared" si="9"/>
        <v/>
      </c>
      <c r="CG32" s="29" t="str">
        <f t="shared" si="9"/>
        <v/>
      </c>
      <c r="CH32" s="29" t="str">
        <f t="shared" si="10"/>
        <v/>
      </c>
      <c r="CI32" s="29" t="str">
        <f t="shared" si="11"/>
        <v/>
      </c>
      <c r="CM32" s="30">
        <f t="shared" si="4"/>
        <v>0</v>
      </c>
      <c r="CN32" s="30">
        <f t="shared" si="5"/>
        <v>0</v>
      </c>
      <c r="CO32" s="30">
        <f t="shared" si="14"/>
        <v>0</v>
      </c>
      <c r="CP32" s="30">
        <f t="shared" si="14"/>
        <v>0</v>
      </c>
      <c r="CQ32" s="30">
        <f t="shared" si="14"/>
        <v>0</v>
      </c>
      <c r="CR32" s="30">
        <f t="shared" si="14"/>
        <v>0</v>
      </c>
      <c r="CS32" s="30">
        <f t="shared" si="14"/>
        <v>0</v>
      </c>
      <c r="CT32" s="31">
        <f t="shared" si="14"/>
        <v>0</v>
      </c>
      <c r="CU32" s="31">
        <f t="shared" si="12"/>
        <v>0</v>
      </c>
    </row>
    <row r="33" spans="1:99" x14ac:dyDescent="0.25">
      <c r="A33" s="32" t="s">
        <v>48</v>
      </c>
      <c r="B33" s="33">
        <f t="shared" si="13"/>
        <v>0</v>
      </c>
      <c r="C33" s="34">
        <v>0</v>
      </c>
      <c r="D33" s="36">
        <v>0</v>
      </c>
      <c r="E33" s="34">
        <v>0</v>
      </c>
      <c r="F33" s="36">
        <v>0</v>
      </c>
      <c r="G33" s="36">
        <v>0</v>
      </c>
      <c r="H33" s="40">
        <v>0</v>
      </c>
      <c r="I33" s="38">
        <v>0</v>
      </c>
      <c r="J33" s="39">
        <v>0</v>
      </c>
      <c r="K33" s="36">
        <v>0</v>
      </c>
      <c r="L33" s="34">
        <v>0</v>
      </c>
      <c r="M33" s="37">
        <v>0</v>
      </c>
      <c r="N33" s="37">
        <v>0</v>
      </c>
      <c r="O33" s="37">
        <v>0</v>
      </c>
      <c r="P33" s="36">
        <v>0</v>
      </c>
      <c r="Q33" s="34">
        <v>0</v>
      </c>
      <c r="R33" s="36">
        <v>0</v>
      </c>
      <c r="S33" s="28" t="str">
        <f t="shared" si="8"/>
        <v/>
      </c>
      <c r="CA33" s="29" t="str">
        <f t="shared" si="2"/>
        <v/>
      </c>
      <c r="CB33" s="29" t="str">
        <f t="shared" si="3"/>
        <v/>
      </c>
      <c r="CC33" s="29" t="str">
        <f t="shared" si="9"/>
        <v/>
      </c>
      <c r="CD33" s="29" t="str">
        <f t="shared" si="9"/>
        <v/>
      </c>
      <c r="CE33" s="29" t="str">
        <f t="shared" si="9"/>
        <v/>
      </c>
      <c r="CF33" s="29" t="str">
        <f t="shared" si="9"/>
        <v/>
      </c>
      <c r="CG33" s="29" t="str">
        <f t="shared" si="9"/>
        <v/>
      </c>
      <c r="CH33" s="29" t="str">
        <f t="shared" si="10"/>
        <v/>
      </c>
      <c r="CI33" s="29" t="str">
        <f t="shared" si="11"/>
        <v/>
      </c>
      <c r="CM33" s="30">
        <f t="shared" si="4"/>
        <v>0</v>
      </c>
      <c r="CN33" s="30">
        <f t="shared" si="5"/>
        <v>0</v>
      </c>
      <c r="CO33" s="30">
        <f t="shared" si="14"/>
        <v>0</v>
      </c>
      <c r="CP33" s="30">
        <f t="shared" si="14"/>
        <v>0</v>
      </c>
      <c r="CQ33" s="30">
        <f t="shared" si="14"/>
        <v>0</v>
      </c>
      <c r="CR33" s="30">
        <f t="shared" si="14"/>
        <v>0</v>
      </c>
      <c r="CS33" s="30">
        <f t="shared" si="14"/>
        <v>0</v>
      </c>
      <c r="CT33" s="31">
        <f t="shared" si="14"/>
        <v>0</v>
      </c>
      <c r="CU33" s="31">
        <f t="shared" si="12"/>
        <v>0</v>
      </c>
    </row>
    <row r="34" spans="1:99" x14ac:dyDescent="0.25">
      <c r="A34" s="32" t="s">
        <v>49</v>
      </c>
      <c r="B34" s="33">
        <f t="shared" si="0"/>
        <v>0</v>
      </c>
      <c r="C34" s="34">
        <v>0</v>
      </c>
      <c r="D34" s="35">
        <v>0</v>
      </c>
      <c r="E34" s="34">
        <v>0</v>
      </c>
      <c r="F34" s="35">
        <v>0</v>
      </c>
      <c r="G34" s="36">
        <v>0</v>
      </c>
      <c r="H34" s="37">
        <v>0</v>
      </c>
      <c r="I34" s="38">
        <v>0</v>
      </c>
      <c r="J34" s="39">
        <v>0</v>
      </c>
      <c r="K34" s="36">
        <v>0</v>
      </c>
      <c r="L34" s="34">
        <v>0</v>
      </c>
      <c r="M34" s="37">
        <v>0</v>
      </c>
      <c r="N34" s="37">
        <v>0</v>
      </c>
      <c r="O34" s="37">
        <v>0</v>
      </c>
      <c r="P34" s="36">
        <v>0</v>
      </c>
      <c r="Q34" s="34">
        <v>0</v>
      </c>
      <c r="R34" s="36">
        <v>0</v>
      </c>
      <c r="S34" s="28" t="str">
        <f t="shared" si="8"/>
        <v/>
      </c>
      <c r="CA34" s="29" t="str">
        <f t="shared" si="2"/>
        <v/>
      </c>
      <c r="CB34" s="29" t="str">
        <f t="shared" si="3"/>
        <v/>
      </c>
      <c r="CC34" s="29" t="str">
        <f t="shared" si="9"/>
        <v/>
      </c>
      <c r="CD34" s="29" t="str">
        <f t="shared" si="9"/>
        <v/>
      </c>
      <c r="CE34" s="29" t="str">
        <f t="shared" si="9"/>
        <v/>
      </c>
      <c r="CF34" s="29" t="str">
        <f t="shared" si="9"/>
        <v/>
      </c>
      <c r="CG34" s="29" t="str">
        <f t="shared" si="9"/>
        <v/>
      </c>
      <c r="CH34" s="29" t="str">
        <f t="shared" si="10"/>
        <v/>
      </c>
      <c r="CI34" s="29" t="str">
        <f t="shared" si="11"/>
        <v/>
      </c>
      <c r="CM34" s="30">
        <f t="shared" si="4"/>
        <v>0</v>
      </c>
      <c r="CN34" s="30">
        <f t="shared" si="5"/>
        <v>0</v>
      </c>
      <c r="CO34" s="30">
        <f t="shared" si="14"/>
        <v>0</v>
      </c>
      <c r="CP34" s="30">
        <f t="shared" si="14"/>
        <v>0</v>
      </c>
      <c r="CQ34" s="30">
        <f t="shared" si="14"/>
        <v>0</v>
      </c>
      <c r="CR34" s="30">
        <f t="shared" si="14"/>
        <v>0</v>
      </c>
      <c r="CS34" s="30">
        <f t="shared" si="14"/>
        <v>0</v>
      </c>
      <c r="CT34" s="31">
        <f t="shared" si="14"/>
        <v>0</v>
      </c>
      <c r="CU34" s="31">
        <f t="shared" si="12"/>
        <v>0</v>
      </c>
    </row>
    <row r="35" spans="1:99" x14ac:dyDescent="0.25">
      <c r="A35" s="43" t="s">
        <v>50</v>
      </c>
      <c r="B35" s="44">
        <f t="shared" si="0"/>
        <v>0</v>
      </c>
      <c r="C35" s="45">
        <v>0</v>
      </c>
      <c r="D35" s="47">
        <v>0</v>
      </c>
      <c r="E35" s="45">
        <v>0</v>
      </c>
      <c r="F35" s="47">
        <v>0</v>
      </c>
      <c r="G35" s="47">
        <v>0</v>
      </c>
      <c r="H35" s="49">
        <v>0</v>
      </c>
      <c r="I35" s="50">
        <v>0</v>
      </c>
      <c r="J35" s="51">
        <v>0</v>
      </c>
      <c r="K35" s="47">
        <v>0</v>
      </c>
      <c r="L35" s="45">
        <v>0</v>
      </c>
      <c r="M35" s="52">
        <v>0</v>
      </c>
      <c r="N35" s="52">
        <v>0</v>
      </c>
      <c r="O35" s="52">
        <v>0</v>
      </c>
      <c r="P35" s="47">
        <v>0</v>
      </c>
      <c r="Q35" s="45">
        <v>0</v>
      </c>
      <c r="R35" s="47">
        <v>0</v>
      </c>
      <c r="S35" s="28" t="str">
        <f t="shared" si="8"/>
        <v/>
      </c>
      <c r="CA35" s="29" t="str">
        <f t="shared" si="2"/>
        <v/>
      </c>
      <c r="CB35" s="29" t="str">
        <f t="shared" si="3"/>
        <v/>
      </c>
      <c r="CC35" s="29" t="str">
        <f t="shared" si="9"/>
        <v/>
      </c>
      <c r="CD35" s="29" t="str">
        <f t="shared" si="9"/>
        <v/>
      </c>
      <c r="CE35" s="29" t="str">
        <f t="shared" si="9"/>
        <v/>
      </c>
      <c r="CF35" s="29" t="str">
        <f t="shared" si="9"/>
        <v/>
      </c>
      <c r="CG35" s="29" t="str">
        <f t="shared" si="9"/>
        <v/>
      </c>
      <c r="CH35" s="29" t="str">
        <f t="shared" si="10"/>
        <v/>
      </c>
      <c r="CI35" s="29" t="str">
        <f t="shared" si="11"/>
        <v/>
      </c>
      <c r="CM35" s="30">
        <f t="shared" si="4"/>
        <v>0</v>
      </c>
      <c r="CN35" s="30">
        <f t="shared" si="5"/>
        <v>0</v>
      </c>
      <c r="CO35" s="30">
        <f t="shared" si="14"/>
        <v>0</v>
      </c>
      <c r="CP35" s="30">
        <f t="shared" si="14"/>
        <v>0</v>
      </c>
      <c r="CQ35" s="30">
        <f t="shared" si="14"/>
        <v>0</v>
      </c>
      <c r="CR35" s="30">
        <f t="shared" si="14"/>
        <v>0</v>
      </c>
      <c r="CS35" s="30">
        <f t="shared" si="14"/>
        <v>0</v>
      </c>
      <c r="CT35" s="31">
        <f t="shared" si="14"/>
        <v>0</v>
      </c>
      <c r="CU35" s="31">
        <f t="shared" si="12"/>
        <v>0</v>
      </c>
    </row>
    <row r="36" spans="1:99" ht="21" x14ac:dyDescent="0.25">
      <c r="A36" s="32" t="s">
        <v>51</v>
      </c>
      <c r="B36" s="21">
        <f t="shared" si="0"/>
        <v>0</v>
      </c>
      <c r="C36" s="22">
        <v>0</v>
      </c>
      <c r="D36" s="24">
        <v>0</v>
      </c>
      <c r="E36" s="22">
        <v>0</v>
      </c>
      <c r="F36" s="24">
        <v>0</v>
      </c>
      <c r="G36" s="24">
        <v>0</v>
      </c>
      <c r="H36" s="54">
        <v>0</v>
      </c>
      <c r="I36" s="55">
        <v>0</v>
      </c>
      <c r="J36" s="27">
        <v>0</v>
      </c>
      <c r="K36" s="24">
        <v>0</v>
      </c>
      <c r="L36" s="22">
        <v>0</v>
      </c>
      <c r="M36" s="25">
        <v>0</v>
      </c>
      <c r="N36" s="25">
        <v>0</v>
      </c>
      <c r="O36" s="25">
        <v>0</v>
      </c>
      <c r="P36" s="24">
        <v>0</v>
      </c>
      <c r="Q36" s="22">
        <v>0</v>
      </c>
      <c r="R36" s="24">
        <v>0</v>
      </c>
      <c r="S36" s="28" t="str">
        <f t="shared" si="8"/>
        <v/>
      </c>
      <c r="CA36" s="29" t="str">
        <f t="shared" si="2"/>
        <v/>
      </c>
      <c r="CB36" s="29" t="str">
        <f t="shared" si="3"/>
        <v/>
      </c>
      <c r="CC36" s="29" t="str">
        <f t="shared" si="9"/>
        <v/>
      </c>
      <c r="CD36" s="29" t="str">
        <f t="shared" si="9"/>
        <v/>
      </c>
      <c r="CE36" s="29" t="str">
        <f t="shared" si="9"/>
        <v/>
      </c>
      <c r="CF36" s="29" t="str">
        <f t="shared" si="9"/>
        <v/>
      </c>
      <c r="CG36" s="29" t="str">
        <f t="shared" si="9"/>
        <v/>
      </c>
      <c r="CH36" s="29" t="str">
        <f t="shared" si="10"/>
        <v/>
      </c>
      <c r="CI36" s="29" t="str">
        <f t="shared" si="11"/>
        <v/>
      </c>
      <c r="CM36" s="30">
        <f t="shared" si="4"/>
        <v>0</v>
      </c>
      <c r="CN36" s="30">
        <f t="shared" si="5"/>
        <v>0</v>
      </c>
      <c r="CO36" s="30">
        <f t="shared" si="14"/>
        <v>0</v>
      </c>
      <c r="CP36" s="30">
        <f t="shared" si="14"/>
        <v>0</v>
      </c>
      <c r="CQ36" s="30">
        <f t="shared" si="14"/>
        <v>0</v>
      </c>
      <c r="CR36" s="30">
        <f t="shared" si="14"/>
        <v>0</v>
      </c>
      <c r="CS36" s="30">
        <f t="shared" si="14"/>
        <v>0</v>
      </c>
      <c r="CT36" s="31">
        <f t="shared" si="14"/>
        <v>0</v>
      </c>
      <c r="CU36" s="31">
        <f t="shared" si="12"/>
        <v>0</v>
      </c>
    </row>
    <row r="37" spans="1:99" ht="15" customHeight="1" x14ac:dyDescent="0.25">
      <c r="A37" s="32" t="s">
        <v>52</v>
      </c>
      <c r="B37" s="33">
        <f t="shared" si="0"/>
        <v>0</v>
      </c>
      <c r="C37" s="34">
        <v>0</v>
      </c>
      <c r="D37" s="36">
        <v>0</v>
      </c>
      <c r="E37" s="34">
        <v>0</v>
      </c>
      <c r="F37" s="36">
        <v>0</v>
      </c>
      <c r="G37" s="42">
        <v>0</v>
      </c>
      <c r="H37" s="40">
        <v>0</v>
      </c>
      <c r="I37" s="41">
        <v>0</v>
      </c>
      <c r="J37" s="39">
        <v>0</v>
      </c>
      <c r="K37" s="36">
        <v>0</v>
      </c>
      <c r="L37" s="34">
        <v>0</v>
      </c>
      <c r="M37" s="37">
        <v>0</v>
      </c>
      <c r="N37" s="37">
        <v>0</v>
      </c>
      <c r="O37" s="37">
        <v>0</v>
      </c>
      <c r="P37" s="36">
        <v>0</v>
      </c>
      <c r="Q37" s="34">
        <v>0</v>
      </c>
      <c r="R37" s="36">
        <v>0</v>
      </c>
      <c r="S37" s="28" t="str">
        <f t="shared" si="8"/>
        <v/>
      </c>
      <c r="CA37" s="29" t="str">
        <f t="shared" si="2"/>
        <v/>
      </c>
      <c r="CB37" s="29" t="str">
        <f t="shared" si="3"/>
        <v/>
      </c>
      <c r="CC37" s="29" t="str">
        <f t="shared" si="9"/>
        <v/>
      </c>
      <c r="CD37" s="29" t="str">
        <f t="shared" si="9"/>
        <v/>
      </c>
      <c r="CE37" s="29" t="str">
        <f t="shared" si="9"/>
        <v/>
      </c>
      <c r="CF37" s="29" t="str">
        <f t="shared" si="9"/>
        <v/>
      </c>
      <c r="CG37" s="29" t="str">
        <f t="shared" si="9"/>
        <v/>
      </c>
      <c r="CH37" s="29" t="str">
        <f t="shared" si="10"/>
        <v/>
      </c>
      <c r="CI37" s="29" t="str">
        <f t="shared" si="11"/>
        <v/>
      </c>
      <c r="CM37" s="30">
        <f t="shared" si="4"/>
        <v>0</v>
      </c>
      <c r="CN37" s="30">
        <f t="shared" si="5"/>
        <v>0</v>
      </c>
      <c r="CO37" s="30">
        <f t="shared" si="14"/>
        <v>0</v>
      </c>
      <c r="CP37" s="30">
        <f t="shared" si="14"/>
        <v>0</v>
      </c>
      <c r="CQ37" s="30">
        <f t="shared" si="14"/>
        <v>0</v>
      </c>
      <c r="CR37" s="30">
        <f t="shared" si="14"/>
        <v>0</v>
      </c>
      <c r="CS37" s="30">
        <f t="shared" si="14"/>
        <v>0</v>
      </c>
      <c r="CT37" s="31">
        <f t="shared" si="14"/>
        <v>0</v>
      </c>
      <c r="CU37" s="31">
        <f t="shared" si="12"/>
        <v>0</v>
      </c>
    </row>
    <row r="38" spans="1:99" x14ac:dyDescent="0.25">
      <c r="A38" s="32" t="s">
        <v>53</v>
      </c>
      <c r="B38" s="33">
        <f t="shared" si="0"/>
        <v>0</v>
      </c>
      <c r="C38" s="34">
        <v>0</v>
      </c>
      <c r="D38" s="36">
        <v>0</v>
      </c>
      <c r="E38" s="34">
        <v>0</v>
      </c>
      <c r="F38" s="36">
        <v>0</v>
      </c>
      <c r="G38" s="42">
        <v>0</v>
      </c>
      <c r="H38" s="40">
        <v>0</v>
      </c>
      <c r="I38" s="41">
        <v>0</v>
      </c>
      <c r="J38" s="39">
        <v>0</v>
      </c>
      <c r="K38" s="36">
        <v>0</v>
      </c>
      <c r="L38" s="34">
        <v>0</v>
      </c>
      <c r="M38" s="37">
        <v>0</v>
      </c>
      <c r="N38" s="37">
        <v>0</v>
      </c>
      <c r="O38" s="37">
        <v>0</v>
      </c>
      <c r="P38" s="36">
        <v>0</v>
      </c>
      <c r="Q38" s="34">
        <v>0</v>
      </c>
      <c r="R38" s="36">
        <v>0</v>
      </c>
      <c r="S38" s="28" t="str">
        <f t="shared" si="8"/>
        <v/>
      </c>
      <c r="CA38" s="29" t="str">
        <f t="shared" si="2"/>
        <v/>
      </c>
      <c r="CB38" s="29" t="str">
        <f t="shared" si="3"/>
        <v/>
      </c>
      <c r="CC38" s="29" t="str">
        <f t="shared" si="9"/>
        <v/>
      </c>
      <c r="CD38" s="29" t="str">
        <f t="shared" si="9"/>
        <v/>
      </c>
      <c r="CE38" s="29" t="str">
        <f t="shared" si="9"/>
        <v/>
      </c>
      <c r="CF38" s="29" t="str">
        <f t="shared" si="9"/>
        <v/>
      </c>
      <c r="CG38" s="29" t="str">
        <f t="shared" si="9"/>
        <v/>
      </c>
      <c r="CH38" s="29" t="str">
        <f t="shared" si="10"/>
        <v/>
      </c>
      <c r="CI38" s="29" t="str">
        <f t="shared" si="11"/>
        <v/>
      </c>
      <c r="CM38" s="30">
        <f t="shared" si="4"/>
        <v>0</v>
      </c>
      <c r="CN38" s="30">
        <f t="shared" si="5"/>
        <v>0</v>
      </c>
      <c r="CO38" s="30">
        <f t="shared" si="14"/>
        <v>0</v>
      </c>
      <c r="CP38" s="30">
        <f t="shared" si="14"/>
        <v>0</v>
      </c>
      <c r="CQ38" s="30">
        <f t="shared" si="14"/>
        <v>0</v>
      </c>
      <c r="CR38" s="30">
        <f t="shared" si="14"/>
        <v>0</v>
      </c>
      <c r="CS38" s="30">
        <f t="shared" si="14"/>
        <v>0</v>
      </c>
      <c r="CT38" s="31">
        <f t="shared" si="14"/>
        <v>0</v>
      </c>
      <c r="CU38" s="31">
        <f t="shared" si="12"/>
        <v>0</v>
      </c>
    </row>
    <row r="39" spans="1:99" x14ac:dyDescent="0.25">
      <c r="A39" s="32" t="s">
        <v>54</v>
      </c>
      <c r="B39" s="33">
        <f t="shared" si="0"/>
        <v>0</v>
      </c>
      <c r="C39" s="34">
        <v>0</v>
      </c>
      <c r="D39" s="36">
        <v>0</v>
      </c>
      <c r="E39" s="34">
        <v>0</v>
      </c>
      <c r="F39" s="36">
        <v>0</v>
      </c>
      <c r="G39" s="42">
        <v>0</v>
      </c>
      <c r="H39" s="40">
        <v>0</v>
      </c>
      <c r="I39" s="41">
        <v>0</v>
      </c>
      <c r="J39" s="39">
        <v>0</v>
      </c>
      <c r="K39" s="36">
        <v>0</v>
      </c>
      <c r="L39" s="34">
        <v>0</v>
      </c>
      <c r="M39" s="37">
        <v>0</v>
      </c>
      <c r="N39" s="37">
        <v>0</v>
      </c>
      <c r="O39" s="37">
        <v>0</v>
      </c>
      <c r="P39" s="36">
        <v>0</v>
      </c>
      <c r="Q39" s="34">
        <v>0</v>
      </c>
      <c r="R39" s="36">
        <v>0</v>
      </c>
      <c r="S39" s="28" t="str">
        <f t="shared" si="8"/>
        <v/>
      </c>
      <c r="CA39" s="29" t="str">
        <f t="shared" si="2"/>
        <v/>
      </c>
      <c r="CB39" s="29" t="str">
        <f t="shared" si="3"/>
        <v/>
      </c>
      <c r="CC39" s="29" t="str">
        <f t="shared" si="9"/>
        <v/>
      </c>
      <c r="CD39" s="29" t="str">
        <f t="shared" si="9"/>
        <v/>
      </c>
      <c r="CE39" s="29" t="str">
        <f t="shared" si="9"/>
        <v/>
      </c>
      <c r="CF39" s="29" t="str">
        <f t="shared" si="9"/>
        <v/>
      </c>
      <c r="CG39" s="29" t="str">
        <f t="shared" si="9"/>
        <v/>
      </c>
      <c r="CH39" s="29" t="str">
        <f t="shared" si="10"/>
        <v/>
      </c>
      <c r="CI39" s="29" t="str">
        <f t="shared" si="11"/>
        <v/>
      </c>
      <c r="CM39" s="30">
        <f t="shared" si="4"/>
        <v>0</v>
      </c>
      <c r="CN39" s="30">
        <f t="shared" si="5"/>
        <v>0</v>
      </c>
      <c r="CO39" s="30">
        <f t="shared" si="14"/>
        <v>0</v>
      </c>
      <c r="CP39" s="30">
        <f t="shared" si="14"/>
        <v>0</v>
      </c>
      <c r="CQ39" s="30">
        <f t="shared" si="14"/>
        <v>0</v>
      </c>
      <c r="CR39" s="30">
        <f t="shared" si="14"/>
        <v>0</v>
      </c>
      <c r="CS39" s="30">
        <f t="shared" si="14"/>
        <v>0</v>
      </c>
      <c r="CT39" s="31">
        <f t="shared" si="14"/>
        <v>0</v>
      </c>
      <c r="CU39" s="31">
        <f t="shared" si="12"/>
        <v>0</v>
      </c>
    </row>
    <row r="40" spans="1:99" ht="21" x14ac:dyDescent="0.25">
      <c r="A40" s="32" t="s">
        <v>55</v>
      </c>
      <c r="B40" s="33">
        <f t="shared" si="0"/>
        <v>0</v>
      </c>
      <c r="C40" s="34">
        <v>0</v>
      </c>
      <c r="D40" s="36">
        <v>0</v>
      </c>
      <c r="E40" s="34">
        <v>0</v>
      </c>
      <c r="F40" s="36">
        <v>0</v>
      </c>
      <c r="G40" s="36">
        <v>0</v>
      </c>
      <c r="H40" s="40">
        <v>0</v>
      </c>
      <c r="I40" s="41">
        <v>0</v>
      </c>
      <c r="J40" s="39">
        <v>0</v>
      </c>
      <c r="K40" s="36">
        <v>0</v>
      </c>
      <c r="L40" s="34">
        <v>0</v>
      </c>
      <c r="M40" s="37">
        <v>0</v>
      </c>
      <c r="N40" s="37">
        <v>0</v>
      </c>
      <c r="O40" s="37">
        <v>0</v>
      </c>
      <c r="P40" s="36">
        <v>0</v>
      </c>
      <c r="Q40" s="34">
        <v>0</v>
      </c>
      <c r="R40" s="36">
        <v>0</v>
      </c>
      <c r="S40" s="28" t="str">
        <f t="shared" si="8"/>
        <v/>
      </c>
      <c r="CA40" s="29" t="str">
        <f t="shared" si="2"/>
        <v/>
      </c>
      <c r="CB40" s="29" t="str">
        <f t="shared" si="3"/>
        <v/>
      </c>
      <c r="CC40" s="29" t="str">
        <f t="shared" si="9"/>
        <v/>
      </c>
      <c r="CD40" s="29" t="str">
        <f t="shared" si="9"/>
        <v/>
      </c>
      <c r="CE40" s="29" t="str">
        <f t="shared" si="9"/>
        <v/>
      </c>
      <c r="CF40" s="29" t="str">
        <f t="shared" si="9"/>
        <v/>
      </c>
      <c r="CG40" s="29" t="str">
        <f t="shared" si="9"/>
        <v/>
      </c>
      <c r="CH40" s="29" t="str">
        <f t="shared" si="10"/>
        <v/>
      </c>
      <c r="CI40" s="29" t="str">
        <f t="shared" si="11"/>
        <v/>
      </c>
      <c r="CM40" s="30">
        <f t="shared" si="4"/>
        <v>0</v>
      </c>
      <c r="CN40" s="30">
        <f t="shared" si="5"/>
        <v>0</v>
      </c>
      <c r="CO40" s="30">
        <f t="shared" si="14"/>
        <v>0</v>
      </c>
      <c r="CP40" s="30">
        <f t="shared" si="14"/>
        <v>0</v>
      </c>
      <c r="CQ40" s="30">
        <f t="shared" si="14"/>
        <v>0</v>
      </c>
      <c r="CR40" s="30">
        <f t="shared" si="14"/>
        <v>0</v>
      </c>
      <c r="CS40" s="30">
        <f t="shared" si="14"/>
        <v>0</v>
      </c>
      <c r="CT40" s="31">
        <f t="shared" si="14"/>
        <v>0</v>
      </c>
      <c r="CU40" s="31">
        <f t="shared" si="12"/>
        <v>0</v>
      </c>
    </row>
    <row r="41" spans="1:99" x14ac:dyDescent="0.25">
      <c r="A41" s="32" t="s">
        <v>56</v>
      </c>
      <c r="B41" s="33">
        <f t="shared" si="0"/>
        <v>39</v>
      </c>
      <c r="C41" s="34">
        <v>9</v>
      </c>
      <c r="D41" s="36">
        <v>30</v>
      </c>
      <c r="E41" s="34">
        <v>35</v>
      </c>
      <c r="F41" s="36">
        <v>7</v>
      </c>
      <c r="G41" s="36">
        <v>1</v>
      </c>
      <c r="H41" s="40">
        <v>4</v>
      </c>
      <c r="I41" s="41">
        <v>0</v>
      </c>
      <c r="J41" s="39">
        <v>0</v>
      </c>
      <c r="K41" s="36">
        <v>0</v>
      </c>
      <c r="L41" s="34">
        <v>0</v>
      </c>
      <c r="M41" s="37">
        <v>0</v>
      </c>
      <c r="N41" s="37">
        <v>0</v>
      </c>
      <c r="O41" s="37">
        <v>0</v>
      </c>
      <c r="P41" s="36">
        <v>0</v>
      </c>
      <c r="Q41" s="34">
        <v>0</v>
      </c>
      <c r="R41" s="36">
        <v>0</v>
      </c>
      <c r="S41" s="28" t="str">
        <f t="shared" si="8"/>
        <v/>
      </c>
      <c r="CA41" s="29" t="str">
        <f t="shared" si="2"/>
        <v/>
      </c>
      <c r="CB41" s="29" t="str">
        <f t="shared" si="3"/>
        <v/>
      </c>
      <c r="CC41" s="29" t="str">
        <f t="shared" si="9"/>
        <v/>
      </c>
      <c r="CD41" s="29" t="str">
        <f t="shared" si="9"/>
        <v/>
      </c>
      <c r="CE41" s="29" t="str">
        <f t="shared" si="9"/>
        <v/>
      </c>
      <c r="CF41" s="29" t="str">
        <f t="shared" si="9"/>
        <v/>
      </c>
      <c r="CG41" s="29" t="str">
        <f t="shared" si="9"/>
        <v/>
      </c>
      <c r="CH41" s="29" t="str">
        <f t="shared" si="10"/>
        <v/>
      </c>
      <c r="CI41" s="29" t="str">
        <f t="shared" si="11"/>
        <v/>
      </c>
      <c r="CM41" s="30">
        <f t="shared" si="4"/>
        <v>0</v>
      </c>
      <c r="CN41" s="30">
        <f t="shared" si="5"/>
        <v>0</v>
      </c>
      <c r="CO41" s="30">
        <f t="shared" si="14"/>
        <v>0</v>
      </c>
      <c r="CP41" s="30">
        <f t="shared" si="14"/>
        <v>0</v>
      </c>
      <c r="CQ41" s="30">
        <f t="shared" si="14"/>
        <v>0</v>
      </c>
      <c r="CR41" s="30">
        <f t="shared" si="14"/>
        <v>0</v>
      </c>
      <c r="CS41" s="30">
        <f t="shared" si="14"/>
        <v>0</v>
      </c>
      <c r="CT41" s="31">
        <f t="shared" si="14"/>
        <v>0</v>
      </c>
      <c r="CU41" s="31">
        <f t="shared" si="12"/>
        <v>0</v>
      </c>
    </row>
    <row r="42" spans="1:99" ht="21" x14ac:dyDescent="0.25">
      <c r="A42" s="32" t="s">
        <v>57</v>
      </c>
      <c r="B42" s="33">
        <f t="shared" si="0"/>
        <v>0</v>
      </c>
      <c r="C42" s="34">
        <v>0</v>
      </c>
      <c r="D42" s="36">
        <v>0</v>
      </c>
      <c r="E42" s="34">
        <v>0</v>
      </c>
      <c r="F42" s="36">
        <v>0</v>
      </c>
      <c r="G42" s="36">
        <v>0</v>
      </c>
      <c r="H42" s="40">
        <v>0</v>
      </c>
      <c r="I42" s="41">
        <v>0</v>
      </c>
      <c r="J42" s="39">
        <v>0</v>
      </c>
      <c r="K42" s="36">
        <v>0</v>
      </c>
      <c r="L42" s="34">
        <v>0</v>
      </c>
      <c r="M42" s="37">
        <v>0</v>
      </c>
      <c r="N42" s="37">
        <v>0</v>
      </c>
      <c r="O42" s="37">
        <v>0</v>
      </c>
      <c r="P42" s="36">
        <v>0</v>
      </c>
      <c r="Q42" s="34">
        <v>0</v>
      </c>
      <c r="R42" s="36">
        <v>0</v>
      </c>
      <c r="S42" s="28" t="str">
        <f t="shared" si="8"/>
        <v/>
      </c>
      <c r="CA42" s="29" t="str">
        <f t="shared" si="2"/>
        <v/>
      </c>
      <c r="CB42" s="29" t="str">
        <f t="shared" si="3"/>
        <v/>
      </c>
      <c r="CC42" s="29" t="str">
        <f t="shared" si="9"/>
        <v/>
      </c>
      <c r="CD42" s="29" t="str">
        <f t="shared" si="9"/>
        <v/>
      </c>
      <c r="CE42" s="29" t="str">
        <f t="shared" si="9"/>
        <v/>
      </c>
      <c r="CF42" s="29" t="str">
        <f t="shared" si="9"/>
        <v/>
      </c>
      <c r="CG42" s="29" t="str">
        <f t="shared" si="9"/>
        <v/>
      </c>
      <c r="CH42" s="29" t="str">
        <f t="shared" si="10"/>
        <v/>
      </c>
      <c r="CI42" s="29" t="str">
        <f t="shared" si="11"/>
        <v/>
      </c>
      <c r="CM42" s="30">
        <f t="shared" si="4"/>
        <v>0</v>
      </c>
      <c r="CN42" s="30">
        <f t="shared" si="5"/>
        <v>0</v>
      </c>
      <c r="CO42" s="30">
        <f t="shared" si="14"/>
        <v>0</v>
      </c>
      <c r="CP42" s="30">
        <f t="shared" si="14"/>
        <v>0</v>
      </c>
      <c r="CQ42" s="30">
        <f t="shared" si="14"/>
        <v>0</v>
      </c>
      <c r="CR42" s="30">
        <f t="shared" si="14"/>
        <v>0</v>
      </c>
      <c r="CS42" s="30">
        <f t="shared" si="14"/>
        <v>0</v>
      </c>
      <c r="CT42" s="31">
        <f t="shared" si="14"/>
        <v>0</v>
      </c>
      <c r="CU42" s="31">
        <f t="shared" si="12"/>
        <v>0</v>
      </c>
    </row>
    <row r="43" spans="1:99" x14ac:dyDescent="0.25">
      <c r="A43" s="58" t="s">
        <v>58</v>
      </c>
      <c r="B43" s="44">
        <f t="shared" si="0"/>
        <v>0</v>
      </c>
      <c r="C43" s="45">
        <v>0</v>
      </c>
      <c r="D43" s="47">
        <v>0</v>
      </c>
      <c r="E43" s="45">
        <v>0</v>
      </c>
      <c r="F43" s="47">
        <v>0</v>
      </c>
      <c r="G43" s="47">
        <v>0</v>
      </c>
      <c r="H43" s="49">
        <v>0</v>
      </c>
      <c r="I43" s="59">
        <v>0</v>
      </c>
      <c r="J43" s="51">
        <v>0</v>
      </c>
      <c r="K43" s="47">
        <v>0</v>
      </c>
      <c r="L43" s="45">
        <v>0</v>
      </c>
      <c r="M43" s="52">
        <v>0</v>
      </c>
      <c r="N43" s="52">
        <v>0</v>
      </c>
      <c r="O43" s="52">
        <v>0</v>
      </c>
      <c r="P43" s="47">
        <v>0</v>
      </c>
      <c r="Q43" s="45">
        <v>0</v>
      </c>
      <c r="R43" s="47">
        <v>0</v>
      </c>
      <c r="S43" s="28" t="str">
        <f t="shared" si="8"/>
        <v/>
      </c>
      <c r="CA43" s="29" t="str">
        <f t="shared" si="2"/>
        <v/>
      </c>
      <c r="CB43" s="29" t="str">
        <f t="shared" si="3"/>
        <v/>
      </c>
      <c r="CC43" s="29" t="str">
        <f t="shared" si="9"/>
        <v/>
      </c>
      <c r="CD43" s="29" t="str">
        <f t="shared" si="9"/>
        <v/>
      </c>
      <c r="CE43" s="29" t="str">
        <f t="shared" si="9"/>
        <v/>
      </c>
      <c r="CF43" s="29" t="str">
        <f t="shared" si="9"/>
        <v/>
      </c>
      <c r="CG43" s="29" t="str">
        <f t="shared" si="9"/>
        <v/>
      </c>
      <c r="CH43" s="29" t="str">
        <f t="shared" si="10"/>
        <v/>
      </c>
      <c r="CI43" s="29" t="str">
        <f t="shared" si="11"/>
        <v/>
      </c>
      <c r="CM43" s="30">
        <f t="shared" si="4"/>
        <v>0</v>
      </c>
      <c r="CN43" s="30">
        <f t="shared" si="5"/>
        <v>0</v>
      </c>
      <c r="CO43" s="30">
        <f t="shared" si="14"/>
        <v>0</v>
      </c>
      <c r="CP43" s="30">
        <f t="shared" si="14"/>
        <v>0</v>
      </c>
      <c r="CQ43" s="30">
        <f t="shared" si="14"/>
        <v>0</v>
      </c>
      <c r="CR43" s="30">
        <f t="shared" si="14"/>
        <v>0</v>
      </c>
      <c r="CS43" s="30">
        <f t="shared" si="14"/>
        <v>0</v>
      </c>
      <c r="CT43" s="31">
        <f t="shared" si="14"/>
        <v>0</v>
      </c>
      <c r="CU43" s="31">
        <f t="shared" si="12"/>
        <v>0</v>
      </c>
    </row>
    <row r="44" spans="1:99" x14ac:dyDescent="0.25">
      <c r="A44" s="20" t="s">
        <v>59</v>
      </c>
      <c r="B44" s="21">
        <f t="shared" si="0"/>
        <v>0</v>
      </c>
      <c r="C44" s="22">
        <v>0</v>
      </c>
      <c r="D44" s="24">
        <v>0</v>
      </c>
      <c r="E44" s="22">
        <v>0</v>
      </c>
      <c r="F44" s="24">
        <v>0</v>
      </c>
      <c r="G44" s="24">
        <v>0</v>
      </c>
      <c r="H44" s="54">
        <v>0</v>
      </c>
      <c r="I44" s="26">
        <v>0</v>
      </c>
      <c r="J44" s="27">
        <v>0</v>
      </c>
      <c r="K44" s="24">
        <v>0</v>
      </c>
      <c r="L44" s="22">
        <v>0</v>
      </c>
      <c r="M44" s="25">
        <v>0</v>
      </c>
      <c r="N44" s="25">
        <v>0</v>
      </c>
      <c r="O44" s="25">
        <v>0</v>
      </c>
      <c r="P44" s="24">
        <v>0</v>
      </c>
      <c r="Q44" s="22">
        <v>0</v>
      </c>
      <c r="R44" s="24">
        <v>0</v>
      </c>
      <c r="S44" s="28" t="str">
        <f t="shared" si="8"/>
        <v/>
      </c>
      <c r="CA44" s="29" t="str">
        <f t="shared" si="2"/>
        <v/>
      </c>
      <c r="CB44" s="29" t="str">
        <f t="shared" si="3"/>
        <v/>
      </c>
      <c r="CC44" s="29" t="str">
        <f t="shared" si="9"/>
        <v/>
      </c>
      <c r="CD44" s="29" t="str">
        <f t="shared" si="9"/>
        <v/>
      </c>
      <c r="CE44" s="29" t="str">
        <f t="shared" si="9"/>
        <v/>
      </c>
      <c r="CF44" s="29" t="str">
        <f t="shared" si="9"/>
        <v/>
      </c>
      <c r="CG44" s="29" t="str">
        <f t="shared" si="9"/>
        <v/>
      </c>
      <c r="CH44" s="29" t="str">
        <f t="shared" si="10"/>
        <v/>
      </c>
      <c r="CI44" s="29" t="str">
        <f t="shared" si="11"/>
        <v/>
      </c>
      <c r="CM44" s="30">
        <f t="shared" si="4"/>
        <v>0</v>
      </c>
      <c r="CN44" s="30">
        <f t="shared" si="5"/>
        <v>0</v>
      </c>
      <c r="CO44" s="30">
        <f t="shared" si="14"/>
        <v>0</v>
      </c>
      <c r="CP44" s="30">
        <f t="shared" si="14"/>
        <v>0</v>
      </c>
      <c r="CQ44" s="30">
        <f t="shared" si="14"/>
        <v>0</v>
      </c>
      <c r="CR44" s="30">
        <f t="shared" si="14"/>
        <v>0</v>
      </c>
      <c r="CS44" s="30">
        <f t="shared" si="14"/>
        <v>0</v>
      </c>
      <c r="CT44" s="31">
        <f t="shared" si="14"/>
        <v>0</v>
      </c>
      <c r="CU44" s="31">
        <f t="shared" si="12"/>
        <v>0</v>
      </c>
    </row>
    <row r="45" spans="1:99" x14ac:dyDescent="0.25">
      <c r="A45" s="56" t="s">
        <v>60</v>
      </c>
      <c r="B45" s="33">
        <f t="shared" si="0"/>
        <v>0</v>
      </c>
      <c r="C45" s="34">
        <v>0</v>
      </c>
      <c r="D45" s="36">
        <v>0</v>
      </c>
      <c r="E45" s="34">
        <v>0</v>
      </c>
      <c r="F45" s="36">
        <v>0</v>
      </c>
      <c r="G45" s="36">
        <v>0</v>
      </c>
      <c r="H45" s="40">
        <v>0</v>
      </c>
      <c r="I45" s="38">
        <v>0</v>
      </c>
      <c r="J45" s="39">
        <v>0</v>
      </c>
      <c r="K45" s="36">
        <v>0</v>
      </c>
      <c r="L45" s="34">
        <v>0</v>
      </c>
      <c r="M45" s="37">
        <v>0</v>
      </c>
      <c r="N45" s="37">
        <v>0</v>
      </c>
      <c r="O45" s="37">
        <v>0</v>
      </c>
      <c r="P45" s="36">
        <v>0</v>
      </c>
      <c r="Q45" s="34">
        <v>0</v>
      </c>
      <c r="R45" s="36">
        <v>0</v>
      </c>
      <c r="S45" s="28" t="str">
        <f t="shared" si="8"/>
        <v/>
      </c>
      <c r="CA45" s="29" t="str">
        <f t="shared" si="2"/>
        <v/>
      </c>
      <c r="CB45" s="29" t="str">
        <f t="shared" si="3"/>
        <v/>
      </c>
      <c r="CC45" s="29" t="str">
        <f t="shared" si="9"/>
        <v/>
      </c>
      <c r="CD45" s="29" t="str">
        <f t="shared" si="9"/>
        <v/>
      </c>
      <c r="CE45" s="29" t="str">
        <f t="shared" si="9"/>
        <v/>
      </c>
      <c r="CF45" s="29" t="str">
        <f t="shared" si="9"/>
        <v/>
      </c>
      <c r="CG45" s="29" t="str">
        <f t="shared" si="9"/>
        <v/>
      </c>
      <c r="CH45" s="29" t="str">
        <f t="shared" si="10"/>
        <v/>
      </c>
      <c r="CI45" s="29" t="str">
        <f t="shared" si="11"/>
        <v/>
      </c>
      <c r="CM45" s="30">
        <f t="shared" si="4"/>
        <v>0</v>
      </c>
      <c r="CN45" s="30">
        <f t="shared" si="5"/>
        <v>0</v>
      </c>
      <c r="CO45" s="30">
        <f t="shared" si="14"/>
        <v>0</v>
      </c>
      <c r="CP45" s="30">
        <f t="shared" si="14"/>
        <v>0</v>
      </c>
      <c r="CQ45" s="30">
        <f t="shared" si="14"/>
        <v>0</v>
      </c>
      <c r="CR45" s="30">
        <f t="shared" si="14"/>
        <v>0</v>
      </c>
      <c r="CS45" s="30">
        <f t="shared" si="14"/>
        <v>0</v>
      </c>
      <c r="CT45" s="31">
        <f t="shared" si="14"/>
        <v>0</v>
      </c>
      <c r="CU45" s="31">
        <f t="shared" si="12"/>
        <v>0</v>
      </c>
    </row>
    <row r="46" spans="1:99" x14ac:dyDescent="0.25">
      <c r="A46" s="56" t="s">
        <v>61</v>
      </c>
      <c r="B46" s="33">
        <f>SUM(C46:D46)</f>
        <v>0</v>
      </c>
      <c r="C46" s="34">
        <v>0</v>
      </c>
      <c r="D46" s="36">
        <v>0</v>
      </c>
      <c r="E46" s="34">
        <v>0</v>
      </c>
      <c r="F46" s="36">
        <v>0</v>
      </c>
      <c r="G46" s="36">
        <v>0</v>
      </c>
      <c r="H46" s="40">
        <v>0</v>
      </c>
      <c r="I46" s="38">
        <v>0</v>
      </c>
      <c r="J46" s="39">
        <v>0</v>
      </c>
      <c r="K46" s="36">
        <v>0</v>
      </c>
      <c r="L46" s="34">
        <v>0</v>
      </c>
      <c r="M46" s="37">
        <v>0</v>
      </c>
      <c r="N46" s="37">
        <v>0</v>
      </c>
      <c r="O46" s="37">
        <v>0</v>
      </c>
      <c r="P46" s="36">
        <v>0</v>
      </c>
      <c r="Q46" s="34">
        <v>0</v>
      </c>
      <c r="R46" s="36">
        <v>0</v>
      </c>
      <c r="S46" s="28" t="str">
        <f t="shared" si="8"/>
        <v/>
      </c>
      <c r="CA46" s="29" t="str">
        <f t="shared" si="2"/>
        <v/>
      </c>
      <c r="CB46" s="29" t="str">
        <f t="shared" si="3"/>
        <v/>
      </c>
      <c r="CC46" s="29" t="str">
        <f t="shared" si="9"/>
        <v/>
      </c>
      <c r="CD46" s="29" t="str">
        <f t="shared" si="9"/>
        <v/>
      </c>
      <c r="CE46" s="29" t="str">
        <f t="shared" si="9"/>
        <v/>
      </c>
      <c r="CF46" s="29" t="str">
        <f t="shared" si="9"/>
        <v/>
      </c>
      <c r="CG46" s="29" t="str">
        <f t="shared" si="9"/>
        <v/>
      </c>
      <c r="CH46" s="29" t="str">
        <f t="shared" si="10"/>
        <v/>
      </c>
      <c r="CI46" s="29" t="str">
        <f t="shared" si="11"/>
        <v/>
      </c>
      <c r="CM46" s="30">
        <f t="shared" si="4"/>
        <v>0</v>
      </c>
      <c r="CN46" s="30">
        <f t="shared" si="5"/>
        <v>0</v>
      </c>
      <c r="CO46" s="30">
        <f t="shared" si="14"/>
        <v>0</v>
      </c>
      <c r="CP46" s="30">
        <f t="shared" si="14"/>
        <v>0</v>
      </c>
      <c r="CQ46" s="30">
        <f t="shared" si="14"/>
        <v>0</v>
      </c>
      <c r="CR46" s="30">
        <f t="shared" si="14"/>
        <v>0</v>
      </c>
      <c r="CS46" s="30">
        <f t="shared" si="14"/>
        <v>0</v>
      </c>
      <c r="CT46" s="31">
        <f t="shared" si="14"/>
        <v>0</v>
      </c>
      <c r="CU46" s="31">
        <f t="shared" si="12"/>
        <v>0</v>
      </c>
    </row>
    <row r="47" spans="1:99" x14ac:dyDescent="0.25">
      <c r="A47" s="56" t="s">
        <v>62</v>
      </c>
      <c r="B47" s="33">
        <f>SUM(C47:D47)</f>
        <v>0</v>
      </c>
      <c r="C47" s="34">
        <v>0</v>
      </c>
      <c r="D47" s="36">
        <v>0</v>
      </c>
      <c r="E47" s="34">
        <v>0</v>
      </c>
      <c r="F47" s="36">
        <v>0</v>
      </c>
      <c r="G47" s="36">
        <v>0</v>
      </c>
      <c r="H47" s="40">
        <v>0</v>
      </c>
      <c r="I47" s="38">
        <v>0</v>
      </c>
      <c r="J47" s="39">
        <v>0</v>
      </c>
      <c r="K47" s="36">
        <v>0</v>
      </c>
      <c r="L47" s="34">
        <v>0</v>
      </c>
      <c r="M47" s="37">
        <v>0</v>
      </c>
      <c r="N47" s="37">
        <v>0</v>
      </c>
      <c r="O47" s="37">
        <v>0</v>
      </c>
      <c r="P47" s="36">
        <v>0</v>
      </c>
      <c r="Q47" s="34">
        <v>0</v>
      </c>
      <c r="R47" s="36">
        <v>0</v>
      </c>
      <c r="S47" s="28" t="str">
        <f t="shared" si="8"/>
        <v/>
      </c>
      <c r="CA47" s="29" t="str">
        <f t="shared" si="2"/>
        <v/>
      </c>
      <c r="CB47" s="29" t="str">
        <f t="shared" si="3"/>
        <v/>
      </c>
      <c r="CC47" s="29" t="str">
        <f t="shared" si="9"/>
        <v/>
      </c>
      <c r="CD47" s="29" t="str">
        <f t="shared" si="9"/>
        <v/>
      </c>
      <c r="CE47" s="29" t="str">
        <f t="shared" si="9"/>
        <v/>
      </c>
      <c r="CF47" s="29" t="str">
        <f t="shared" si="9"/>
        <v/>
      </c>
      <c r="CG47" s="29" t="str">
        <f t="shared" si="9"/>
        <v/>
      </c>
      <c r="CH47" s="29" t="str">
        <f t="shared" si="10"/>
        <v/>
      </c>
      <c r="CI47" s="29" t="str">
        <f t="shared" si="11"/>
        <v/>
      </c>
      <c r="CM47" s="30">
        <f t="shared" si="4"/>
        <v>0</v>
      </c>
      <c r="CN47" s="30">
        <f t="shared" si="5"/>
        <v>0</v>
      </c>
      <c r="CO47" s="30">
        <f t="shared" si="14"/>
        <v>0</v>
      </c>
      <c r="CP47" s="30">
        <f t="shared" si="14"/>
        <v>0</v>
      </c>
      <c r="CQ47" s="30">
        <f t="shared" si="14"/>
        <v>0</v>
      </c>
      <c r="CR47" s="30">
        <f t="shared" si="14"/>
        <v>0</v>
      </c>
      <c r="CS47" s="30">
        <f t="shared" si="14"/>
        <v>0</v>
      </c>
      <c r="CT47" s="31">
        <f t="shared" si="14"/>
        <v>0</v>
      </c>
      <c r="CU47" s="31">
        <f t="shared" si="12"/>
        <v>0</v>
      </c>
    </row>
    <row r="48" spans="1:99" x14ac:dyDescent="0.25">
      <c r="A48" s="60" t="s">
        <v>63</v>
      </c>
      <c r="B48" s="61">
        <f t="shared" si="0"/>
        <v>0</v>
      </c>
      <c r="C48" s="34">
        <v>0</v>
      </c>
      <c r="D48" s="36">
        <v>0</v>
      </c>
      <c r="E48" s="34">
        <v>0</v>
      </c>
      <c r="F48" s="36">
        <v>0</v>
      </c>
      <c r="G48" s="36">
        <v>0</v>
      </c>
      <c r="H48" s="40">
        <v>0</v>
      </c>
      <c r="I48" s="38">
        <v>0</v>
      </c>
      <c r="J48" s="39">
        <v>0</v>
      </c>
      <c r="K48" s="36">
        <v>0</v>
      </c>
      <c r="L48" s="34">
        <v>0</v>
      </c>
      <c r="M48" s="37">
        <v>0</v>
      </c>
      <c r="N48" s="37">
        <v>0</v>
      </c>
      <c r="O48" s="37">
        <v>0</v>
      </c>
      <c r="P48" s="36">
        <v>0</v>
      </c>
      <c r="Q48" s="34">
        <v>0</v>
      </c>
      <c r="R48" s="36">
        <v>0</v>
      </c>
      <c r="S48" s="28" t="str">
        <f t="shared" si="8"/>
        <v/>
      </c>
      <c r="CA48" s="29" t="str">
        <f t="shared" si="2"/>
        <v/>
      </c>
      <c r="CB48" s="29" t="str">
        <f t="shared" si="3"/>
        <v/>
      </c>
      <c r="CC48" s="29" t="str">
        <f t="shared" si="9"/>
        <v/>
      </c>
      <c r="CD48" s="29" t="str">
        <f t="shared" si="9"/>
        <v/>
      </c>
      <c r="CE48" s="29" t="str">
        <f t="shared" si="9"/>
        <v/>
      </c>
      <c r="CF48" s="29" t="str">
        <f t="shared" si="9"/>
        <v/>
      </c>
      <c r="CG48" s="29" t="str">
        <f t="shared" si="9"/>
        <v/>
      </c>
      <c r="CH48" s="29" t="str">
        <f t="shared" si="10"/>
        <v/>
      </c>
      <c r="CI48" s="29" t="str">
        <f t="shared" si="11"/>
        <v/>
      </c>
      <c r="CM48" s="30">
        <f t="shared" si="4"/>
        <v>0</v>
      </c>
      <c r="CN48" s="30">
        <f t="shared" si="5"/>
        <v>0</v>
      </c>
      <c r="CO48" s="30">
        <f t="shared" si="14"/>
        <v>0</v>
      </c>
      <c r="CP48" s="30">
        <f t="shared" si="14"/>
        <v>0</v>
      </c>
      <c r="CQ48" s="30">
        <f t="shared" si="14"/>
        <v>0</v>
      </c>
      <c r="CR48" s="30">
        <f t="shared" si="14"/>
        <v>0</v>
      </c>
      <c r="CS48" s="30">
        <f t="shared" si="14"/>
        <v>0</v>
      </c>
      <c r="CT48" s="31">
        <f t="shared" si="14"/>
        <v>0</v>
      </c>
      <c r="CU48" s="31">
        <f t="shared" si="12"/>
        <v>0</v>
      </c>
    </row>
    <row r="49" spans="1:99" x14ac:dyDescent="0.25">
      <c r="A49" s="60" t="s">
        <v>64</v>
      </c>
      <c r="B49" s="33">
        <f>SUM(C49:D49)</f>
        <v>0</v>
      </c>
      <c r="C49" s="22">
        <v>0</v>
      </c>
      <c r="D49" s="24">
        <v>0</v>
      </c>
      <c r="E49" s="22">
        <v>0</v>
      </c>
      <c r="F49" s="24">
        <v>0</v>
      </c>
      <c r="G49" s="24">
        <v>0</v>
      </c>
      <c r="H49" s="54">
        <v>0</v>
      </c>
      <c r="I49" s="26">
        <v>0</v>
      </c>
      <c r="J49" s="27">
        <v>0</v>
      </c>
      <c r="K49" s="24">
        <v>0</v>
      </c>
      <c r="L49" s="22">
        <v>0</v>
      </c>
      <c r="M49" s="25">
        <v>0</v>
      </c>
      <c r="N49" s="25">
        <v>0</v>
      </c>
      <c r="O49" s="25">
        <v>0</v>
      </c>
      <c r="P49" s="24">
        <v>0</v>
      </c>
      <c r="Q49" s="22">
        <v>0</v>
      </c>
      <c r="R49" s="24">
        <v>0</v>
      </c>
      <c r="S49" s="28" t="str">
        <f t="shared" si="8"/>
        <v/>
      </c>
      <c r="CA49" s="29" t="str">
        <f t="shared" si="2"/>
        <v/>
      </c>
      <c r="CB49" s="29" t="str">
        <f t="shared" si="3"/>
        <v/>
      </c>
      <c r="CC49" s="29" t="str">
        <f t="shared" si="9"/>
        <v/>
      </c>
      <c r="CD49" s="29" t="str">
        <f t="shared" si="9"/>
        <v/>
      </c>
      <c r="CE49" s="29" t="str">
        <f t="shared" si="9"/>
        <v/>
      </c>
      <c r="CF49" s="29" t="str">
        <f t="shared" si="9"/>
        <v/>
      </c>
      <c r="CG49" s="29" t="str">
        <f t="shared" si="9"/>
        <v/>
      </c>
      <c r="CH49" s="29" t="str">
        <f t="shared" si="10"/>
        <v/>
      </c>
      <c r="CI49" s="29" t="str">
        <f t="shared" si="11"/>
        <v/>
      </c>
      <c r="CM49" s="30">
        <f t="shared" si="4"/>
        <v>0</v>
      </c>
      <c r="CN49" s="30">
        <f t="shared" si="5"/>
        <v>0</v>
      </c>
      <c r="CO49" s="30">
        <f t="shared" si="14"/>
        <v>0</v>
      </c>
      <c r="CP49" s="30">
        <f t="shared" si="14"/>
        <v>0</v>
      </c>
      <c r="CQ49" s="30">
        <f t="shared" si="14"/>
        <v>0</v>
      </c>
      <c r="CR49" s="30">
        <f t="shared" si="14"/>
        <v>0</v>
      </c>
      <c r="CS49" s="30">
        <f t="shared" si="14"/>
        <v>0</v>
      </c>
      <c r="CT49" s="31">
        <f t="shared" si="14"/>
        <v>0</v>
      </c>
      <c r="CU49" s="31">
        <f t="shared" si="12"/>
        <v>0</v>
      </c>
    </row>
    <row r="50" spans="1:99" x14ac:dyDescent="0.25">
      <c r="A50" s="56" t="s">
        <v>65</v>
      </c>
      <c r="B50" s="21">
        <f t="shared" si="0"/>
        <v>0</v>
      </c>
      <c r="C50" s="22">
        <v>0</v>
      </c>
      <c r="D50" s="24">
        <v>0</v>
      </c>
      <c r="E50" s="22">
        <v>0</v>
      </c>
      <c r="F50" s="24">
        <v>0</v>
      </c>
      <c r="G50" s="24">
        <v>0</v>
      </c>
      <c r="H50" s="54">
        <v>0</v>
      </c>
      <c r="I50" s="26">
        <v>0</v>
      </c>
      <c r="J50" s="27">
        <v>0</v>
      </c>
      <c r="K50" s="24">
        <v>0</v>
      </c>
      <c r="L50" s="22">
        <v>0</v>
      </c>
      <c r="M50" s="25">
        <v>0</v>
      </c>
      <c r="N50" s="25">
        <v>0</v>
      </c>
      <c r="O50" s="25">
        <v>0</v>
      </c>
      <c r="P50" s="24">
        <v>0</v>
      </c>
      <c r="Q50" s="22">
        <v>0</v>
      </c>
      <c r="R50" s="24">
        <v>0</v>
      </c>
      <c r="S50" s="28" t="str">
        <f t="shared" si="8"/>
        <v/>
      </c>
      <c r="CA50" s="29" t="str">
        <f t="shared" si="2"/>
        <v/>
      </c>
      <c r="CB50" s="29" t="str">
        <f t="shared" si="3"/>
        <v/>
      </c>
      <c r="CC50" s="29" t="str">
        <f t="shared" si="9"/>
        <v/>
      </c>
      <c r="CD50" s="29" t="str">
        <f t="shared" si="9"/>
        <v/>
      </c>
      <c r="CE50" s="29" t="str">
        <f t="shared" si="9"/>
        <v/>
      </c>
      <c r="CF50" s="29" t="str">
        <f t="shared" si="9"/>
        <v/>
      </c>
      <c r="CG50" s="29" t="str">
        <f t="shared" si="9"/>
        <v/>
      </c>
      <c r="CH50" s="29" t="str">
        <f t="shared" si="10"/>
        <v/>
      </c>
      <c r="CI50" s="29" t="str">
        <f t="shared" si="11"/>
        <v/>
      </c>
      <c r="CM50" s="30">
        <f t="shared" si="4"/>
        <v>0</v>
      </c>
      <c r="CN50" s="30">
        <f t="shared" si="5"/>
        <v>0</v>
      </c>
      <c r="CO50" s="30">
        <f t="shared" si="14"/>
        <v>0</v>
      </c>
      <c r="CP50" s="30">
        <f t="shared" si="14"/>
        <v>0</v>
      </c>
      <c r="CQ50" s="30">
        <f t="shared" si="14"/>
        <v>0</v>
      </c>
      <c r="CR50" s="30">
        <f t="shared" si="14"/>
        <v>0</v>
      </c>
      <c r="CS50" s="30">
        <f t="shared" si="14"/>
        <v>0</v>
      </c>
      <c r="CT50" s="31">
        <f t="shared" si="14"/>
        <v>0</v>
      </c>
      <c r="CU50" s="31">
        <f t="shared" si="12"/>
        <v>0</v>
      </c>
    </row>
    <row r="51" spans="1:99" x14ac:dyDescent="0.25">
      <c r="A51" s="62" t="s">
        <v>66</v>
      </c>
      <c r="B51" s="63">
        <f t="shared" si="0"/>
        <v>0</v>
      </c>
      <c r="C51" s="45">
        <v>0</v>
      </c>
      <c r="D51" s="47">
        <v>0</v>
      </c>
      <c r="E51" s="45">
        <v>0</v>
      </c>
      <c r="F51" s="47">
        <v>0</v>
      </c>
      <c r="G51" s="47">
        <v>0</v>
      </c>
      <c r="H51" s="49">
        <v>0</v>
      </c>
      <c r="I51" s="59">
        <v>0</v>
      </c>
      <c r="J51" s="51">
        <v>0</v>
      </c>
      <c r="K51" s="47">
        <v>0</v>
      </c>
      <c r="L51" s="45">
        <v>0</v>
      </c>
      <c r="M51" s="52">
        <v>0</v>
      </c>
      <c r="N51" s="52">
        <v>0</v>
      </c>
      <c r="O51" s="52">
        <v>0</v>
      </c>
      <c r="P51" s="47">
        <v>0</v>
      </c>
      <c r="Q51" s="45">
        <v>0</v>
      </c>
      <c r="R51" s="47">
        <v>0</v>
      </c>
      <c r="S51" s="28" t="str">
        <f t="shared" si="8"/>
        <v/>
      </c>
      <c r="CA51" s="29" t="str">
        <f t="shared" si="2"/>
        <v/>
      </c>
      <c r="CB51" s="29" t="str">
        <f t="shared" si="3"/>
        <v/>
      </c>
      <c r="CC51" s="29" t="str">
        <f t="shared" si="9"/>
        <v/>
      </c>
      <c r="CD51" s="29" t="str">
        <f t="shared" si="9"/>
        <v/>
      </c>
      <c r="CE51" s="29" t="str">
        <f t="shared" si="9"/>
        <v/>
      </c>
      <c r="CF51" s="29" t="str">
        <f t="shared" si="9"/>
        <v/>
      </c>
      <c r="CG51" s="29" t="str">
        <f t="shared" si="9"/>
        <v/>
      </c>
      <c r="CH51" s="29" t="str">
        <f t="shared" si="10"/>
        <v/>
      </c>
      <c r="CI51" s="29" t="str">
        <f t="shared" si="11"/>
        <v/>
      </c>
      <c r="CM51" s="30">
        <f t="shared" si="4"/>
        <v>0</v>
      </c>
      <c r="CN51" s="30">
        <f t="shared" si="5"/>
        <v>0</v>
      </c>
      <c r="CO51" s="30">
        <f t="shared" si="14"/>
        <v>0</v>
      </c>
      <c r="CP51" s="30">
        <f t="shared" si="14"/>
        <v>0</v>
      </c>
      <c r="CQ51" s="30">
        <f t="shared" si="14"/>
        <v>0</v>
      </c>
      <c r="CR51" s="30">
        <f t="shared" si="14"/>
        <v>0</v>
      </c>
      <c r="CS51" s="30">
        <f t="shared" si="14"/>
        <v>0</v>
      </c>
      <c r="CT51" s="31">
        <f t="shared" si="14"/>
        <v>0</v>
      </c>
      <c r="CU51" s="31">
        <f t="shared" si="12"/>
        <v>0</v>
      </c>
    </row>
    <row r="52" spans="1:99" x14ac:dyDescent="0.25">
      <c r="A52" s="12" t="s">
        <v>67</v>
      </c>
      <c r="B52" s="14">
        <f>SUM(B53:B57)</f>
        <v>5253</v>
      </c>
      <c r="C52" s="14">
        <f>SUM(C53:C57)</f>
        <v>1615</v>
      </c>
      <c r="D52" s="15">
        <f>SUM(D53:D57)</f>
        <v>3638</v>
      </c>
      <c r="E52" s="14"/>
      <c r="F52" s="15"/>
      <c r="G52" s="64"/>
      <c r="H52" s="65"/>
      <c r="I52" s="18"/>
      <c r="J52" s="16">
        <f>SUM(J53:J57)</f>
        <v>0</v>
      </c>
      <c r="K52" s="64">
        <f>SUM(K53:K57)</f>
        <v>0</v>
      </c>
      <c r="L52" s="66">
        <f>SUM(L53:L57)</f>
        <v>0</v>
      </c>
      <c r="M52" s="66">
        <f t="shared" ref="M52:R52" si="15">SUM(M53:M57)</f>
        <v>0</v>
      </c>
      <c r="N52" s="66">
        <f t="shared" si="15"/>
        <v>0</v>
      </c>
      <c r="O52" s="66">
        <f t="shared" si="15"/>
        <v>0</v>
      </c>
      <c r="P52" s="15">
        <f t="shared" si="15"/>
        <v>0</v>
      </c>
      <c r="Q52" s="66">
        <f t="shared" si="15"/>
        <v>0</v>
      </c>
      <c r="R52" s="15">
        <f t="shared" si="15"/>
        <v>0</v>
      </c>
      <c r="S52" s="28"/>
      <c r="CA52" s="67"/>
      <c r="CB52" s="67"/>
      <c r="CC52" s="67"/>
      <c r="CD52" s="67"/>
      <c r="CE52" s="67"/>
      <c r="CF52" s="67"/>
      <c r="CG52" s="67"/>
      <c r="CH52" s="67"/>
      <c r="CI52" s="67"/>
      <c r="CM52" s="68"/>
      <c r="CN52" s="68"/>
      <c r="CO52" s="68"/>
      <c r="CP52" s="68"/>
      <c r="CQ52" s="68"/>
      <c r="CR52" s="68"/>
      <c r="CS52" s="68"/>
      <c r="CT52" s="69"/>
      <c r="CU52" s="69"/>
    </row>
    <row r="53" spans="1:99" x14ac:dyDescent="0.25">
      <c r="A53" s="70" t="s">
        <v>68</v>
      </c>
      <c r="B53" s="21">
        <f>SUM(C53:D53)</f>
        <v>5178</v>
      </c>
      <c r="C53" s="22">
        <v>1596</v>
      </c>
      <c r="D53" s="24">
        <v>3582</v>
      </c>
      <c r="E53" s="71"/>
      <c r="F53" s="72"/>
      <c r="G53" s="73"/>
      <c r="H53" s="74"/>
      <c r="I53" s="75"/>
      <c r="J53" s="76">
        <v>0</v>
      </c>
      <c r="K53" s="24">
        <v>0</v>
      </c>
      <c r="L53" s="22">
        <v>0</v>
      </c>
      <c r="M53" s="25">
        <v>0</v>
      </c>
      <c r="N53" s="25">
        <v>0</v>
      </c>
      <c r="O53" s="25">
        <v>0</v>
      </c>
      <c r="P53" s="23">
        <v>0</v>
      </c>
      <c r="Q53" s="54">
        <v>0</v>
      </c>
      <c r="R53" s="23">
        <v>0</v>
      </c>
      <c r="S53" s="28" t="str">
        <f t="shared" si="8"/>
        <v/>
      </c>
      <c r="CA53" s="29" t="str">
        <f>IF(AND(D53&gt;0,J53=""),"*No olvide digitar el campo TRANS Masculino (Digite CERO si no tiene).", IF(J53&gt;D53," * El Número de TRANS Masculino no puede superar el Total Mujeres. ",""))</f>
        <v/>
      </c>
      <c r="CB53" s="29" t="str">
        <f>IF(AND(C53&gt;0,OR(K53=""))," *No olvide digitar el campo TRANS Femenino (Digite CERO si no tiene).",IF(K53&gt;$C53," * El Número de TRANS Femenino no puede superar el Total Hombres. ",""))</f>
        <v/>
      </c>
      <c r="CC53" s="29" t="str">
        <f t="shared" si="9"/>
        <v/>
      </c>
      <c r="CD53" s="29" t="str">
        <f t="shared" si="9"/>
        <v/>
      </c>
      <c r="CE53" s="29" t="str">
        <f t="shared" si="9"/>
        <v/>
      </c>
      <c r="CF53" s="29" t="str">
        <f t="shared" si="9"/>
        <v/>
      </c>
      <c r="CG53" s="29" t="str">
        <f t="shared" si="9"/>
        <v/>
      </c>
      <c r="CH53" s="29" t="str">
        <f t="shared" si="10"/>
        <v/>
      </c>
      <c r="CI53" s="29" t="str">
        <f t="shared" si="11"/>
        <v/>
      </c>
      <c r="CM53" s="30">
        <f>IF(AND(D53&gt;0,OR(J53="")),1,IF(J53&gt;D53,1,0))</f>
        <v>0</v>
      </c>
      <c r="CN53" s="30">
        <f>IF(AND(C53&gt;0,OR(K53="")),1,IF(K53&gt;C53,1,0))</f>
        <v>0</v>
      </c>
      <c r="CO53" s="30">
        <f t="shared" si="14"/>
        <v>0</v>
      </c>
      <c r="CP53" s="30">
        <f t="shared" si="14"/>
        <v>0</v>
      </c>
      <c r="CQ53" s="30">
        <f t="shared" si="14"/>
        <v>0</v>
      </c>
      <c r="CR53" s="30">
        <f t="shared" si="14"/>
        <v>0</v>
      </c>
      <c r="CS53" s="30">
        <f t="shared" si="14"/>
        <v>0</v>
      </c>
      <c r="CT53" s="31">
        <f t="shared" si="14"/>
        <v>0</v>
      </c>
      <c r="CU53" s="31">
        <f t="shared" si="12"/>
        <v>0</v>
      </c>
    </row>
    <row r="54" spans="1:99" x14ac:dyDescent="0.25">
      <c r="A54" s="77" t="s">
        <v>69</v>
      </c>
      <c r="B54" s="33">
        <f>SUM(C54:D54)</f>
        <v>3</v>
      </c>
      <c r="C54" s="22"/>
      <c r="D54" s="35">
        <v>3</v>
      </c>
      <c r="E54" s="78"/>
      <c r="F54" s="79"/>
      <c r="G54" s="80"/>
      <c r="H54" s="81"/>
      <c r="I54" s="82"/>
      <c r="J54" s="39">
        <v>0</v>
      </c>
      <c r="K54" s="36">
        <v>0</v>
      </c>
      <c r="L54" s="34">
        <v>0</v>
      </c>
      <c r="M54" s="37">
        <v>0</v>
      </c>
      <c r="N54" s="37">
        <v>0</v>
      </c>
      <c r="O54" s="37">
        <v>0</v>
      </c>
      <c r="P54" s="35">
        <v>0</v>
      </c>
      <c r="Q54" s="40">
        <v>0</v>
      </c>
      <c r="R54" s="35">
        <v>0</v>
      </c>
      <c r="S54" s="28" t="str">
        <f t="shared" si="8"/>
        <v/>
      </c>
      <c r="CA54" s="29" t="str">
        <f>IF(AND(D54&gt;0,J54=""),"*No olvide digitar el campo TRANS Masculino (Digite CERO si no tiene).", IF(J54&gt;D54," * El Número de TRANS Masculino no puede superar el Total Mujeres. ",""))</f>
        <v/>
      </c>
      <c r="CB54" s="29" t="str">
        <f>IF(AND(C54&gt;0,OR(K54=""))," *No olvide digitar el campo TRANS Femenino (Digite CERO si no tiene).",IF(K54&gt;$C54," * El Número de TRANS Femenino no puede superar el Total Hombres. ",""))</f>
        <v/>
      </c>
      <c r="CC54" s="29" t="str">
        <f t="shared" si="9"/>
        <v/>
      </c>
      <c r="CD54" s="29" t="str">
        <f t="shared" si="9"/>
        <v/>
      </c>
      <c r="CE54" s="29" t="str">
        <f t="shared" si="9"/>
        <v/>
      </c>
      <c r="CF54" s="29" t="str">
        <f t="shared" si="9"/>
        <v/>
      </c>
      <c r="CG54" s="29" t="str">
        <f t="shared" si="9"/>
        <v/>
      </c>
      <c r="CH54" s="29" t="str">
        <f t="shared" si="10"/>
        <v/>
      </c>
      <c r="CI54" s="29" t="str">
        <f t="shared" si="11"/>
        <v/>
      </c>
      <c r="CM54" s="30">
        <f>IF(AND(D54&gt;0,OR(J54="")),1,IF(J54&gt;D54,1,0))</f>
        <v>0</v>
      </c>
      <c r="CN54" s="30">
        <f>IF(AND(C54&gt;0,OR(K54="")),1,IF(K54&gt;C54,1,0))</f>
        <v>0</v>
      </c>
      <c r="CO54" s="30">
        <f t="shared" si="14"/>
        <v>0</v>
      </c>
      <c r="CP54" s="30">
        <f t="shared" si="14"/>
        <v>0</v>
      </c>
      <c r="CQ54" s="30">
        <f t="shared" si="14"/>
        <v>0</v>
      </c>
      <c r="CR54" s="30">
        <f t="shared" si="14"/>
        <v>0</v>
      </c>
      <c r="CS54" s="30">
        <f t="shared" si="14"/>
        <v>0</v>
      </c>
      <c r="CT54" s="31">
        <f t="shared" si="14"/>
        <v>0</v>
      </c>
      <c r="CU54" s="31">
        <f t="shared" si="12"/>
        <v>0</v>
      </c>
    </row>
    <row r="55" spans="1:99" x14ac:dyDescent="0.25">
      <c r="A55" s="77" t="s">
        <v>70</v>
      </c>
      <c r="B55" s="33">
        <f>SUM(C55:D55)</f>
        <v>53</v>
      </c>
      <c r="C55" s="34">
        <v>9</v>
      </c>
      <c r="D55" s="35">
        <v>44</v>
      </c>
      <c r="E55" s="78"/>
      <c r="F55" s="79"/>
      <c r="G55" s="80"/>
      <c r="H55" s="81"/>
      <c r="I55" s="82"/>
      <c r="J55" s="39">
        <v>0</v>
      </c>
      <c r="K55" s="36">
        <v>0</v>
      </c>
      <c r="L55" s="34">
        <v>0</v>
      </c>
      <c r="M55" s="37">
        <v>0</v>
      </c>
      <c r="N55" s="37">
        <v>0</v>
      </c>
      <c r="O55" s="37">
        <v>0</v>
      </c>
      <c r="P55" s="35">
        <v>0</v>
      </c>
      <c r="Q55" s="40">
        <v>0</v>
      </c>
      <c r="R55" s="35">
        <v>0</v>
      </c>
      <c r="S55" s="28" t="str">
        <f t="shared" si="8"/>
        <v/>
      </c>
      <c r="CA55" s="29" t="str">
        <f>IF(AND(D55&gt;0,J55=""),"*No olvide digitar el campo TRANS Masculino (Digite CERO si no tiene).", IF(J55&gt;D55," * El Número de TRANS Masculino no puede superar el Total Mujeres. ",""))</f>
        <v/>
      </c>
      <c r="CB55" s="29" t="str">
        <f>IF(AND(C55&gt;0,OR(K55=""))," *No olvide digitar el campo TRANS Femenino (Digite CERO si no tiene).",IF(K55&gt;$C55," * El Número de TRANS Femenino no puede superar el Total Hombres. ",""))</f>
        <v/>
      </c>
      <c r="CC55" s="29" t="str">
        <f t="shared" si="9"/>
        <v/>
      </c>
      <c r="CD55" s="29" t="str">
        <f t="shared" si="9"/>
        <v/>
      </c>
      <c r="CE55" s="29" t="str">
        <f t="shared" si="9"/>
        <v/>
      </c>
      <c r="CF55" s="29" t="str">
        <f t="shared" si="9"/>
        <v/>
      </c>
      <c r="CG55" s="29" t="str">
        <f t="shared" si="9"/>
        <v/>
      </c>
      <c r="CH55" s="29" t="str">
        <f t="shared" si="10"/>
        <v/>
      </c>
      <c r="CI55" s="29" t="str">
        <f t="shared" si="11"/>
        <v/>
      </c>
      <c r="CM55" s="30">
        <f>IF(AND(D55&gt;0,OR(J55="")),1,IF(J55&gt;D55,1,0))</f>
        <v>0</v>
      </c>
      <c r="CN55" s="30">
        <f>IF(AND(C55&gt;0,OR(K55="")),1,IF(K55&gt;C55,1,0))</f>
        <v>0</v>
      </c>
      <c r="CO55" s="30">
        <f t="shared" si="14"/>
        <v>0</v>
      </c>
      <c r="CP55" s="30">
        <f t="shared" si="14"/>
        <v>0</v>
      </c>
      <c r="CQ55" s="30">
        <f t="shared" si="14"/>
        <v>0</v>
      </c>
      <c r="CR55" s="30">
        <f t="shared" si="14"/>
        <v>0</v>
      </c>
      <c r="CS55" s="30">
        <f t="shared" si="14"/>
        <v>0</v>
      </c>
      <c r="CT55" s="31">
        <f t="shared" si="14"/>
        <v>0</v>
      </c>
      <c r="CU55" s="31">
        <f t="shared" si="12"/>
        <v>0</v>
      </c>
    </row>
    <row r="56" spans="1:99" x14ac:dyDescent="0.25">
      <c r="A56" s="77" t="s">
        <v>71</v>
      </c>
      <c r="B56" s="33">
        <f>SUM(C56:D56)</f>
        <v>13</v>
      </c>
      <c r="C56" s="34">
        <v>6</v>
      </c>
      <c r="D56" s="35">
        <v>7</v>
      </c>
      <c r="E56" s="71"/>
      <c r="F56" s="72"/>
      <c r="G56" s="73"/>
      <c r="H56" s="74"/>
      <c r="I56" s="75"/>
      <c r="J56" s="39">
        <v>0</v>
      </c>
      <c r="K56" s="36">
        <v>0</v>
      </c>
      <c r="L56" s="34">
        <v>0</v>
      </c>
      <c r="M56" s="37">
        <v>0</v>
      </c>
      <c r="N56" s="37">
        <v>0</v>
      </c>
      <c r="O56" s="37">
        <v>0</v>
      </c>
      <c r="P56" s="35">
        <v>0</v>
      </c>
      <c r="Q56" s="40">
        <v>0</v>
      </c>
      <c r="R56" s="35">
        <v>0</v>
      </c>
      <c r="S56" s="28" t="str">
        <f t="shared" si="8"/>
        <v/>
      </c>
      <c r="CA56" s="29" t="str">
        <f>IF(AND(D56&gt;0,J56=""),"*No olvide digitar el campo TRANS Masculino (Digite CERO si no tiene).", IF(J56&gt;D56," * El Número de TRANS Masculino no puede superar el Total Mujeres. ",""))</f>
        <v/>
      </c>
      <c r="CB56" s="29" t="str">
        <f>IF(AND(C56&gt;0,OR(K56=""))," *No olvide digitar el campo TRANS Femenino (Digite CERO si no tiene).",IF(K56&gt;$C56," * El Número de TRANS Femenino no puede superar el Total Hombres. ",""))</f>
        <v/>
      </c>
      <c r="CC56" s="29" t="str">
        <f t="shared" si="9"/>
        <v/>
      </c>
      <c r="CD56" s="29" t="str">
        <f t="shared" si="9"/>
        <v/>
      </c>
      <c r="CE56" s="29" t="str">
        <f t="shared" si="9"/>
        <v/>
      </c>
      <c r="CF56" s="29" t="str">
        <f t="shared" si="9"/>
        <v/>
      </c>
      <c r="CG56" s="29" t="str">
        <f t="shared" si="9"/>
        <v/>
      </c>
      <c r="CH56" s="29" t="str">
        <f t="shared" si="10"/>
        <v/>
      </c>
      <c r="CI56" s="29" t="str">
        <f t="shared" si="11"/>
        <v/>
      </c>
      <c r="CM56" s="30">
        <f>IF(AND(D56&gt;0,OR(J56="")),1,IF(J56&gt;D56,1,0))</f>
        <v>0</v>
      </c>
      <c r="CN56" s="30">
        <f>IF(AND(C56&gt;0,OR(K56="")),1,IF(K56&gt;C56,1,0))</f>
        <v>0</v>
      </c>
      <c r="CO56" s="30">
        <f t="shared" si="14"/>
        <v>0</v>
      </c>
      <c r="CP56" s="30">
        <f t="shared" si="14"/>
        <v>0</v>
      </c>
      <c r="CQ56" s="30">
        <f t="shared" si="14"/>
        <v>0</v>
      </c>
      <c r="CR56" s="30">
        <f t="shared" si="14"/>
        <v>0</v>
      </c>
      <c r="CS56" s="30">
        <f t="shared" si="14"/>
        <v>0</v>
      </c>
      <c r="CT56" s="31">
        <f t="shared" si="14"/>
        <v>0</v>
      </c>
      <c r="CU56" s="31">
        <f t="shared" si="12"/>
        <v>0</v>
      </c>
    </row>
    <row r="57" spans="1:99" x14ac:dyDescent="0.25">
      <c r="A57" s="57" t="s">
        <v>72</v>
      </c>
      <c r="B57" s="44">
        <f>SUM(C57:D57)</f>
        <v>6</v>
      </c>
      <c r="C57" s="45">
        <v>4</v>
      </c>
      <c r="D57" s="46">
        <v>2</v>
      </c>
      <c r="E57" s="83"/>
      <c r="F57" s="84"/>
      <c r="G57" s="85"/>
      <c r="H57" s="86"/>
      <c r="I57" s="87"/>
      <c r="J57" s="51">
        <v>0</v>
      </c>
      <c r="K57" s="47">
        <v>0</v>
      </c>
      <c r="L57" s="45">
        <v>0</v>
      </c>
      <c r="M57" s="52">
        <v>0</v>
      </c>
      <c r="N57" s="52">
        <v>0</v>
      </c>
      <c r="O57" s="52">
        <v>0</v>
      </c>
      <c r="P57" s="46">
        <v>0</v>
      </c>
      <c r="Q57" s="49">
        <v>0</v>
      </c>
      <c r="R57" s="46">
        <v>0</v>
      </c>
      <c r="S57" s="28" t="str">
        <f>CA57&amp;CB57&amp;CC57&amp;CD57&amp;CE57&amp;CF57&amp;CG57&amp;CH57&amp;CI57</f>
        <v/>
      </c>
      <c r="CA57" s="29" t="str">
        <f>IF(AND(D57&gt;0,J57=""),"*No olvide digitar el campo TRANS Masculino (Digite CERO si no tiene).", IF(J57&gt;D57," * El Número de TRANS Masculino no puede superar el Total Mujeres. ",""))</f>
        <v/>
      </c>
      <c r="CB57" s="29" t="str">
        <f>IF(AND(C57&gt;0,OR(K57=""))," *No olvide digitar el campo TRANS Femenino (Digite CERO si no tiene).",IF(K57&gt;$C57," * El Número de TRANS Femenino no puede superar el Total Hombres. ",""))</f>
        <v/>
      </c>
      <c r="CC57" s="29" t="str">
        <f t="shared" si="9"/>
        <v/>
      </c>
      <c r="CD57" s="29" t="str">
        <f t="shared" si="9"/>
        <v/>
      </c>
      <c r="CE57" s="29" t="str">
        <f t="shared" si="9"/>
        <v/>
      </c>
      <c r="CF57" s="29" t="str">
        <f t="shared" si="9"/>
        <v/>
      </c>
      <c r="CG57" s="29" t="str">
        <f t="shared" si="9"/>
        <v/>
      </c>
      <c r="CH57" s="29" t="str">
        <f t="shared" si="10"/>
        <v/>
      </c>
      <c r="CI57" s="29" t="str">
        <f t="shared" si="11"/>
        <v/>
      </c>
      <c r="CM57" s="30">
        <f>IF(AND(D57&gt;0,OR(J57="")),1,IF(J57&gt;D57,1,0))</f>
        <v>0</v>
      </c>
      <c r="CN57" s="30">
        <f>IF(AND(C57&gt;0,OR(K57="")),1,IF(K57&gt;C57,1,0))</f>
        <v>0</v>
      </c>
      <c r="CO57" s="30">
        <f t="shared" si="14"/>
        <v>0</v>
      </c>
      <c r="CP57" s="30">
        <f t="shared" si="14"/>
        <v>0</v>
      </c>
      <c r="CQ57" s="30">
        <f t="shared" si="14"/>
        <v>0</v>
      </c>
      <c r="CR57" s="30">
        <f t="shared" si="14"/>
        <v>0</v>
      </c>
      <c r="CS57" s="30">
        <f t="shared" si="14"/>
        <v>0</v>
      </c>
      <c r="CT57" s="31">
        <f t="shared" si="14"/>
        <v>0</v>
      </c>
      <c r="CU57" s="31">
        <f t="shared" si="12"/>
        <v>0</v>
      </c>
    </row>
    <row r="58" spans="1:99" ht="18" customHeight="1" x14ac:dyDescent="0.25">
      <c r="A58" s="181" t="s">
        <v>73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99" ht="18" customHeight="1" x14ac:dyDescent="0.25">
      <c r="A59" s="88" t="s">
        <v>74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99" ht="15" customHeight="1" x14ac:dyDescent="0.25">
      <c r="A60" s="186" t="s">
        <v>75</v>
      </c>
      <c r="B60" s="186" t="s">
        <v>76</v>
      </c>
      <c r="C60" s="171" t="s">
        <v>77</v>
      </c>
      <c r="D60" s="188"/>
      <c r="E60" s="188"/>
      <c r="F60" s="188"/>
      <c r="G60" s="188"/>
      <c r="H60" s="188"/>
      <c r="I60" s="188"/>
      <c r="J60" s="188"/>
      <c r="K60" s="188"/>
      <c r="L60" s="189"/>
      <c r="M60" s="173" t="s">
        <v>78</v>
      </c>
      <c r="N60" s="171" t="s">
        <v>79</v>
      </c>
      <c r="O60" s="188"/>
      <c r="P60" s="188"/>
      <c r="Q60" s="188"/>
      <c r="R60" s="188"/>
      <c r="S60" s="188"/>
      <c r="T60" s="188"/>
      <c r="U60" s="188"/>
      <c r="V60" s="188"/>
      <c r="W60" s="188"/>
      <c r="X60" s="89"/>
    </row>
    <row r="61" spans="1:99" ht="42" x14ac:dyDescent="0.25">
      <c r="A61" s="187"/>
      <c r="B61" s="187"/>
      <c r="C61" s="90" t="s">
        <v>80</v>
      </c>
      <c r="D61" s="91" t="s">
        <v>81</v>
      </c>
      <c r="E61" s="90" t="s">
        <v>82</v>
      </c>
      <c r="F61" s="92" t="s">
        <v>83</v>
      </c>
      <c r="G61" s="91" t="s">
        <v>84</v>
      </c>
      <c r="H61" s="90" t="s">
        <v>85</v>
      </c>
      <c r="I61" s="92" t="s">
        <v>86</v>
      </c>
      <c r="J61" s="92" t="s">
        <v>87</v>
      </c>
      <c r="K61" s="91" t="s">
        <v>88</v>
      </c>
      <c r="L61" s="93" t="s">
        <v>89</v>
      </c>
      <c r="M61" s="190"/>
      <c r="N61" s="7" t="s">
        <v>90</v>
      </c>
      <c r="O61" s="94" t="s">
        <v>16</v>
      </c>
      <c r="P61" s="95" t="s">
        <v>17</v>
      </c>
      <c r="Q61" s="96" t="s">
        <v>91</v>
      </c>
      <c r="R61" s="91" t="s">
        <v>92</v>
      </c>
      <c r="S61" s="91" t="s">
        <v>9</v>
      </c>
      <c r="T61" s="91" t="s">
        <v>10</v>
      </c>
      <c r="U61" s="91" t="s">
        <v>11</v>
      </c>
      <c r="V61" s="91" t="s">
        <v>12</v>
      </c>
      <c r="W61" s="11" t="s">
        <v>13</v>
      </c>
      <c r="X61" s="90"/>
    </row>
    <row r="62" spans="1:99" x14ac:dyDescent="0.25">
      <c r="A62" s="97" t="s">
        <v>93</v>
      </c>
      <c r="B62" s="98">
        <f>SUM(C62:L62)</f>
        <v>0</v>
      </c>
      <c r="C62" s="99"/>
      <c r="D62" s="99"/>
      <c r="E62" s="99"/>
      <c r="F62" s="99"/>
      <c r="G62" s="100"/>
      <c r="H62" s="99"/>
      <c r="I62" s="99"/>
      <c r="J62" s="100"/>
      <c r="K62" s="99"/>
      <c r="L62" s="101"/>
      <c r="M62" s="102"/>
      <c r="N62" s="103">
        <f>SUM(O62:P62)</f>
        <v>0</v>
      </c>
      <c r="O62" s="100"/>
      <c r="P62" s="104"/>
      <c r="Q62" s="76"/>
      <c r="R62" s="99"/>
      <c r="S62" s="99"/>
      <c r="T62" s="99"/>
      <c r="U62" s="99"/>
      <c r="V62" s="99"/>
      <c r="W62" s="102"/>
      <c r="X62" s="28" t="str">
        <f>CA62&amp;CB62&amp;CC62&amp;CD62&amp;CE62&amp;CF62&amp;CG62</f>
        <v/>
      </c>
      <c r="CA62" s="29" t="str">
        <f>IF(AND(P62&gt;0,Q62=""),"*No olvide digitar el campo "&amp;Q$61&amp;""&amp;". Digite CERO si no tiene.", IF(Q62&gt;P62," * El Número de "&amp;Q$61&amp;""&amp;" no puede superar el Total Mujeres. ",""))</f>
        <v/>
      </c>
      <c r="CB62" s="29" t="str">
        <f>IF(AND(O62&gt;0,R62=""),"*No olvide digitar el campo "&amp;R$61&amp;""&amp;". Digite CERO si no tiene.", IF(R62&gt;O62," * El Número de "&amp;R$61&amp;""&amp;" no puede superar el Total hOMBRES. ",""))</f>
        <v/>
      </c>
      <c r="CC62" s="29" t="str">
        <f>IF(AND($N62&gt;0,S62=""),"*No olvide digitar el campo "&amp;S$61&amp;""&amp;". Digite CERO si no tiene.", IF(S62&gt;$N62," * La variable "&amp;S$61&amp;""&amp;" no puede superar el Total Ambos Sexos. ",""))</f>
        <v/>
      </c>
      <c r="CD62" s="29" t="str">
        <f>IF(AND($N62&gt;0,T62=""),"*No olvide digitar el campo "&amp;T$61&amp;""&amp;". Digite CERO si no tiene.", IF(T62&gt;$N62," * La variable "&amp;T$61&amp;""&amp;" no puede superar el Total Ambos Sexos. ",""))</f>
        <v/>
      </c>
      <c r="CE62" s="29" t="str">
        <f>IF(AND($N62&gt;0,U62=""),"*No olvide digitar el campo "&amp;U$61&amp;""&amp;". Digite CERO si no tiene.", IF(U62&gt;$N62," * La variable "&amp;U$61&amp;""&amp;" no puede superar el Total Ambos Sexos. ",""))</f>
        <v/>
      </c>
      <c r="CF62" s="29" t="str">
        <f>IF(AND($N62&gt;0,V62=""),"*No olvide digitar el campo "&amp;V$61&amp;""&amp;". Digite CERO si no tiene.", IF(V62&gt;$N62," * La variable "&amp;V$61&amp;""&amp;" no puede superar el Total Ambos Sexos. ",""))</f>
        <v/>
      </c>
      <c r="CG62" s="29" t="str">
        <f>IF(AND($N62&gt;0,W62=""),"*No olvide digitar el campo "&amp;W$61&amp;""&amp;". Digite CERO si no tiene.", IF(W62&gt;$N62," * La variable "&amp;W$61&amp;""&amp;" no puede superar el Total Ambos Sexos. ",""))</f>
        <v/>
      </c>
      <c r="CM62" s="30">
        <f>IF(AND(P62&gt;0,OR(Q62="")),1,IF(Q62&gt;P62,1,0))</f>
        <v>0</v>
      </c>
      <c r="CN62" s="30">
        <f>IF(AND(O62&gt;0,OR(R62="")),1,IF(R62&gt;O62,1,0))</f>
        <v>0</v>
      </c>
      <c r="CO62" s="30">
        <f>IF(AND($N62&gt;0,OR(S62="")),1,IF(S62&gt;$N62,1,0))</f>
        <v>0</v>
      </c>
      <c r="CP62" s="30">
        <f t="shared" ref="CP62:CS73" si="16">IF(AND($N62&gt;0,OR(T62="")),1,IF(T62&gt;$N62,1,0))</f>
        <v>0</v>
      </c>
      <c r="CQ62" s="30">
        <f t="shared" si="16"/>
        <v>0</v>
      </c>
      <c r="CR62" s="30">
        <f t="shared" si="16"/>
        <v>0</v>
      </c>
      <c r="CS62" s="30">
        <f t="shared" si="16"/>
        <v>0</v>
      </c>
    </row>
    <row r="63" spans="1:99" x14ac:dyDescent="0.25">
      <c r="A63" s="105" t="s">
        <v>94</v>
      </c>
      <c r="B63" s="106">
        <f>SUM(C63:L63)</f>
        <v>0</v>
      </c>
      <c r="C63" s="37"/>
      <c r="D63" s="37"/>
      <c r="E63" s="37"/>
      <c r="F63" s="37"/>
      <c r="G63" s="40"/>
      <c r="H63" s="37"/>
      <c r="I63" s="37"/>
      <c r="J63" s="40"/>
      <c r="K63" s="37"/>
      <c r="L63" s="41"/>
      <c r="M63" s="36"/>
      <c r="N63" s="107">
        <f t="shared" ref="N63:N70" si="17">SUM(O63:P63)</f>
        <v>0</v>
      </c>
      <c r="O63" s="40"/>
      <c r="P63" s="38"/>
      <c r="Q63" s="39"/>
      <c r="R63" s="37"/>
      <c r="S63" s="37"/>
      <c r="T63" s="37"/>
      <c r="U63" s="37"/>
      <c r="V63" s="37"/>
      <c r="W63" s="36"/>
      <c r="X63" s="28" t="str">
        <f t="shared" ref="X63:X72" si="18">CA63&amp;CB63&amp;CC63&amp;CD63&amp;CE63&amp;CF63&amp;CG63</f>
        <v/>
      </c>
      <c r="CA63" s="29" t="str">
        <f t="shared" ref="CA63:CA73" si="19">IF(AND(P63&gt;0,Q63=""),"*No olvide digitar el campo "&amp;Q$61&amp;""&amp;". Digite CERO si no tiene.", IF(Q63&gt;P63," * El Número de "&amp;Q$61&amp;""&amp;" no puede superar el Total Mujeres. ",""))</f>
        <v/>
      </c>
      <c r="CB63" s="29" t="str">
        <f t="shared" ref="CB63:CB73" si="20">IF(AND(O63&gt;0,R63=""),"*No olvide digitar el campo "&amp;R$61&amp;""&amp;". Digite CERO si no tiene.", IF(R63&gt;O63," * El Número de "&amp;R$61&amp;""&amp;" no puede superar el Total hOMBRES. ",""))</f>
        <v/>
      </c>
      <c r="CC63" s="29" t="str">
        <f t="shared" ref="CC63:CG73" si="21">IF(AND($N63&gt;0,S63=""),"*No olvide digitar el campo "&amp;S$61&amp;""&amp;". Digite CERO si no tiene.", IF(S63&gt;$N63," * La variable "&amp;S$61&amp;""&amp;" no puede superar el Total Ambos Sexos. ",""))</f>
        <v/>
      </c>
      <c r="CD63" s="29" t="str">
        <f t="shared" si="21"/>
        <v/>
      </c>
      <c r="CE63" s="29" t="str">
        <f t="shared" si="21"/>
        <v/>
      </c>
      <c r="CF63" s="29" t="str">
        <f t="shared" si="21"/>
        <v/>
      </c>
      <c r="CG63" s="29" t="str">
        <f t="shared" si="21"/>
        <v/>
      </c>
      <c r="CM63" s="30">
        <f t="shared" ref="CM63:CM73" si="22">IF(AND(P63&gt;0,OR(Q63="")),1,IF(Q63&gt;P63,1,0))</f>
        <v>0</v>
      </c>
      <c r="CN63" s="30">
        <f t="shared" ref="CN63:CN73" si="23">IF(AND(O63&gt;0,OR(R63="")),1,IF(R63&gt;O63,1,0))</f>
        <v>0</v>
      </c>
      <c r="CO63" s="30">
        <f t="shared" ref="CO63:CO73" si="24">IF(AND($N63&gt;0,OR(S63="")),1,IF(S63&gt;$N63,1,0))</f>
        <v>0</v>
      </c>
      <c r="CP63" s="30">
        <f t="shared" si="16"/>
        <v>0</v>
      </c>
      <c r="CQ63" s="30">
        <f t="shared" si="16"/>
        <v>0</v>
      </c>
      <c r="CR63" s="30">
        <f t="shared" si="16"/>
        <v>0</v>
      </c>
      <c r="CS63" s="30">
        <f t="shared" si="16"/>
        <v>0</v>
      </c>
    </row>
    <row r="64" spans="1:99" x14ac:dyDescent="0.25">
      <c r="A64" s="105" t="s">
        <v>95</v>
      </c>
      <c r="B64" s="106">
        <f t="shared" ref="B64:B72" si="25">SUM(C64:L64)</f>
        <v>0</v>
      </c>
      <c r="C64" s="37"/>
      <c r="D64" s="37"/>
      <c r="E64" s="37"/>
      <c r="F64" s="37"/>
      <c r="G64" s="40"/>
      <c r="H64" s="37"/>
      <c r="I64" s="37"/>
      <c r="J64" s="40"/>
      <c r="K64" s="37"/>
      <c r="L64" s="41"/>
      <c r="M64" s="36"/>
      <c r="N64" s="108">
        <f t="shared" si="17"/>
        <v>0</v>
      </c>
      <c r="O64" s="40"/>
      <c r="P64" s="38"/>
      <c r="Q64" s="39"/>
      <c r="R64" s="37"/>
      <c r="S64" s="37"/>
      <c r="T64" s="37"/>
      <c r="U64" s="37"/>
      <c r="V64" s="37"/>
      <c r="W64" s="36"/>
      <c r="X64" s="28" t="str">
        <f t="shared" si="18"/>
        <v/>
      </c>
      <c r="CA64" s="29" t="str">
        <f t="shared" si="19"/>
        <v/>
      </c>
      <c r="CB64" s="29" t="str">
        <f t="shared" si="20"/>
        <v/>
      </c>
      <c r="CC64" s="29" t="str">
        <f t="shared" si="21"/>
        <v/>
      </c>
      <c r="CD64" s="29" t="str">
        <f t="shared" si="21"/>
        <v/>
      </c>
      <c r="CE64" s="29" t="str">
        <f t="shared" si="21"/>
        <v/>
      </c>
      <c r="CF64" s="29" t="str">
        <f t="shared" si="21"/>
        <v/>
      </c>
      <c r="CG64" s="29" t="str">
        <f t="shared" si="21"/>
        <v/>
      </c>
      <c r="CM64" s="30">
        <f t="shared" si="22"/>
        <v>0</v>
      </c>
      <c r="CN64" s="30">
        <f t="shared" si="23"/>
        <v>0</v>
      </c>
      <c r="CO64" s="30">
        <f t="shared" si="24"/>
        <v>0</v>
      </c>
      <c r="CP64" s="30">
        <f t="shared" si="16"/>
        <v>0</v>
      </c>
      <c r="CQ64" s="30">
        <f t="shared" si="16"/>
        <v>0</v>
      </c>
      <c r="CR64" s="30">
        <f t="shared" si="16"/>
        <v>0</v>
      </c>
      <c r="CS64" s="30">
        <f t="shared" si="16"/>
        <v>0</v>
      </c>
    </row>
    <row r="65" spans="1:97" x14ac:dyDescent="0.25">
      <c r="A65" s="105" t="s">
        <v>96</v>
      </c>
      <c r="B65" s="106">
        <f t="shared" si="25"/>
        <v>0</v>
      </c>
      <c r="C65" s="37"/>
      <c r="D65" s="37"/>
      <c r="E65" s="37"/>
      <c r="F65" s="37"/>
      <c r="G65" s="40"/>
      <c r="H65" s="37"/>
      <c r="I65" s="37"/>
      <c r="J65" s="40"/>
      <c r="K65" s="37"/>
      <c r="L65" s="41"/>
      <c r="M65" s="36"/>
      <c r="N65" s="109">
        <f>SUM(O65:P65)</f>
        <v>0</v>
      </c>
      <c r="O65" s="40"/>
      <c r="P65" s="38"/>
      <c r="Q65" s="39"/>
      <c r="R65" s="37"/>
      <c r="S65" s="37"/>
      <c r="T65" s="37"/>
      <c r="U65" s="37"/>
      <c r="V65" s="37"/>
      <c r="W65" s="36"/>
      <c r="X65" s="28" t="str">
        <f t="shared" si="18"/>
        <v/>
      </c>
      <c r="CA65" s="29" t="str">
        <f t="shared" si="19"/>
        <v/>
      </c>
      <c r="CB65" s="29" t="str">
        <f t="shared" si="20"/>
        <v/>
      </c>
      <c r="CC65" s="29" t="str">
        <f t="shared" si="21"/>
        <v/>
      </c>
      <c r="CD65" s="29" t="str">
        <f t="shared" si="21"/>
        <v/>
      </c>
      <c r="CE65" s="29" t="str">
        <f t="shared" si="21"/>
        <v/>
      </c>
      <c r="CF65" s="29" t="str">
        <f t="shared" si="21"/>
        <v/>
      </c>
      <c r="CG65" s="29" t="str">
        <f t="shared" si="21"/>
        <v/>
      </c>
      <c r="CM65" s="30">
        <f t="shared" si="22"/>
        <v>0</v>
      </c>
      <c r="CN65" s="30">
        <f t="shared" si="23"/>
        <v>0</v>
      </c>
      <c r="CO65" s="30">
        <f t="shared" si="24"/>
        <v>0</v>
      </c>
      <c r="CP65" s="30">
        <f t="shared" si="16"/>
        <v>0</v>
      </c>
      <c r="CQ65" s="30">
        <f t="shared" si="16"/>
        <v>0</v>
      </c>
      <c r="CR65" s="30">
        <f t="shared" si="16"/>
        <v>0</v>
      </c>
      <c r="CS65" s="30">
        <f t="shared" si="16"/>
        <v>0</v>
      </c>
    </row>
    <row r="66" spans="1:97" x14ac:dyDescent="0.25">
      <c r="A66" s="105" t="s">
        <v>97</v>
      </c>
      <c r="B66" s="106">
        <f t="shared" si="25"/>
        <v>0</v>
      </c>
      <c r="C66" s="37"/>
      <c r="D66" s="37"/>
      <c r="E66" s="37"/>
      <c r="F66" s="37"/>
      <c r="G66" s="40"/>
      <c r="H66" s="37"/>
      <c r="I66" s="37"/>
      <c r="J66" s="40"/>
      <c r="K66" s="37"/>
      <c r="L66" s="41"/>
      <c r="M66" s="36"/>
      <c r="N66" s="107">
        <f>SUM(O66:P66)</f>
        <v>0</v>
      </c>
      <c r="O66" s="40"/>
      <c r="P66" s="38"/>
      <c r="Q66" s="39"/>
      <c r="R66" s="37"/>
      <c r="S66" s="37"/>
      <c r="T66" s="37"/>
      <c r="U66" s="37"/>
      <c r="V66" s="37"/>
      <c r="W66" s="36"/>
      <c r="X66" s="28" t="str">
        <f t="shared" si="18"/>
        <v/>
      </c>
      <c r="CA66" s="29" t="str">
        <f t="shared" si="19"/>
        <v/>
      </c>
      <c r="CB66" s="29" t="str">
        <f t="shared" si="20"/>
        <v/>
      </c>
      <c r="CC66" s="29" t="str">
        <f t="shared" si="21"/>
        <v/>
      </c>
      <c r="CD66" s="29" t="str">
        <f t="shared" si="21"/>
        <v/>
      </c>
      <c r="CE66" s="29" t="str">
        <f t="shared" si="21"/>
        <v/>
      </c>
      <c r="CF66" s="29" t="str">
        <f t="shared" si="21"/>
        <v/>
      </c>
      <c r="CG66" s="29" t="str">
        <f t="shared" si="21"/>
        <v/>
      </c>
      <c r="CM66" s="30">
        <f t="shared" si="22"/>
        <v>0</v>
      </c>
      <c r="CN66" s="30">
        <f t="shared" si="23"/>
        <v>0</v>
      </c>
      <c r="CO66" s="30">
        <f t="shared" si="24"/>
        <v>0</v>
      </c>
      <c r="CP66" s="30">
        <f t="shared" si="16"/>
        <v>0</v>
      </c>
      <c r="CQ66" s="30">
        <f t="shared" si="16"/>
        <v>0</v>
      </c>
      <c r="CR66" s="30">
        <f t="shared" si="16"/>
        <v>0</v>
      </c>
      <c r="CS66" s="30">
        <f t="shared" si="16"/>
        <v>0</v>
      </c>
    </row>
    <row r="67" spans="1:97" x14ac:dyDescent="0.25">
      <c r="A67" s="105" t="s">
        <v>98</v>
      </c>
      <c r="B67" s="106">
        <f t="shared" si="25"/>
        <v>0</v>
      </c>
      <c r="C67" s="37"/>
      <c r="D67" s="37"/>
      <c r="E67" s="37"/>
      <c r="F67" s="37"/>
      <c r="G67" s="40"/>
      <c r="H67" s="37"/>
      <c r="I67" s="37"/>
      <c r="J67" s="40"/>
      <c r="K67" s="37"/>
      <c r="L67" s="41"/>
      <c r="M67" s="36"/>
      <c r="N67" s="109">
        <f>SUM(O67:P67)</f>
        <v>0</v>
      </c>
      <c r="O67" s="40"/>
      <c r="P67" s="38"/>
      <c r="Q67" s="39"/>
      <c r="R67" s="37"/>
      <c r="S67" s="37"/>
      <c r="T67" s="37"/>
      <c r="U67" s="37"/>
      <c r="V67" s="37"/>
      <c r="W67" s="36"/>
      <c r="X67" s="28" t="str">
        <f t="shared" si="18"/>
        <v/>
      </c>
      <c r="CA67" s="29" t="str">
        <f t="shared" si="19"/>
        <v/>
      </c>
      <c r="CB67" s="29" t="str">
        <f t="shared" si="20"/>
        <v/>
      </c>
      <c r="CC67" s="29" t="str">
        <f t="shared" si="21"/>
        <v/>
      </c>
      <c r="CD67" s="29" t="str">
        <f t="shared" si="21"/>
        <v/>
      </c>
      <c r="CE67" s="29" t="str">
        <f t="shared" si="21"/>
        <v/>
      </c>
      <c r="CF67" s="29" t="str">
        <f t="shared" si="21"/>
        <v/>
      </c>
      <c r="CG67" s="29" t="str">
        <f t="shared" si="21"/>
        <v/>
      </c>
      <c r="CM67" s="30">
        <f t="shared" si="22"/>
        <v>0</v>
      </c>
      <c r="CN67" s="30">
        <f t="shared" si="23"/>
        <v>0</v>
      </c>
      <c r="CO67" s="30">
        <f t="shared" si="24"/>
        <v>0</v>
      </c>
      <c r="CP67" s="30">
        <f t="shared" si="16"/>
        <v>0</v>
      </c>
      <c r="CQ67" s="30">
        <f t="shared" si="16"/>
        <v>0</v>
      </c>
      <c r="CR67" s="30">
        <f t="shared" si="16"/>
        <v>0</v>
      </c>
      <c r="CS67" s="30">
        <f t="shared" si="16"/>
        <v>0</v>
      </c>
    </row>
    <row r="68" spans="1:97" x14ac:dyDescent="0.25">
      <c r="A68" s="105" t="s">
        <v>99</v>
      </c>
      <c r="B68" s="106">
        <f t="shared" si="25"/>
        <v>0</v>
      </c>
      <c r="C68" s="37"/>
      <c r="D68" s="37"/>
      <c r="E68" s="37"/>
      <c r="F68" s="37"/>
      <c r="G68" s="40"/>
      <c r="H68" s="37"/>
      <c r="I68" s="37"/>
      <c r="J68" s="40"/>
      <c r="K68" s="37"/>
      <c r="L68" s="41"/>
      <c r="M68" s="36"/>
      <c r="N68" s="109">
        <f t="shared" si="17"/>
        <v>0</v>
      </c>
      <c r="O68" s="40"/>
      <c r="P68" s="38"/>
      <c r="Q68" s="39"/>
      <c r="R68" s="37"/>
      <c r="S68" s="37"/>
      <c r="T68" s="37"/>
      <c r="U68" s="37"/>
      <c r="V68" s="37"/>
      <c r="W68" s="36"/>
      <c r="X68" s="28" t="str">
        <f t="shared" si="18"/>
        <v/>
      </c>
      <c r="CA68" s="29" t="str">
        <f t="shared" si="19"/>
        <v/>
      </c>
      <c r="CB68" s="29" t="str">
        <f t="shared" si="20"/>
        <v/>
      </c>
      <c r="CC68" s="29" t="str">
        <f t="shared" si="21"/>
        <v/>
      </c>
      <c r="CD68" s="29" t="str">
        <f t="shared" si="21"/>
        <v/>
      </c>
      <c r="CE68" s="29" t="str">
        <f t="shared" si="21"/>
        <v/>
      </c>
      <c r="CF68" s="29" t="str">
        <f t="shared" si="21"/>
        <v/>
      </c>
      <c r="CG68" s="29" t="str">
        <f t="shared" si="21"/>
        <v/>
      </c>
      <c r="CM68" s="30">
        <f t="shared" si="22"/>
        <v>0</v>
      </c>
      <c r="CN68" s="30">
        <f t="shared" si="23"/>
        <v>0</v>
      </c>
      <c r="CO68" s="30">
        <f t="shared" si="24"/>
        <v>0</v>
      </c>
      <c r="CP68" s="30">
        <f t="shared" si="16"/>
        <v>0</v>
      </c>
      <c r="CQ68" s="30">
        <f t="shared" si="16"/>
        <v>0</v>
      </c>
      <c r="CR68" s="30">
        <f t="shared" si="16"/>
        <v>0</v>
      </c>
      <c r="CS68" s="30">
        <f t="shared" si="16"/>
        <v>0</v>
      </c>
    </row>
    <row r="69" spans="1:97" x14ac:dyDescent="0.25">
      <c r="A69" s="105" t="s">
        <v>100</v>
      </c>
      <c r="B69" s="106">
        <f t="shared" si="25"/>
        <v>0</v>
      </c>
      <c r="C69" s="37"/>
      <c r="D69" s="37"/>
      <c r="E69" s="37"/>
      <c r="F69" s="37"/>
      <c r="G69" s="40"/>
      <c r="H69" s="37"/>
      <c r="I69" s="37"/>
      <c r="J69" s="40"/>
      <c r="K69" s="37"/>
      <c r="L69" s="41"/>
      <c r="M69" s="36"/>
      <c r="N69" s="109">
        <f t="shared" si="17"/>
        <v>0</v>
      </c>
      <c r="O69" s="40"/>
      <c r="P69" s="38"/>
      <c r="Q69" s="39"/>
      <c r="R69" s="37"/>
      <c r="S69" s="37"/>
      <c r="T69" s="37"/>
      <c r="U69" s="37"/>
      <c r="V69" s="37"/>
      <c r="W69" s="36"/>
      <c r="X69" s="28" t="str">
        <f t="shared" si="18"/>
        <v/>
      </c>
      <c r="CA69" s="29" t="str">
        <f t="shared" si="19"/>
        <v/>
      </c>
      <c r="CB69" s="29" t="str">
        <f t="shared" si="20"/>
        <v/>
      </c>
      <c r="CC69" s="29" t="str">
        <f t="shared" si="21"/>
        <v/>
      </c>
      <c r="CD69" s="29" t="str">
        <f t="shared" si="21"/>
        <v/>
      </c>
      <c r="CE69" s="29" t="str">
        <f t="shared" si="21"/>
        <v/>
      </c>
      <c r="CF69" s="29" t="str">
        <f t="shared" si="21"/>
        <v/>
      </c>
      <c r="CG69" s="29" t="str">
        <f t="shared" si="21"/>
        <v/>
      </c>
      <c r="CM69" s="30">
        <f t="shared" si="22"/>
        <v>0</v>
      </c>
      <c r="CN69" s="30">
        <f t="shared" si="23"/>
        <v>0</v>
      </c>
      <c r="CO69" s="30">
        <f t="shared" si="24"/>
        <v>0</v>
      </c>
      <c r="CP69" s="30">
        <f t="shared" si="16"/>
        <v>0</v>
      </c>
      <c r="CQ69" s="30">
        <f t="shared" si="16"/>
        <v>0</v>
      </c>
      <c r="CR69" s="30">
        <f t="shared" si="16"/>
        <v>0</v>
      </c>
      <c r="CS69" s="30">
        <f t="shared" si="16"/>
        <v>0</v>
      </c>
    </row>
    <row r="70" spans="1:97" x14ac:dyDescent="0.25">
      <c r="A70" s="105" t="s">
        <v>101</v>
      </c>
      <c r="B70" s="106">
        <f t="shared" si="25"/>
        <v>0</v>
      </c>
      <c r="C70" s="110"/>
      <c r="D70" s="110"/>
      <c r="E70" s="110"/>
      <c r="F70" s="110"/>
      <c r="G70" s="111"/>
      <c r="H70" s="110"/>
      <c r="I70" s="110"/>
      <c r="J70" s="111"/>
      <c r="K70" s="110"/>
      <c r="L70" s="112"/>
      <c r="M70" s="36"/>
      <c r="N70" s="107">
        <f t="shared" si="17"/>
        <v>0</v>
      </c>
      <c r="O70" s="40"/>
      <c r="P70" s="38"/>
      <c r="Q70" s="39"/>
      <c r="R70" s="37"/>
      <c r="S70" s="37"/>
      <c r="T70" s="37"/>
      <c r="U70" s="37"/>
      <c r="V70" s="37"/>
      <c r="W70" s="36"/>
      <c r="X70" s="28" t="str">
        <f t="shared" si="18"/>
        <v/>
      </c>
      <c r="CA70" s="29" t="str">
        <f t="shared" si="19"/>
        <v/>
      </c>
      <c r="CB70" s="29" t="str">
        <f t="shared" si="20"/>
        <v/>
      </c>
      <c r="CC70" s="29" t="str">
        <f t="shared" si="21"/>
        <v/>
      </c>
      <c r="CD70" s="29" t="str">
        <f t="shared" si="21"/>
        <v/>
      </c>
      <c r="CE70" s="29" t="str">
        <f t="shared" si="21"/>
        <v/>
      </c>
      <c r="CF70" s="29" t="str">
        <f t="shared" si="21"/>
        <v/>
      </c>
      <c r="CG70" s="29" t="str">
        <f t="shared" si="21"/>
        <v/>
      </c>
      <c r="CM70" s="30">
        <f t="shared" si="22"/>
        <v>0</v>
      </c>
      <c r="CN70" s="30">
        <f t="shared" si="23"/>
        <v>0</v>
      </c>
      <c r="CO70" s="30">
        <f t="shared" si="24"/>
        <v>0</v>
      </c>
      <c r="CP70" s="30">
        <f t="shared" si="16"/>
        <v>0</v>
      </c>
      <c r="CQ70" s="30">
        <f t="shared" si="16"/>
        <v>0</v>
      </c>
      <c r="CR70" s="30">
        <f t="shared" si="16"/>
        <v>0</v>
      </c>
      <c r="CS70" s="30">
        <f t="shared" si="16"/>
        <v>0</v>
      </c>
    </row>
    <row r="71" spans="1:97" x14ac:dyDescent="0.25">
      <c r="A71" s="113" t="s">
        <v>102</v>
      </c>
      <c r="B71" s="106">
        <f t="shared" si="25"/>
        <v>0</v>
      </c>
      <c r="C71" s="110"/>
      <c r="D71" s="110"/>
      <c r="E71" s="110"/>
      <c r="F71" s="110"/>
      <c r="G71" s="111"/>
      <c r="H71" s="37"/>
      <c r="I71" s="110"/>
      <c r="J71" s="40"/>
      <c r="K71" s="110"/>
      <c r="L71" s="112"/>
      <c r="M71" s="36"/>
      <c r="N71" s="107">
        <f>SUM(O71:P71)</f>
        <v>0</v>
      </c>
      <c r="O71" s="40"/>
      <c r="P71" s="38"/>
      <c r="Q71" s="39"/>
      <c r="R71" s="37"/>
      <c r="S71" s="37"/>
      <c r="T71" s="37"/>
      <c r="U71" s="37"/>
      <c r="V71" s="37"/>
      <c r="W71" s="36"/>
      <c r="X71" s="28" t="str">
        <f t="shared" si="18"/>
        <v/>
      </c>
      <c r="CA71" s="29" t="str">
        <f t="shared" si="19"/>
        <v/>
      </c>
      <c r="CB71" s="29" t="str">
        <f t="shared" si="20"/>
        <v/>
      </c>
      <c r="CC71" s="29" t="str">
        <f t="shared" si="21"/>
        <v/>
      </c>
      <c r="CD71" s="29" t="str">
        <f t="shared" si="21"/>
        <v/>
      </c>
      <c r="CE71" s="29" t="str">
        <f t="shared" si="21"/>
        <v/>
      </c>
      <c r="CF71" s="29" t="str">
        <f t="shared" si="21"/>
        <v/>
      </c>
      <c r="CG71" s="29" t="str">
        <f t="shared" si="21"/>
        <v/>
      </c>
      <c r="CM71" s="30">
        <f t="shared" si="22"/>
        <v>0</v>
      </c>
      <c r="CN71" s="30">
        <f t="shared" si="23"/>
        <v>0</v>
      </c>
      <c r="CO71" s="30">
        <f t="shared" si="24"/>
        <v>0</v>
      </c>
      <c r="CP71" s="30">
        <f t="shared" si="16"/>
        <v>0</v>
      </c>
      <c r="CQ71" s="30">
        <f t="shared" si="16"/>
        <v>0</v>
      </c>
      <c r="CR71" s="30">
        <f t="shared" si="16"/>
        <v>0</v>
      </c>
      <c r="CS71" s="30">
        <f t="shared" si="16"/>
        <v>0</v>
      </c>
    </row>
    <row r="72" spans="1:97" x14ac:dyDescent="0.25">
      <c r="A72" s="113" t="s">
        <v>103</v>
      </c>
      <c r="B72" s="106">
        <f t="shared" si="25"/>
        <v>0</v>
      </c>
      <c r="C72" s="110"/>
      <c r="D72" s="110"/>
      <c r="E72" s="110"/>
      <c r="F72" s="110"/>
      <c r="G72" s="111"/>
      <c r="H72" s="110"/>
      <c r="I72" s="110"/>
      <c r="J72" s="111"/>
      <c r="K72" s="110"/>
      <c r="L72" s="112"/>
      <c r="M72" s="36"/>
      <c r="N72" s="108">
        <f>SUM(O72:P72)</f>
        <v>0</v>
      </c>
      <c r="O72" s="40"/>
      <c r="P72" s="38"/>
      <c r="Q72" s="39"/>
      <c r="R72" s="37"/>
      <c r="S72" s="37"/>
      <c r="T72" s="37"/>
      <c r="U72" s="37"/>
      <c r="V72" s="37"/>
      <c r="W72" s="36"/>
      <c r="X72" s="28" t="str">
        <f t="shared" si="18"/>
        <v/>
      </c>
      <c r="CA72" s="29" t="str">
        <f t="shared" si="19"/>
        <v/>
      </c>
      <c r="CB72" s="29" t="str">
        <f t="shared" si="20"/>
        <v/>
      </c>
      <c r="CC72" s="29" t="str">
        <f t="shared" si="21"/>
        <v/>
      </c>
      <c r="CD72" s="29" t="str">
        <f t="shared" si="21"/>
        <v/>
      </c>
      <c r="CE72" s="29" t="str">
        <f t="shared" si="21"/>
        <v/>
      </c>
      <c r="CF72" s="29" t="str">
        <f t="shared" si="21"/>
        <v/>
      </c>
      <c r="CG72" s="29" t="str">
        <f t="shared" si="21"/>
        <v/>
      </c>
      <c r="CM72" s="30">
        <f t="shared" si="22"/>
        <v>0</v>
      </c>
      <c r="CN72" s="30">
        <f t="shared" si="23"/>
        <v>0</v>
      </c>
      <c r="CO72" s="30">
        <f t="shared" si="24"/>
        <v>0</v>
      </c>
      <c r="CP72" s="30">
        <f t="shared" si="16"/>
        <v>0</v>
      </c>
      <c r="CQ72" s="30">
        <f t="shared" si="16"/>
        <v>0</v>
      </c>
      <c r="CR72" s="30">
        <f t="shared" si="16"/>
        <v>0</v>
      </c>
      <c r="CS72" s="30">
        <f t="shared" si="16"/>
        <v>0</v>
      </c>
    </row>
    <row r="73" spans="1:97" x14ac:dyDescent="0.25">
      <c r="A73" s="114" t="s">
        <v>104</v>
      </c>
      <c r="B73" s="115">
        <f>SUM(C73:L73)</f>
        <v>0</v>
      </c>
      <c r="C73" s="110"/>
      <c r="D73" s="110"/>
      <c r="E73" s="110"/>
      <c r="F73" s="110"/>
      <c r="G73" s="111"/>
      <c r="H73" s="110"/>
      <c r="I73" s="110"/>
      <c r="J73" s="111"/>
      <c r="K73" s="110"/>
      <c r="L73" s="112"/>
      <c r="M73" s="116"/>
      <c r="N73" s="117">
        <f>SUM(O73:P73)</f>
        <v>0</v>
      </c>
      <c r="O73" s="111"/>
      <c r="P73" s="118"/>
      <c r="Q73" s="39"/>
      <c r="R73" s="110"/>
      <c r="S73" s="110"/>
      <c r="T73" s="110"/>
      <c r="U73" s="37"/>
      <c r="V73" s="110"/>
      <c r="W73" s="116"/>
      <c r="X73" s="28" t="str">
        <f>CA73&amp;CB73&amp;CC73&amp;CD73&amp;CE73&amp;CF73&amp;CG73</f>
        <v/>
      </c>
      <c r="CA73" s="29" t="str">
        <f t="shared" si="19"/>
        <v/>
      </c>
      <c r="CB73" s="29" t="str">
        <f t="shared" si="20"/>
        <v/>
      </c>
      <c r="CC73" s="29" t="str">
        <f t="shared" si="21"/>
        <v/>
      </c>
      <c r="CD73" s="29" t="str">
        <f t="shared" si="21"/>
        <v/>
      </c>
      <c r="CE73" s="29" t="str">
        <f t="shared" si="21"/>
        <v/>
      </c>
      <c r="CF73" s="29" t="str">
        <f t="shared" si="21"/>
        <v/>
      </c>
      <c r="CG73" s="29" t="str">
        <f t="shared" si="21"/>
        <v/>
      </c>
      <c r="CM73" s="30">
        <f t="shared" si="22"/>
        <v>0</v>
      </c>
      <c r="CN73" s="30">
        <f t="shared" si="23"/>
        <v>0</v>
      </c>
      <c r="CO73" s="30">
        <f t="shared" si="24"/>
        <v>0</v>
      </c>
      <c r="CP73" s="30">
        <f t="shared" si="16"/>
        <v>0</v>
      </c>
      <c r="CQ73" s="30">
        <f t="shared" si="16"/>
        <v>0</v>
      </c>
      <c r="CR73" s="30">
        <f t="shared" si="16"/>
        <v>0</v>
      </c>
      <c r="CS73" s="30">
        <f t="shared" si="16"/>
        <v>0</v>
      </c>
    </row>
    <row r="74" spans="1:97" x14ac:dyDescent="0.25">
      <c r="A74" s="119" t="s">
        <v>76</v>
      </c>
      <c r="B74" s="120">
        <f>SUM(C74:L74)</f>
        <v>0</v>
      </c>
      <c r="C74" s="121">
        <f t="shared" ref="C74:L74" si="26">SUM(C62:C73)</f>
        <v>0</v>
      </c>
      <c r="D74" s="121">
        <f t="shared" si="26"/>
        <v>0</v>
      </c>
      <c r="E74" s="121">
        <f t="shared" si="26"/>
        <v>0</v>
      </c>
      <c r="F74" s="121">
        <f t="shared" si="26"/>
        <v>0</v>
      </c>
      <c r="G74" s="122">
        <f t="shared" si="26"/>
        <v>0</v>
      </c>
      <c r="H74" s="121">
        <f t="shared" si="26"/>
        <v>0</v>
      </c>
      <c r="I74" s="121">
        <f t="shared" si="26"/>
        <v>0</v>
      </c>
      <c r="J74" s="122">
        <f t="shared" si="26"/>
        <v>0</v>
      </c>
      <c r="K74" s="121">
        <f t="shared" si="26"/>
        <v>0</v>
      </c>
      <c r="L74" s="123">
        <f t="shared" si="26"/>
        <v>0</v>
      </c>
      <c r="M74" s="124">
        <f>SUM(M62:M73)</f>
        <v>0</v>
      </c>
      <c r="N74" s="125">
        <f>SUM(O74:P74)</f>
        <v>0</v>
      </c>
      <c r="O74" s="124">
        <f>SUM(O62:O73)</f>
        <v>0</v>
      </c>
      <c r="P74" s="126">
        <f t="shared" ref="P74:W74" si="27">SUM(P62:P73)</f>
        <v>0</v>
      </c>
      <c r="Q74" s="127">
        <f>SUM(Q62:Q73)</f>
        <v>0</v>
      </c>
      <c r="R74" s="121">
        <f t="shared" si="27"/>
        <v>0</v>
      </c>
      <c r="S74" s="121">
        <f t="shared" si="27"/>
        <v>0</v>
      </c>
      <c r="T74" s="121">
        <f t="shared" si="27"/>
        <v>0</v>
      </c>
      <c r="U74" s="121">
        <f t="shared" si="27"/>
        <v>0</v>
      </c>
      <c r="V74" s="121">
        <f t="shared" si="27"/>
        <v>0</v>
      </c>
      <c r="W74" s="128">
        <f t="shared" si="27"/>
        <v>0</v>
      </c>
    </row>
    <row r="75" spans="1:97" x14ac:dyDescent="0.25">
      <c r="A75" s="191" t="s">
        <v>105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2"/>
      <c r="N75" s="192"/>
    </row>
    <row r="76" spans="1:97" ht="15" customHeight="1" x14ac:dyDescent="0.25">
      <c r="A76" s="193" t="s">
        <v>106</v>
      </c>
      <c r="B76" s="195" t="s">
        <v>107</v>
      </c>
      <c r="C76" s="171" t="s">
        <v>79</v>
      </c>
      <c r="D76" s="188"/>
      <c r="E76" s="188"/>
      <c r="F76" s="188"/>
      <c r="G76" s="188"/>
      <c r="H76" s="188"/>
      <c r="I76" s="188"/>
      <c r="J76" s="188"/>
      <c r="K76" s="188"/>
      <c r="L76" s="189"/>
      <c r="M76" s="188" t="s">
        <v>108</v>
      </c>
      <c r="N76" s="188"/>
      <c r="O76" s="188"/>
      <c r="P76" s="188"/>
      <c r="Q76" s="188"/>
      <c r="R76" s="172"/>
    </row>
    <row r="77" spans="1:97" ht="42" x14ac:dyDescent="0.25">
      <c r="A77" s="194"/>
      <c r="B77" s="187"/>
      <c r="C77" s="7" t="s">
        <v>90</v>
      </c>
      <c r="D77" s="94" t="s">
        <v>16</v>
      </c>
      <c r="E77" s="95" t="s">
        <v>17</v>
      </c>
      <c r="F77" s="96" t="s">
        <v>91</v>
      </c>
      <c r="G77" s="91" t="s">
        <v>92</v>
      </c>
      <c r="H77" s="91" t="s">
        <v>109</v>
      </c>
      <c r="I77" s="91" t="s">
        <v>10</v>
      </c>
      <c r="J77" s="91" t="s">
        <v>11</v>
      </c>
      <c r="K77" s="91" t="s">
        <v>12</v>
      </c>
      <c r="L77" s="95" t="s">
        <v>13</v>
      </c>
      <c r="M77" s="94" t="s">
        <v>80</v>
      </c>
      <c r="N77" s="129" t="s">
        <v>82</v>
      </c>
      <c r="O77" s="91" t="s">
        <v>110</v>
      </c>
      <c r="P77" s="129" t="s">
        <v>111</v>
      </c>
      <c r="Q77" s="91" t="s">
        <v>112</v>
      </c>
      <c r="R77" s="130" t="s">
        <v>88</v>
      </c>
    </row>
    <row r="78" spans="1:97" x14ac:dyDescent="0.25">
      <c r="A78" s="131" t="s">
        <v>113</v>
      </c>
      <c r="B78" s="132"/>
      <c r="C78" s="103">
        <f>SUM(D78:E78)</f>
        <v>0</v>
      </c>
      <c r="D78" s="100"/>
      <c r="E78" s="104"/>
      <c r="F78" s="76"/>
      <c r="G78" s="99"/>
      <c r="H78" s="99"/>
      <c r="I78" s="99"/>
      <c r="J78" s="99"/>
      <c r="K78" s="99"/>
      <c r="L78" s="104"/>
      <c r="M78" s="100"/>
      <c r="N78" s="99"/>
      <c r="O78" s="99"/>
      <c r="P78" s="99"/>
      <c r="Q78" s="99"/>
      <c r="R78" s="102"/>
      <c r="S78" s="28" t="str">
        <f>CA78&amp;CB78&amp;CC78&amp;CD78&amp;CE78&amp;CF78&amp;CG78</f>
        <v/>
      </c>
      <c r="CA78" s="29" t="str">
        <f t="shared" ref="CA78:CA90" si="28">IF(AND(E78&gt;0,F78=""),"*No olvide digitar el campo "&amp;F$77&amp;""&amp;". Digite CERO si no tiene.", IF(F78&gt;E78," * El Número de "&amp;F$77&amp;""&amp;" no puede superar el Total Mujeres. ",""))</f>
        <v/>
      </c>
      <c r="CB78" s="29" t="str">
        <f t="shared" ref="CB78:CB90" si="29">IF(AND(D78&gt;0,G78=""),"*No olvide digitar el campo "&amp;G$77&amp;""&amp;". Digite CERO si no tiene.", IF(G78&gt;D78," * El Número de "&amp;G$77&amp;""&amp;" no puede superar el Total Hombres. ",""))</f>
        <v/>
      </c>
      <c r="CC78" s="29" t="str">
        <f t="shared" ref="CC78:CG90" si="30">IF(AND($C78&gt;0,H78=""),"*No olvide digitar el campo "&amp;H$77&amp;""&amp;". Digite CERO si no tiene.", IF(H78&gt;$C78," * La variable "&amp;H$77&amp;""&amp;" no puede superar el Total Ambos Sexos. ",""))</f>
        <v/>
      </c>
      <c r="CD78" s="29" t="str">
        <f t="shared" si="30"/>
        <v/>
      </c>
      <c r="CE78" s="29" t="str">
        <f t="shared" si="30"/>
        <v/>
      </c>
      <c r="CF78" s="29" t="str">
        <f t="shared" si="30"/>
        <v/>
      </c>
      <c r="CG78" s="29" t="str">
        <f t="shared" si="30"/>
        <v/>
      </c>
      <c r="CM78" s="30">
        <f>IF(AND(E78&gt;0,OR(F78="")),1,IF(F78&gt;E78,1,0))</f>
        <v>0</v>
      </c>
      <c r="CN78" s="30">
        <f>IF(AND(D78&gt;0,OR(G78="")),1,IF(G78&gt;D78,1,0))</f>
        <v>0</v>
      </c>
      <c r="CO78" s="30">
        <f>IF(AND($C78&gt;0,OR(H78="")),1,IF(H78&gt;$C78,1,0))</f>
        <v>0</v>
      </c>
      <c r="CP78" s="30">
        <f t="shared" ref="CP78:CS91" si="31">IF(AND($C78&gt;0,OR(I78="")),1,IF(I78&gt;$C78,1,0))</f>
        <v>0</v>
      </c>
      <c r="CQ78" s="30">
        <f t="shared" si="31"/>
        <v>0</v>
      </c>
      <c r="CR78" s="30">
        <f t="shared" si="31"/>
        <v>0</v>
      </c>
      <c r="CS78" s="30">
        <f t="shared" si="31"/>
        <v>0</v>
      </c>
    </row>
    <row r="79" spans="1:97" x14ac:dyDescent="0.25">
      <c r="A79" s="133" t="s">
        <v>114</v>
      </c>
      <c r="B79" s="42"/>
      <c r="C79" s="107">
        <f t="shared" ref="C79:C91" si="32">SUM(D79:E79)</f>
        <v>0</v>
      </c>
      <c r="D79" s="40"/>
      <c r="E79" s="38"/>
      <c r="F79" s="39"/>
      <c r="G79" s="37"/>
      <c r="H79" s="37"/>
      <c r="I79" s="37"/>
      <c r="J79" s="37"/>
      <c r="K79" s="37"/>
      <c r="L79" s="38"/>
      <c r="M79" s="40"/>
      <c r="N79" s="37"/>
      <c r="O79" s="37"/>
      <c r="P79" s="37"/>
      <c r="Q79" s="37"/>
      <c r="R79" s="36"/>
      <c r="S79" s="28" t="str">
        <f t="shared" ref="S79:S91" si="33">CA79&amp;CB79&amp;CC79&amp;CD79&amp;CE79&amp;CF79&amp;CG79</f>
        <v/>
      </c>
      <c r="CA79" s="29" t="str">
        <f t="shared" si="28"/>
        <v/>
      </c>
      <c r="CB79" s="29" t="str">
        <f t="shared" si="29"/>
        <v/>
      </c>
      <c r="CC79" s="29" t="str">
        <f t="shared" si="30"/>
        <v/>
      </c>
      <c r="CD79" s="29" t="str">
        <f t="shared" si="30"/>
        <v/>
      </c>
      <c r="CE79" s="29" t="str">
        <f t="shared" si="30"/>
        <v/>
      </c>
      <c r="CF79" s="29" t="str">
        <f t="shared" si="30"/>
        <v/>
      </c>
      <c r="CG79" s="29" t="str">
        <f t="shared" si="30"/>
        <v/>
      </c>
      <c r="CM79" s="30">
        <f t="shared" ref="CM79:CM91" si="34">IF(AND(E79&gt;0,OR(F79="")),1,IF(F79&gt;E79,1,0))</f>
        <v>0</v>
      </c>
      <c r="CN79" s="30">
        <f t="shared" ref="CN79:CN91" si="35">IF(AND(D79&gt;0,OR(G79="")),1,IF(G79&gt;D79,1,0))</f>
        <v>0</v>
      </c>
      <c r="CO79" s="30">
        <f t="shared" ref="CO79:CO91" si="36">IF(AND($C79&gt;0,OR(H79="")),1,IF(H79&gt;$C79,1,0))</f>
        <v>0</v>
      </c>
      <c r="CP79" s="30">
        <f t="shared" si="31"/>
        <v>0</v>
      </c>
      <c r="CQ79" s="30">
        <f t="shared" si="31"/>
        <v>0</v>
      </c>
      <c r="CR79" s="30">
        <f t="shared" si="31"/>
        <v>0</v>
      </c>
      <c r="CS79" s="30">
        <f t="shared" si="31"/>
        <v>0</v>
      </c>
    </row>
    <row r="80" spans="1:97" x14ac:dyDescent="0.25">
      <c r="A80" s="133" t="s">
        <v>115</v>
      </c>
      <c r="B80" s="42"/>
      <c r="C80" s="134">
        <f t="shared" si="32"/>
        <v>0</v>
      </c>
      <c r="D80" s="40"/>
      <c r="E80" s="38"/>
      <c r="F80" s="39"/>
      <c r="G80" s="37"/>
      <c r="H80" s="37"/>
      <c r="I80" s="37"/>
      <c r="J80" s="37"/>
      <c r="K80" s="37"/>
      <c r="L80" s="38"/>
      <c r="M80" s="40"/>
      <c r="N80" s="37"/>
      <c r="O80" s="37"/>
      <c r="P80" s="37"/>
      <c r="Q80" s="37"/>
      <c r="R80" s="36"/>
      <c r="S80" s="28" t="str">
        <f t="shared" si="33"/>
        <v/>
      </c>
      <c r="CA80" s="29" t="str">
        <f t="shared" si="28"/>
        <v/>
      </c>
      <c r="CB80" s="29" t="str">
        <f t="shared" si="29"/>
        <v/>
      </c>
      <c r="CC80" s="29" t="str">
        <f t="shared" si="30"/>
        <v/>
      </c>
      <c r="CD80" s="29" t="str">
        <f t="shared" si="30"/>
        <v/>
      </c>
      <c r="CE80" s="29" t="str">
        <f t="shared" si="30"/>
        <v/>
      </c>
      <c r="CF80" s="29" t="str">
        <f t="shared" si="30"/>
        <v/>
      </c>
      <c r="CG80" s="29" t="str">
        <f t="shared" si="30"/>
        <v/>
      </c>
      <c r="CM80" s="30">
        <f t="shared" si="34"/>
        <v>0</v>
      </c>
      <c r="CN80" s="30">
        <f t="shared" si="35"/>
        <v>0</v>
      </c>
      <c r="CO80" s="30">
        <f t="shared" si="36"/>
        <v>0</v>
      </c>
      <c r="CP80" s="30">
        <f t="shared" si="31"/>
        <v>0</v>
      </c>
      <c r="CQ80" s="30">
        <f t="shared" si="31"/>
        <v>0</v>
      </c>
      <c r="CR80" s="30">
        <f t="shared" si="31"/>
        <v>0</v>
      </c>
      <c r="CS80" s="30">
        <f t="shared" si="31"/>
        <v>0</v>
      </c>
    </row>
    <row r="81" spans="1:97" x14ac:dyDescent="0.25">
      <c r="A81" s="133" t="s">
        <v>116</v>
      </c>
      <c r="B81" s="135"/>
      <c r="C81" s="134">
        <f t="shared" si="32"/>
        <v>0</v>
      </c>
      <c r="D81" s="40"/>
      <c r="E81" s="38"/>
      <c r="F81" s="39"/>
      <c r="G81" s="37"/>
      <c r="H81" s="37"/>
      <c r="I81" s="37"/>
      <c r="J81" s="37"/>
      <c r="K81" s="37"/>
      <c r="L81" s="38"/>
      <c r="M81" s="40"/>
      <c r="N81" s="37"/>
      <c r="O81" s="37"/>
      <c r="P81" s="37"/>
      <c r="Q81" s="37"/>
      <c r="R81" s="36"/>
      <c r="S81" s="28" t="str">
        <f t="shared" si="33"/>
        <v/>
      </c>
      <c r="CA81" s="29" t="str">
        <f t="shared" si="28"/>
        <v/>
      </c>
      <c r="CB81" s="29" t="str">
        <f t="shared" si="29"/>
        <v/>
      </c>
      <c r="CC81" s="29" t="str">
        <f t="shared" si="30"/>
        <v/>
      </c>
      <c r="CD81" s="29" t="str">
        <f t="shared" si="30"/>
        <v/>
      </c>
      <c r="CE81" s="29" t="str">
        <f t="shared" si="30"/>
        <v/>
      </c>
      <c r="CF81" s="29" t="str">
        <f t="shared" si="30"/>
        <v/>
      </c>
      <c r="CG81" s="29" t="str">
        <f t="shared" si="30"/>
        <v/>
      </c>
      <c r="CM81" s="30">
        <f t="shared" si="34"/>
        <v>0</v>
      </c>
      <c r="CN81" s="30">
        <f t="shared" si="35"/>
        <v>0</v>
      </c>
      <c r="CO81" s="30">
        <f t="shared" si="36"/>
        <v>0</v>
      </c>
      <c r="CP81" s="30">
        <f t="shared" si="31"/>
        <v>0</v>
      </c>
      <c r="CQ81" s="30">
        <f t="shared" si="31"/>
        <v>0</v>
      </c>
      <c r="CR81" s="30">
        <f t="shared" si="31"/>
        <v>0</v>
      </c>
      <c r="CS81" s="30">
        <f t="shared" si="31"/>
        <v>0</v>
      </c>
    </row>
    <row r="82" spans="1:97" x14ac:dyDescent="0.25">
      <c r="A82" s="133" t="s">
        <v>117</v>
      </c>
      <c r="B82" s="42"/>
      <c r="C82" s="108">
        <f>SUM(D82:E82)</f>
        <v>0</v>
      </c>
      <c r="D82" s="40"/>
      <c r="E82" s="38"/>
      <c r="F82" s="39"/>
      <c r="G82" s="37"/>
      <c r="H82" s="37"/>
      <c r="I82" s="37"/>
      <c r="J82" s="37"/>
      <c r="K82" s="37"/>
      <c r="L82" s="38"/>
      <c r="M82" s="40"/>
      <c r="N82" s="37"/>
      <c r="O82" s="37"/>
      <c r="P82" s="37"/>
      <c r="Q82" s="37"/>
      <c r="R82" s="36"/>
      <c r="S82" s="28" t="str">
        <f t="shared" si="33"/>
        <v/>
      </c>
      <c r="CA82" s="29" t="str">
        <f t="shared" si="28"/>
        <v/>
      </c>
      <c r="CB82" s="29" t="str">
        <f t="shared" si="29"/>
        <v/>
      </c>
      <c r="CC82" s="29" t="str">
        <f t="shared" si="30"/>
        <v/>
      </c>
      <c r="CD82" s="29" t="str">
        <f t="shared" si="30"/>
        <v/>
      </c>
      <c r="CE82" s="29" t="str">
        <f t="shared" si="30"/>
        <v/>
      </c>
      <c r="CF82" s="29" t="str">
        <f t="shared" si="30"/>
        <v/>
      </c>
      <c r="CG82" s="29" t="str">
        <f t="shared" si="30"/>
        <v/>
      </c>
      <c r="CM82" s="30">
        <f t="shared" si="34"/>
        <v>0</v>
      </c>
      <c r="CN82" s="30">
        <f t="shared" si="35"/>
        <v>0</v>
      </c>
      <c r="CO82" s="30">
        <f t="shared" si="36"/>
        <v>0</v>
      </c>
      <c r="CP82" s="30">
        <f t="shared" si="31"/>
        <v>0</v>
      </c>
      <c r="CQ82" s="30">
        <f t="shared" si="31"/>
        <v>0</v>
      </c>
      <c r="CR82" s="30">
        <f t="shared" si="31"/>
        <v>0</v>
      </c>
      <c r="CS82" s="30">
        <f t="shared" si="31"/>
        <v>0</v>
      </c>
    </row>
    <row r="83" spans="1:97" x14ac:dyDescent="0.25">
      <c r="A83" s="133" t="s">
        <v>118</v>
      </c>
      <c r="B83" s="53"/>
      <c r="C83" s="107">
        <f t="shared" si="32"/>
        <v>0</v>
      </c>
      <c r="D83" s="40"/>
      <c r="E83" s="38"/>
      <c r="F83" s="39"/>
      <c r="G83" s="37"/>
      <c r="H83" s="37"/>
      <c r="I83" s="37"/>
      <c r="J83" s="37"/>
      <c r="K83" s="37"/>
      <c r="L83" s="38"/>
      <c r="M83" s="40"/>
      <c r="N83" s="37"/>
      <c r="O83" s="37"/>
      <c r="P83" s="37"/>
      <c r="Q83" s="37"/>
      <c r="R83" s="36"/>
      <c r="S83" s="28" t="str">
        <f t="shared" si="33"/>
        <v/>
      </c>
      <c r="CA83" s="29" t="str">
        <f t="shared" si="28"/>
        <v/>
      </c>
      <c r="CB83" s="29" t="str">
        <f t="shared" si="29"/>
        <v/>
      </c>
      <c r="CC83" s="29" t="str">
        <f t="shared" si="30"/>
        <v/>
      </c>
      <c r="CD83" s="29" t="str">
        <f t="shared" si="30"/>
        <v/>
      </c>
      <c r="CE83" s="29" t="str">
        <f t="shared" si="30"/>
        <v/>
      </c>
      <c r="CF83" s="29" t="str">
        <f t="shared" si="30"/>
        <v/>
      </c>
      <c r="CG83" s="29" t="str">
        <f t="shared" si="30"/>
        <v/>
      </c>
      <c r="CM83" s="30">
        <f t="shared" si="34"/>
        <v>0</v>
      </c>
      <c r="CN83" s="30">
        <f t="shared" si="35"/>
        <v>0</v>
      </c>
      <c r="CO83" s="30">
        <f t="shared" si="36"/>
        <v>0</v>
      </c>
      <c r="CP83" s="30">
        <f t="shared" si="31"/>
        <v>0</v>
      </c>
      <c r="CQ83" s="30">
        <f t="shared" si="31"/>
        <v>0</v>
      </c>
      <c r="CR83" s="30">
        <f t="shared" si="31"/>
        <v>0</v>
      </c>
      <c r="CS83" s="30">
        <f t="shared" si="31"/>
        <v>0</v>
      </c>
    </row>
    <row r="84" spans="1:97" x14ac:dyDescent="0.25">
      <c r="A84" s="133" t="s">
        <v>119</v>
      </c>
      <c r="B84" s="53"/>
      <c r="C84" s="107">
        <f t="shared" si="32"/>
        <v>0</v>
      </c>
      <c r="D84" s="40"/>
      <c r="E84" s="38"/>
      <c r="F84" s="39"/>
      <c r="G84" s="37"/>
      <c r="H84" s="37"/>
      <c r="I84" s="37"/>
      <c r="J84" s="37"/>
      <c r="K84" s="37"/>
      <c r="L84" s="38"/>
      <c r="M84" s="40"/>
      <c r="N84" s="37"/>
      <c r="O84" s="37"/>
      <c r="P84" s="37"/>
      <c r="Q84" s="37"/>
      <c r="R84" s="36"/>
      <c r="S84" s="28" t="str">
        <f t="shared" si="33"/>
        <v/>
      </c>
      <c r="CA84" s="29" t="str">
        <f t="shared" si="28"/>
        <v/>
      </c>
      <c r="CB84" s="29" t="str">
        <f t="shared" si="29"/>
        <v/>
      </c>
      <c r="CC84" s="29" t="str">
        <f t="shared" si="30"/>
        <v/>
      </c>
      <c r="CD84" s="29" t="str">
        <f t="shared" si="30"/>
        <v/>
      </c>
      <c r="CE84" s="29" t="str">
        <f t="shared" si="30"/>
        <v/>
      </c>
      <c r="CF84" s="29" t="str">
        <f t="shared" si="30"/>
        <v/>
      </c>
      <c r="CG84" s="29" t="str">
        <f t="shared" si="30"/>
        <v/>
      </c>
      <c r="CM84" s="30">
        <f t="shared" si="34"/>
        <v>0</v>
      </c>
      <c r="CN84" s="30">
        <f t="shared" si="35"/>
        <v>0</v>
      </c>
      <c r="CO84" s="30">
        <f t="shared" si="36"/>
        <v>0</v>
      </c>
      <c r="CP84" s="30">
        <f t="shared" si="31"/>
        <v>0</v>
      </c>
      <c r="CQ84" s="30">
        <f t="shared" si="31"/>
        <v>0</v>
      </c>
      <c r="CR84" s="30">
        <f t="shared" si="31"/>
        <v>0</v>
      </c>
      <c r="CS84" s="30">
        <f t="shared" si="31"/>
        <v>0</v>
      </c>
    </row>
    <row r="85" spans="1:97" x14ac:dyDescent="0.25">
      <c r="A85" s="133" t="s">
        <v>120</v>
      </c>
      <c r="B85" s="135"/>
      <c r="C85" s="107">
        <f t="shared" si="32"/>
        <v>0</v>
      </c>
      <c r="D85" s="40"/>
      <c r="E85" s="38"/>
      <c r="F85" s="39"/>
      <c r="G85" s="37"/>
      <c r="H85" s="37"/>
      <c r="I85" s="37"/>
      <c r="J85" s="37"/>
      <c r="K85" s="37"/>
      <c r="L85" s="38"/>
      <c r="M85" s="40"/>
      <c r="N85" s="37"/>
      <c r="O85" s="37"/>
      <c r="P85" s="37"/>
      <c r="Q85" s="37"/>
      <c r="R85" s="36"/>
      <c r="S85" s="28" t="str">
        <f t="shared" si="33"/>
        <v/>
      </c>
      <c r="CA85" s="29" t="str">
        <f t="shared" si="28"/>
        <v/>
      </c>
      <c r="CB85" s="29" t="str">
        <f t="shared" si="29"/>
        <v/>
      </c>
      <c r="CC85" s="29" t="str">
        <f t="shared" si="30"/>
        <v/>
      </c>
      <c r="CD85" s="29" t="str">
        <f t="shared" si="30"/>
        <v/>
      </c>
      <c r="CE85" s="29" t="str">
        <f t="shared" si="30"/>
        <v/>
      </c>
      <c r="CF85" s="29" t="str">
        <f t="shared" si="30"/>
        <v/>
      </c>
      <c r="CG85" s="29" t="str">
        <f t="shared" si="30"/>
        <v/>
      </c>
      <c r="CM85" s="30">
        <f t="shared" si="34"/>
        <v>0</v>
      </c>
      <c r="CN85" s="30">
        <f t="shared" si="35"/>
        <v>0</v>
      </c>
      <c r="CO85" s="30">
        <f t="shared" si="36"/>
        <v>0</v>
      </c>
      <c r="CP85" s="30">
        <f t="shared" si="31"/>
        <v>0</v>
      </c>
      <c r="CQ85" s="30">
        <f t="shared" si="31"/>
        <v>0</v>
      </c>
      <c r="CR85" s="30">
        <f t="shared" si="31"/>
        <v>0</v>
      </c>
      <c r="CS85" s="30">
        <f t="shared" si="31"/>
        <v>0</v>
      </c>
    </row>
    <row r="86" spans="1:97" x14ac:dyDescent="0.25">
      <c r="A86" s="133" t="s">
        <v>121</v>
      </c>
      <c r="B86" s="42"/>
      <c r="C86" s="107">
        <f t="shared" si="32"/>
        <v>0</v>
      </c>
      <c r="D86" s="40"/>
      <c r="E86" s="38"/>
      <c r="F86" s="39"/>
      <c r="G86" s="37"/>
      <c r="H86" s="37"/>
      <c r="I86" s="37"/>
      <c r="J86" s="37"/>
      <c r="K86" s="37"/>
      <c r="L86" s="38"/>
      <c r="M86" s="40"/>
      <c r="N86" s="37"/>
      <c r="O86" s="37"/>
      <c r="P86" s="37"/>
      <c r="Q86" s="37"/>
      <c r="R86" s="36"/>
      <c r="S86" s="28" t="str">
        <f t="shared" si="33"/>
        <v/>
      </c>
      <c r="CA86" s="29" t="str">
        <f t="shared" si="28"/>
        <v/>
      </c>
      <c r="CB86" s="29" t="str">
        <f t="shared" si="29"/>
        <v/>
      </c>
      <c r="CC86" s="29" t="str">
        <f t="shared" si="30"/>
        <v/>
      </c>
      <c r="CD86" s="29" t="str">
        <f t="shared" si="30"/>
        <v/>
      </c>
      <c r="CE86" s="29" t="str">
        <f t="shared" si="30"/>
        <v/>
      </c>
      <c r="CF86" s="29" t="str">
        <f t="shared" si="30"/>
        <v/>
      </c>
      <c r="CG86" s="29" t="str">
        <f t="shared" si="30"/>
        <v/>
      </c>
      <c r="CM86" s="30">
        <f t="shared" si="34"/>
        <v>0</v>
      </c>
      <c r="CN86" s="30">
        <f t="shared" si="35"/>
        <v>0</v>
      </c>
      <c r="CO86" s="30">
        <f t="shared" si="36"/>
        <v>0</v>
      </c>
      <c r="CP86" s="30">
        <f t="shared" si="31"/>
        <v>0</v>
      </c>
      <c r="CQ86" s="30">
        <f t="shared" si="31"/>
        <v>0</v>
      </c>
      <c r="CR86" s="30">
        <f t="shared" si="31"/>
        <v>0</v>
      </c>
      <c r="CS86" s="30">
        <f t="shared" si="31"/>
        <v>0</v>
      </c>
    </row>
    <row r="87" spans="1:97" x14ac:dyDescent="0.25">
      <c r="A87" s="136" t="s">
        <v>122</v>
      </c>
      <c r="B87" s="135"/>
      <c r="C87" s="134">
        <f t="shared" si="32"/>
        <v>0</v>
      </c>
      <c r="D87" s="40"/>
      <c r="E87" s="38"/>
      <c r="F87" s="39"/>
      <c r="G87" s="37"/>
      <c r="H87" s="37"/>
      <c r="I87" s="37"/>
      <c r="J87" s="37"/>
      <c r="K87" s="37"/>
      <c r="L87" s="38"/>
      <c r="M87" s="40"/>
      <c r="N87" s="37"/>
      <c r="O87" s="37"/>
      <c r="P87" s="37"/>
      <c r="Q87" s="37"/>
      <c r="R87" s="36"/>
      <c r="S87" s="28" t="str">
        <f t="shared" si="33"/>
        <v/>
      </c>
      <c r="CA87" s="29" t="str">
        <f t="shared" si="28"/>
        <v/>
      </c>
      <c r="CB87" s="29" t="str">
        <f t="shared" si="29"/>
        <v/>
      </c>
      <c r="CC87" s="29" t="str">
        <f t="shared" si="30"/>
        <v/>
      </c>
      <c r="CD87" s="29" t="str">
        <f t="shared" si="30"/>
        <v/>
      </c>
      <c r="CE87" s="29" t="str">
        <f t="shared" si="30"/>
        <v/>
      </c>
      <c r="CF87" s="29" t="str">
        <f t="shared" si="30"/>
        <v/>
      </c>
      <c r="CG87" s="29" t="str">
        <f t="shared" si="30"/>
        <v/>
      </c>
      <c r="CM87" s="30">
        <f t="shared" si="34"/>
        <v>0</v>
      </c>
      <c r="CN87" s="30">
        <f t="shared" si="35"/>
        <v>0</v>
      </c>
      <c r="CO87" s="30">
        <f t="shared" si="36"/>
        <v>0</v>
      </c>
      <c r="CP87" s="30">
        <f t="shared" si="31"/>
        <v>0</v>
      </c>
      <c r="CQ87" s="30">
        <f t="shared" si="31"/>
        <v>0</v>
      </c>
      <c r="CR87" s="30">
        <f t="shared" si="31"/>
        <v>0</v>
      </c>
      <c r="CS87" s="30">
        <f t="shared" si="31"/>
        <v>0</v>
      </c>
    </row>
    <row r="88" spans="1:97" x14ac:dyDescent="0.25">
      <c r="A88" s="105" t="s">
        <v>123</v>
      </c>
      <c r="B88" s="42"/>
      <c r="C88" s="134">
        <f t="shared" si="32"/>
        <v>0</v>
      </c>
      <c r="D88" s="40"/>
      <c r="E88" s="38"/>
      <c r="F88" s="39"/>
      <c r="G88" s="37"/>
      <c r="H88" s="37"/>
      <c r="I88" s="37"/>
      <c r="J88" s="37"/>
      <c r="K88" s="37"/>
      <c r="L88" s="38"/>
      <c r="M88" s="40"/>
      <c r="N88" s="37"/>
      <c r="O88" s="37"/>
      <c r="P88" s="37"/>
      <c r="Q88" s="37"/>
      <c r="R88" s="36"/>
      <c r="S88" s="28" t="str">
        <f t="shared" si="33"/>
        <v/>
      </c>
      <c r="CA88" s="29" t="str">
        <f t="shared" si="28"/>
        <v/>
      </c>
      <c r="CB88" s="29" t="str">
        <f t="shared" si="29"/>
        <v/>
      </c>
      <c r="CC88" s="29" t="str">
        <f t="shared" si="30"/>
        <v/>
      </c>
      <c r="CD88" s="29" t="str">
        <f t="shared" si="30"/>
        <v/>
      </c>
      <c r="CE88" s="29" t="str">
        <f t="shared" si="30"/>
        <v/>
      </c>
      <c r="CF88" s="29" t="str">
        <f t="shared" si="30"/>
        <v/>
      </c>
      <c r="CG88" s="29" t="str">
        <f t="shared" si="30"/>
        <v/>
      </c>
      <c r="CM88" s="30">
        <f t="shared" si="34"/>
        <v>0</v>
      </c>
      <c r="CN88" s="30">
        <f t="shared" si="35"/>
        <v>0</v>
      </c>
      <c r="CO88" s="30">
        <f t="shared" si="36"/>
        <v>0</v>
      </c>
      <c r="CP88" s="30">
        <f t="shared" si="31"/>
        <v>0</v>
      </c>
      <c r="CQ88" s="30">
        <f t="shared" si="31"/>
        <v>0</v>
      </c>
      <c r="CR88" s="30">
        <f t="shared" si="31"/>
        <v>0</v>
      </c>
      <c r="CS88" s="30">
        <f t="shared" si="31"/>
        <v>0</v>
      </c>
    </row>
    <row r="89" spans="1:97" ht="21" x14ac:dyDescent="0.25">
      <c r="A89" s="137" t="s">
        <v>124</v>
      </c>
      <c r="B89" s="42"/>
      <c r="C89" s="108">
        <f t="shared" si="32"/>
        <v>0</v>
      </c>
      <c r="D89" s="40"/>
      <c r="E89" s="38"/>
      <c r="F89" s="39"/>
      <c r="G89" s="37"/>
      <c r="H89" s="110"/>
      <c r="I89" s="37"/>
      <c r="J89" s="110"/>
      <c r="K89" s="37"/>
      <c r="L89" s="118"/>
      <c r="M89" s="40"/>
      <c r="N89" s="37"/>
      <c r="O89" s="110"/>
      <c r="P89" s="37"/>
      <c r="Q89" s="37"/>
      <c r="R89" s="116"/>
      <c r="S89" s="28" t="str">
        <f t="shared" si="33"/>
        <v/>
      </c>
      <c r="CA89" s="29" t="str">
        <f t="shared" si="28"/>
        <v/>
      </c>
      <c r="CB89" s="29" t="str">
        <f t="shared" si="29"/>
        <v/>
      </c>
      <c r="CC89" s="29" t="str">
        <f t="shared" si="30"/>
        <v/>
      </c>
      <c r="CD89" s="29" t="str">
        <f t="shared" si="30"/>
        <v/>
      </c>
      <c r="CE89" s="29" t="str">
        <f t="shared" si="30"/>
        <v/>
      </c>
      <c r="CF89" s="29" t="str">
        <f t="shared" si="30"/>
        <v/>
      </c>
      <c r="CG89" s="29" t="str">
        <f t="shared" si="30"/>
        <v/>
      </c>
      <c r="CM89" s="30">
        <f t="shared" si="34"/>
        <v>0</v>
      </c>
      <c r="CN89" s="30">
        <f t="shared" si="35"/>
        <v>0</v>
      </c>
      <c r="CO89" s="30">
        <f t="shared" si="36"/>
        <v>0</v>
      </c>
      <c r="CP89" s="30">
        <f t="shared" si="31"/>
        <v>0</v>
      </c>
      <c r="CQ89" s="30">
        <f t="shared" si="31"/>
        <v>0</v>
      </c>
      <c r="CR89" s="30">
        <f t="shared" si="31"/>
        <v>0</v>
      </c>
      <c r="CS89" s="30">
        <f t="shared" si="31"/>
        <v>0</v>
      </c>
    </row>
    <row r="90" spans="1:97" x14ac:dyDescent="0.25">
      <c r="A90" s="138" t="s">
        <v>125</v>
      </c>
      <c r="B90" s="42"/>
      <c r="C90" s="107">
        <f t="shared" si="32"/>
        <v>0</v>
      </c>
      <c r="D90" s="139"/>
      <c r="E90" s="38"/>
      <c r="F90" s="39"/>
      <c r="G90" s="110"/>
      <c r="H90" s="110"/>
      <c r="I90" s="110"/>
      <c r="J90" s="110"/>
      <c r="K90" s="110"/>
      <c r="L90" s="118"/>
      <c r="M90" s="40"/>
      <c r="N90" s="110"/>
      <c r="O90" s="110"/>
      <c r="P90" s="37"/>
      <c r="Q90" s="110"/>
      <c r="R90" s="116"/>
      <c r="S90" s="28" t="str">
        <f t="shared" si="33"/>
        <v/>
      </c>
      <c r="CA90" s="29" t="str">
        <f t="shared" si="28"/>
        <v/>
      </c>
      <c r="CB90" s="29" t="str">
        <f t="shared" si="29"/>
        <v/>
      </c>
      <c r="CC90" s="29" t="str">
        <f t="shared" si="30"/>
        <v/>
      </c>
      <c r="CD90" s="29" t="str">
        <f t="shared" si="30"/>
        <v/>
      </c>
      <c r="CE90" s="29" t="str">
        <f t="shared" si="30"/>
        <v/>
      </c>
      <c r="CF90" s="29" t="str">
        <f t="shared" si="30"/>
        <v/>
      </c>
      <c r="CG90" s="29" t="str">
        <f t="shared" si="30"/>
        <v/>
      </c>
      <c r="CM90" s="30">
        <f t="shared" si="34"/>
        <v>0</v>
      </c>
      <c r="CN90" s="30">
        <f t="shared" si="35"/>
        <v>0</v>
      </c>
      <c r="CO90" s="30">
        <f t="shared" si="36"/>
        <v>0</v>
      </c>
      <c r="CP90" s="30">
        <f t="shared" si="31"/>
        <v>0</v>
      </c>
      <c r="CQ90" s="30">
        <f t="shared" si="31"/>
        <v>0</v>
      </c>
      <c r="CR90" s="30">
        <f t="shared" si="31"/>
        <v>0</v>
      </c>
      <c r="CS90" s="30">
        <f t="shared" si="31"/>
        <v>0</v>
      </c>
    </row>
    <row r="91" spans="1:97" x14ac:dyDescent="0.25">
      <c r="A91" s="62" t="s">
        <v>126</v>
      </c>
      <c r="B91" s="48"/>
      <c r="C91" s="117">
        <f t="shared" si="32"/>
        <v>0</v>
      </c>
      <c r="D91" s="140"/>
      <c r="E91" s="59"/>
      <c r="F91" s="141"/>
      <c r="G91" s="52"/>
      <c r="H91" s="52"/>
      <c r="I91" s="52"/>
      <c r="J91" s="52"/>
      <c r="K91" s="52"/>
      <c r="L91" s="59"/>
      <c r="M91" s="140"/>
      <c r="N91" s="52"/>
      <c r="O91" s="52"/>
      <c r="P91" s="142"/>
      <c r="Q91" s="52"/>
      <c r="R91" s="47"/>
      <c r="S91" s="28" t="str">
        <f t="shared" si="33"/>
        <v/>
      </c>
      <c r="CA91" s="29" t="str">
        <f>IF(AND(E91&gt;0,F91=""),"*No olvide digitar el campo "&amp;F$77&amp;""&amp;". Digite CERO si no tiene.", IF(F91&gt;E91," * El Número de "&amp;F$77&amp;""&amp;" no puede superar el Total Mujeres. ",""))</f>
        <v/>
      </c>
      <c r="CB91" s="29" t="str">
        <f>IF(AND(D91&gt;0,G91=""),"*No olvide digitar el campo "&amp;G$77&amp;""&amp;". Digite CERO si no tiene.", IF(G91&gt;D91," * El Número de "&amp;G$77&amp;""&amp;" no puede superar el Total Hombres. ",""))</f>
        <v/>
      </c>
      <c r="CC91" s="29" t="str">
        <f>IF(AND($C91&gt;0,H91=""),"*No olvide digitar el campo "&amp;H$77&amp;""&amp;". Digite CERO si no tiene.", IF(H91&gt;$C91," * La variable "&amp;H$77&amp;""&amp;" no puede superar el Total Ambos Sexos. ",""))</f>
        <v/>
      </c>
      <c r="CD91" s="29" t="str">
        <f>IF(AND($C91&gt;0,I91=""),"*No olvide digitar el campo "&amp;I$77&amp;""&amp;". Digite CERO si no tiene.", IF(I91&gt;$C91," * La variable "&amp;I$77&amp;""&amp;" no puede superar el Total Ambos Sexos. ",""))</f>
        <v/>
      </c>
      <c r="CE91" s="29" t="str">
        <f>IF(AND($C91&gt;0,J91=""),"*No olvide digitar el campo "&amp;J$77&amp;""&amp;". Digite CERO si no tiene.", IF(J91&gt;$C91," * La variable "&amp;J$77&amp;""&amp;" no puede superar el Total Ambos Sexos. ",""))</f>
        <v/>
      </c>
      <c r="CF91" s="29" t="str">
        <f>IF(AND($C91&gt;0,K91=""),"*No olvide digitar el campo "&amp;K$77&amp;""&amp;". Digite CERO si no tiene.", IF(K91&gt;$C91," * La variable "&amp;K$77&amp;""&amp;" no puede superar el Total Ambos Sexos. ",""))</f>
        <v/>
      </c>
      <c r="CG91" s="29" t="str">
        <f>IF(AND($C91&gt;0,L91=""),"*No olvide digitar el campo "&amp;L$77&amp;""&amp;". Digite CERO si no tiene.", IF(L91&gt;$C91," * La variable "&amp;L$77&amp;""&amp;" no puede superar el Total Ambos Sexos. ",""))</f>
        <v/>
      </c>
      <c r="CM91" s="30">
        <f t="shared" si="34"/>
        <v>0</v>
      </c>
      <c r="CN91" s="30">
        <f t="shared" si="35"/>
        <v>0</v>
      </c>
      <c r="CO91" s="30">
        <f t="shared" si="36"/>
        <v>0</v>
      </c>
      <c r="CP91" s="30">
        <f t="shared" si="31"/>
        <v>0</v>
      </c>
      <c r="CQ91" s="30">
        <f t="shared" si="31"/>
        <v>0</v>
      </c>
      <c r="CR91" s="30">
        <f t="shared" si="31"/>
        <v>0</v>
      </c>
      <c r="CS91" s="30">
        <f t="shared" si="31"/>
        <v>0</v>
      </c>
    </row>
    <row r="92" spans="1:97" x14ac:dyDescent="0.25">
      <c r="A92" s="119" t="s">
        <v>76</v>
      </c>
      <c r="B92" s="143">
        <f>SUM(B78:B91)</f>
        <v>0</v>
      </c>
      <c r="C92" s="125">
        <f t="shared" ref="C92:R92" si="37">SUM(C78:C91)</f>
        <v>0</v>
      </c>
      <c r="D92" s="124">
        <f t="shared" si="37"/>
        <v>0</v>
      </c>
      <c r="E92" s="144">
        <f t="shared" si="37"/>
        <v>0</v>
      </c>
      <c r="F92" s="127">
        <f t="shared" si="37"/>
        <v>0</v>
      </c>
      <c r="G92" s="121">
        <f t="shared" si="37"/>
        <v>0</v>
      </c>
      <c r="H92" s="121">
        <f t="shared" si="37"/>
        <v>0</v>
      </c>
      <c r="I92" s="121">
        <f t="shared" si="37"/>
        <v>0</v>
      </c>
      <c r="J92" s="121">
        <f t="shared" si="37"/>
        <v>0</v>
      </c>
      <c r="K92" s="121">
        <f t="shared" si="37"/>
        <v>0</v>
      </c>
      <c r="L92" s="126">
        <f t="shared" si="37"/>
        <v>0</v>
      </c>
      <c r="M92" s="122">
        <f t="shared" si="37"/>
        <v>0</v>
      </c>
      <c r="N92" s="121">
        <f t="shared" si="37"/>
        <v>0</v>
      </c>
      <c r="O92" s="121">
        <f t="shared" si="37"/>
        <v>0</v>
      </c>
      <c r="P92" s="121">
        <f t="shared" si="37"/>
        <v>0</v>
      </c>
      <c r="Q92" s="121">
        <f t="shared" si="37"/>
        <v>0</v>
      </c>
      <c r="R92" s="128">
        <f t="shared" si="37"/>
        <v>0</v>
      </c>
    </row>
    <row r="93" spans="1:97" x14ac:dyDescent="0.25">
      <c r="A93" s="181" t="s">
        <v>127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</row>
    <row r="94" spans="1:97" x14ac:dyDescent="0.25">
      <c r="A94" s="166" t="s">
        <v>128</v>
      </c>
      <c r="B94" s="166"/>
      <c r="C94" s="166"/>
      <c r="D94" s="166"/>
      <c r="E94" s="166"/>
      <c r="F94" s="166"/>
      <c r="G94" s="166"/>
      <c r="H94" s="166"/>
      <c r="I94" s="166"/>
      <c r="J94" s="181"/>
      <c r="K94" s="181"/>
      <c r="L94" s="181"/>
      <c r="M94" s="181"/>
      <c r="N94" s="181"/>
    </row>
    <row r="95" spans="1:97" ht="15" customHeight="1" x14ac:dyDescent="0.25">
      <c r="A95" s="195" t="s">
        <v>75</v>
      </c>
      <c r="B95" s="174" t="s">
        <v>76</v>
      </c>
      <c r="C95" s="177" t="s">
        <v>129</v>
      </c>
      <c r="D95" s="179" t="s">
        <v>130</v>
      </c>
      <c r="E95" s="196" t="s">
        <v>131</v>
      </c>
      <c r="F95" s="179" t="s">
        <v>132</v>
      </c>
      <c r="G95" s="179" t="s">
        <v>133</v>
      </c>
      <c r="H95" s="179" t="s">
        <v>134</v>
      </c>
      <c r="I95" s="198" t="s">
        <v>135</v>
      </c>
      <c r="J95" s="200" t="s">
        <v>78</v>
      </c>
      <c r="K95" s="171" t="s">
        <v>79</v>
      </c>
      <c r="L95" s="188"/>
      <c r="M95" s="188"/>
      <c r="N95" s="188"/>
      <c r="O95" s="188"/>
      <c r="P95" s="188"/>
      <c r="Q95" s="188"/>
      <c r="R95" s="188"/>
      <c r="S95" s="188"/>
      <c r="T95" s="172"/>
    </row>
    <row r="96" spans="1:97" ht="21" x14ac:dyDescent="0.25">
      <c r="A96" s="187"/>
      <c r="B96" s="190"/>
      <c r="C96" s="178"/>
      <c r="D96" s="180"/>
      <c r="E96" s="197"/>
      <c r="F96" s="180"/>
      <c r="G96" s="180"/>
      <c r="H96" s="180"/>
      <c r="I96" s="199"/>
      <c r="J96" s="201"/>
      <c r="K96" s="11" t="s">
        <v>90</v>
      </c>
      <c r="L96" s="7" t="s">
        <v>16</v>
      </c>
      <c r="M96" s="95" t="s">
        <v>17</v>
      </c>
      <c r="N96" s="96" t="s">
        <v>91</v>
      </c>
      <c r="O96" s="91" t="s">
        <v>92</v>
      </c>
      <c r="P96" s="91" t="s">
        <v>9</v>
      </c>
      <c r="Q96" s="91" t="s">
        <v>10</v>
      </c>
      <c r="R96" s="91" t="s">
        <v>11</v>
      </c>
      <c r="S96" s="91" t="s">
        <v>12</v>
      </c>
      <c r="T96" s="11" t="s">
        <v>13</v>
      </c>
    </row>
    <row r="97" spans="1:97" x14ac:dyDescent="0.25">
      <c r="A97" s="97" t="s">
        <v>136</v>
      </c>
      <c r="B97" s="145">
        <f>SUM(C97:I97)</f>
        <v>0</v>
      </c>
      <c r="C97" s="34"/>
      <c r="D97" s="99"/>
      <c r="E97" s="99"/>
      <c r="F97" s="25"/>
      <c r="G97" s="25"/>
      <c r="H97" s="146"/>
      <c r="I97" s="147"/>
      <c r="J97" s="24"/>
      <c r="K97" s="148">
        <f>SUM(L97:M97)</f>
        <v>0</v>
      </c>
      <c r="L97" s="149"/>
      <c r="M97" s="26"/>
      <c r="N97" s="27"/>
      <c r="O97" s="146"/>
      <c r="P97" s="99"/>
      <c r="Q97" s="25"/>
      <c r="R97" s="25"/>
      <c r="S97" s="54"/>
      <c r="T97" s="24"/>
      <c r="U97" s="28" t="str">
        <f>CA97&amp;CB97&amp;CC97&amp;CD97&amp;CE97&amp;CF97&amp;CG97</f>
        <v/>
      </c>
      <c r="CA97" s="29" t="str">
        <f>IF(AND(M97&gt;0,N97=""),"*No olvide digitar el campo "&amp;N$96&amp;""&amp;". Digite CERO si no tiene.", IF(N97&gt;M97," * El Número de "&amp;N$96&amp;""&amp;" no puede superar el Total Mujeres. ",""))</f>
        <v/>
      </c>
      <c r="CB97" s="29" t="str">
        <f>IF(AND(L97&gt;0,O97=""),"*No olvide digitar el campo "&amp;O$96&amp;""&amp;". Digite CERO si no tiene.", IF(O97&gt;L97," * El Número de "&amp;O$96&amp;""&amp;" no puede superar el Total Hombres. ",""))</f>
        <v/>
      </c>
      <c r="CC97" s="29" t="str">
        <f>IF(AND($K97&gt;0,P97=""),"*No olvide digitar el campo "&amp;P$96&amp;""&amp;". Digite CERO si no tiene.", IF(P97&gt;$K97," * La variable "&amp;P$96&amp;""&amp;" no puede superar el Total Ambos Sexos. ",""))</f>
        <v/>
      </c>
      <c r="CD97" s="29" t="str">
        <f>IF(AND($K97&gt;0,Q97=""),"*No olvide digitar el campo "&amp;Q$96&amp;""&amp;". Digite CERO si no tiene.", IF(Q97&gt;$K97," * La variable "&amp;Q$96&amp;""&amp;" no puede superar el Total Ambos Sexos. ",""))</f>
        <v/>
      </c>
      <c r="CE97" s="29" t="str">
        <f>IF(AND($K97&gt;0,R97=""),"*No olvide digitar el campo "&amp;R$96&amp;""&amp;". Digite CERO si no tiene.", IF(R97&gt;$K97," * La variable "&amp;R$96&amp;""&amp;" no puede superar el Total Ambos Sexos. ",""))</f>
        <v/>
      </c>
      <c r="CF97" s="29" t="str">
        <f>IF(AND($K97&gt;0,S97=""),"*No olvide digitar el campo "&amp;S$96&amp;""&amp;". Digite CERO si no tiene.", IF(S97&gt;$K97," * La variable "&amp;S$96&amp;""&amp;" no puede superar el Total Ambos Sexos. ",""))</f>
        <v/>
      </c>
      <c r="CG97" s="29" t="str">
        <f>IF(AND($K97&gt;0,T97=""),"*No olvide digitar el campo "&amp;T$96&amp;""&amp;". Digite CERO si no tiene.", IF(T97&gt;$K97," * La variable "&amp;T$96&amp;""&amp;" no puede superar el Total Ambos Sexos. ",""))</f>
        <v/>
      </c>
      <c r="CM97" s="30">
        <f>IF(AND(M97&gt;0,OR(N97="")),1,IF(N97&gt;M97,1,0))</f>
        <v>0</v>
      </c>
      <c r="CN97" s="30">
        <f>IF(AND(L97&gt;0,OR(O97="")),1,IF(O97&gt;L97,1,0))</f>
        <v>0</v>
      </c>
      <c r="CO97" s="30">
        <f>IF(AND($K97&gt;0,OR(P97="")),1,IF(P97&gt;$K97,1,0))</f>
        <v>0</v>
      </c>
      <c r="CP97" s="30">
        <f>IF(AND($K97&gt;0,OR(Q97="")),1,IF(Q97&gt;$K97,1,0))</f>
        <v>0</v>
      </c>
      <c r="CQ97" s="30">
        <f>IF(AND($K97&gt;0,OR(R97="")),1,IF(R97&gt;$K97,1,0))</f>
        <v>0</v>
      </c>
      <c r="CR97" s="30">
        <f>IF(AND($K97&gt;0,OR(S97="")),1,IF(S97&gt;$K97,1,0))</f>
        <v>0</v>
      </c>
      <c r="CS97" s="30">
        <f>IF(AND($K97&gt;0,OR(T97="")),1,IF(T97&gt;$K97,1,0))</f>
        <v>0</v>
      </c>
    </row>
    <row r="98" spans="1:97" x14ac:dyDescent="0.25">
      <c r="A98" s="105" t="s">
        <v>94</v>
      </c>
      <c r="B98" s="105">
        <f>SUM(C98:I98)</f>
        <v>0</v>
      </c>
      <c r="C98" s="34"/>
      <c r="D98" s="37"/>
      <c r="E98" s="37"/>
      <c r="F98" s="37"/>
      <c r="G98" s="37"/>
      <c r="H98" s="110"/>
      <c r="I98" s="112"/>
      <c r="J98" s="36"/>
      <c r="K98" s="61">
        <f t="shared" ref="K98:K108" si="38">SUM(L98:M98)</f>
        <v>0</v>
      </c>
      <c r="L98" s="34"/>
      <c r="M98" s="150"/>
      <c r="N98" s="39"/>
      <c r="O98" s="110"/>
      <c r="P98" s="110"/>
      <c r="Q98" s="146"/>
      <c r="R98" s="146"/>
      <c r="S98" s="151"/>
      <c r="T98" s="152"/>
      <c r="U98" s="28" t="str">
        <f t="shared" ref="U98:U108" si="39">CA98&amp;CB98&amp;CC98&amp;CD98&amp;CE98&amp;CF98&amp;CG98</f>
        <v/>
      </c>
      <c r="CA98" s="29" t="str">
        <f t="shared" ref="CA98:CA108" si="40">IF(AND(M98&gt;0,N98=""),"*No olvide digitar el campo "&amp;N$96&amp;""&amp;". Digite CERO si no tiene.", IF(N98&gt;M98," * El Número de "&amp;N$96&amp;""&amp;" no puede superar el Total Mujeres. ",""))</f>
        <v/>
      </c>
      <c r="CB98" s="29" t="str">
        <f t="shared" ref="CB98:CB108" si="41">IF(AND(L98&gt;0,O98=""),"*No olvide digitar el campo "&amp;O$96&amp;""&amp;". Digite CERO si no tiene.", IF(O98&gt;L98," * El Número de "&amp;O$96&amp;""&amp;" no puede superar el Total Hombres. ",""))</f>
        <v/>
      </c>
      <c r="CC98" s="29" t="str">
        <f t="shared" ref="CC98:CG108" si="42">IF(AND($K98&gt;0,P98=""),"*No olvide digitar el campo "&amp;P$96&amp;""&amp;". Digite CERO si no tiene.", IF(P98&gt;$K98," * La variable "&amp;P$96&amp;""&amp;" no puede superar el Total Ambos Sexos. ",""))</f>
        <v/>
      </c>
      <c r="CD98" s="29" t="str">
        <f t="shared" si="42"/>
        <v/>
      </c>
      <c r="CE98" s="29" t="str">
        <f t="shared" si="42"/>
        <v/>
      </c>
      <c r="CF98" s="29" t="str">
        <f t="shared" si="42"/>
        <v/>
      </c>
      <c r="CG98" s="29" t="str">
        <f t="shared" si="42"/>
        <v/>
      </c>
      <c r="CM98" s="30">
        <f t="shared" ref="CM98:CM108" si="43">IF(AND(M98&gt;0,OR(N98="")),1,IF(N98&gt;M98,1,0))</f>
        <v>0</v>
      </c>
      <c r="CN98" s="30">
        <f t="shared" ref="CN98:CN108" si="44">IF(AND(L98&gt;0,OR(O98="")),1,IF(O98&gt;L98,1,0))</f>
        <v>0</v>
      </c>
      <c r="CO98" s="30">
        <f t="shared" ref="CO98:CS108" si="45">IF(AND($K98&gt;0,OR(P98="")),1,IF(P98&gt;$K98,1,0))</f>
        <v>0</v>
      </c>
      <c r="CP98" s="30">
        <f t="shared" si="45"/>
        <v>0</v>
      </c>
      <c r="CQ98" s="30">
        <f t="shared" si="45"/>
        <v>0</v>
      </c>
      <c r="CR98" s="30">
        <f t="shared" si="45"/>
        <v>0</v>
      </c>
      <c r="CS98" s="30">
        <f t="shared" si="45"/>
        <v>0</v>
      </c>
    </row>
    <row r="99" spans="1:97" x14ac:dyDescent="0.25">
      <c r="A99" s="105" t="s">
        <v>137</v>
      </c>
      <c r="B99" s="105">
        <f>SUM(C99:I99)</f>
        <v>0</v>
      </c>
      <c r="C99" s="34"/>
      <c r="D99" s="146"/>
      <c r="E99" s="146"/>
      <c r="F99" s="37"/>
      <c r="G99" s="37"/>
      <c r="H99" s="110"/>
      <c r="I99" s="41"/>
      <c r="J99" s="36"/>
      <c r="K99" s="61">
        <f>SUM(L99:M99)</f>
        <v>0</v>
      </c>
      <c r="L99" s="34"/>
      <c r="M99" s="118"/>
      <c r="N99" s="39"/>
      <c r="O99" s="110"/>
      <c r="P99" s="37"/>
      <c r="Q99" s="37"/>
      <c r="R99" s="110"/>
      <c r="S99" s="40"/>
      <c r="T99" s="116"/>
      <c r="U99" s="28" t="str">
        <f t="shared" si="39"/>
        <v/>
      </c>
      <c r="CA99" s="29" t="str">
        <f t="shared" si="40"/>
        <v/>
      </c>
      <c r="CB99" s="29" t="str">
        <f t="shared" si="41"/>
        <v/>
      </c>
      <c r="CC99" s="29" t="str">
        <f t="shared" si="42"/>
        <v/>
      </c>
      <c r="CD99" s="29" t="str">
        <f t="shared" si="42"/>
        <v/>
      </c>
      <c r="CE99" s="29" t="str">
        <f t="shared" si="42"/>
        <v/>
      </c>
      <c r="CF99" s="29" t="str">
        <f t="shared" si="42"/>
        <v/>
      </c>
      <c r="CG99" s="29" t="str">
        <f t="shared" si="42"/>
        <v/>
      </c>
      <c r="CM99" s="30">
        <f t="shared" si="43"/>
        <v>0</v>
      </c>
      <c r="CN99" s="30">
        <f t="shared" si="44"/>
        <v>0</v>
      </c>
      <c r="CO99" s="30">
        <f t="shared" si="45"/>
        <v>0</v>
      </c>
      <c r="CP99" s="30">
        <f t="shared" si="45"/>
        <v>0</v>
      </c>
      <c r="CQ99" s="30">
        <f t="shared" si="45"/>
        <v>0</v>
      </c>
      <c r="CR99" s="30">
        <f t="shared" si="45"/>
        <v>0</v>
      </c>
      <c r="CS99" s="30">
        <f t="shared" si="45"/>
        <v>0</v>
      </c>
    </row>
    <row r="100" spans="1:97" x14ac:dyDescent="0.25">
      <c r="A100" s="105" t="s">
        <v>138</v>
      </c>
      <c r="B100" s="105">
        <f>SUM(C100:I100)</f>
        <v>0</v>
      </c>
      <c r="C100" s="34"/>
      <c r="D100" s="110"/>
      <c r="E100" s="110"/>
      <c r="F100" s="37"/>
      <c r="G100" s="146"/>
      <c r="H100" s="37"/>
      <c r="I100" s="153"/>
      <c r="J100" s="36"/>
      <c r="K100" s="61">
        <f t="shared" si="38"/>
        <v>0</v>
      </c>
      <c r="L100" s="149"/>
      <c r="M100" s="38"/>
      <c r="N100" s="39"/>
      <c r="O100" s="110"/>
      <c r="P100" s="146"/>
      <c r="Q100" s="37"/>
      <c r="R100" s="110"/>
      <c r="S100" s="40"/>
      <c r="T100" s="116"/>
      <c r="U100" s="28" t="str">
        <f t="shared" si="39"/>
        <v/>
      </c>
      <c r="CA100" s="29" t="str">
        <f t="shared" si="40"/>
        <v/>
      </c>
      <c r="CB100" s="29" t="str">
        <f t="shared" si="41"/>
        <v/>
      </c>
      <c r="CC100" s="29" t="str">
        <f t="shared" si="42"/>
        <v/>
      </c>
      <c r="CD100" s="29" t="str">
        <f t="shared" si="42"/>
        <v/>
      </c>
      <c r="CE100" s="29" t="str">
        <f t="shared" si="42"/>
        <v/>
      </c>
      <c r="CF100" s="29" t="str">
        <f t="shared" si="42"/>
        <v/>
      </c>
      <c r="CG100" s="29" t="str">
        <f t="shared" si="42"/>
        <v/>
      </c>
      <c r="CM100" s="30">
        <f t="shared" si="43"/>
        <v>0</v>
      </c>
      <c r="CN100" s="30">
        <f t="shared" si="44"/>
        <v>0</v>
      </c>
      <c r="CO100" s="30">
        <f t="shared" si="45"/>
        <v>0</v>
      </c>
      <c r="CP100" s="30">
        <f t="shared" si="45"/>
        <v>0</v>
      </c>
      <c r="CQ100" s="30">
        <f t="shared" si="45"/>
        <v>0</v>
      </c>
      <c r="CR100" s="30">
        <f t="shared" si="45"/>
        <v>0</v>
      </c>
      <c r="CS100" s="30">
        <f t="shared" si="45"/>
        <v>0</v>
      </c>
    </row>
    <row r="101" spans="1:97" x14ac:dyDescent="0.25">
      <c r="A101" s="105" t="s">
        <v>97</v>
      </c>
      <c r="B101" s="105">
        <f>SUM(C101:I101)</f>
        <v>0</v>
      </c>
      <c r="C101" s="34"/>
      <c r="D101" s="37"/>
      <c r="E101" s="37"/>
      <c r="F101" s="146"/>
      <c r="G101" s="110"/>
      <c r="H101" s="146"/>
      <c r="I101" s="112"/>
      <c r="J101" s="36"/>
      <c r="K101" s="61">
        <f t="shared" si="38"/>
        <v>0</v>
      </c>
      <c r="L101" s="34"/>
      <c r="M101" s="38"/>
      <c r="N101" s="39"/>
      <c r="O101" s="37"/>
      <c r="P101" s="110"/>
      <c r="Q101" s="37"/>
      <c r="R101" s="110"/>
      <c r="S101" s="40"/>
      <c r="T101" s="116"/>
      <c r="U101" s="28" t="str">
        <f t="shared" si="39"/>
        <v/>
      </c>
      <c r="CA101" s="29" t="str">
        <f t="shared" si="40"/>
        <v/>
      </c>
      <c r="CB101" s="29" t="str">
        <f t="shared" si="41"/>
        <v/>
      </c>
      <c r="CC101" s="29" t="str">
        <f t="shared" si="42"/>
        <v/>
      </c>
      <c r="CD101" s="29" t="str">
        <f t="shared" si="42"/>
        <v/>
      </c>
      <c r="CE101" s="29" t="str">
        <f t="shared" si="42"/>
        <v/>
      </c>
      <c r="CF101" s="29" t="str">
        <f t="shared" si="42"/>
        <v/>
      </c>
      <c r="CG101" s="29" t="str">
        <f t="shared" si="42"/>
        <v/>
      </c>
      <c r="CM101" s="30">
        <f t="shared" si="43"/>
        <v>0</v>
      </c>
      <c r="CN101" s="30">
        <f t="shared" si="44"/>
        <v>0</v>
      </c>
      <c r="CO101" s="30">
        <f t="shared" si="45"/>
        <v>0</v>
      </c>
      <c r="CP101" s="30">
        <f t="shared" si="45"/>
        <v>0</v>
      </c>
      <c r="CQ101" s="30">
        <f t="shared" si="45"/>
        <v>0</v>
      </c>
      <c r="CR101" s="30">
        <f t="shared" si="45"/>
        <v>0</v>
      </c>
      <c r="CS101" s="30">
        <f t="shared" si="45"/>
        <v>0</v>
      </c>
    </row>
    <row r="102" spans="1:97" x14ac:dyDescent="0.25">
      <c r="A102" s="105" t="s">
        <v>98</v>
      </c>
      <c r="B102" s="105">
        <f t="shared" ref="B102:B108" si="46">SUM(C102:I102)</f>
        <v>0</v>
      </c>
      <c r="C102" s="34"/>
      <c r="D102" s="146"/>
      <c r="E102" s="146"/>
      <c r="F102" s="37"/>
      <c r="G102" s="37"/>
      <c r="H102" s="37"/>
      <c r="I102" s="41"/>
      <c r="J102" s="36"/>
      <c r="K102" s="61">
        <f t="shared" si="38"/>
        <v>0</v>
      </c>
      <c r="L102" s="34"/>
      <c r="M102" s="150"/>
      <c r="N102" s="39"/>
      <c r="O102" s="146"/>
      <c r="P102" s="110"/>
      <c r="Q102" s="37"/>
      <c r="R102" s="110"/>
      <c r="S102" s="40"/>
      <c r="T102" s="116"/>
      <c r="U102" s="28" t="str">
        <f t="shared" si="39"/>
        <v/>
      </c>
      <c r="CA102" s="29" t="str">
        <f t="shared" si="40"/>
        <v/>
      </c>
      <c r="CB102" s="29" t="str">
        <f t="shared" si="41"/>
        <v/>
      </c>
      <c r="CC102" s="29" t="str">
        <f t="shared" si="42"/>
        <v/>
      </c>
      <c r="CD102" s="29" t="str">
        <f t="shared" si="42"/>
        <v/>
      </c>
      <c r="CE102" s="29" t="str">
        <f t="shared" si="42"/>
        <v/>
      </c>
      <c r="CF102" s="29" t="str">
        <f t="shared" si="42"/>
        <v/>
      </c>
      <c r="CG102" s="29" t="str">
        <f t="shared" si="42"/>
        <v/>
      </c>
      <c r="CM102" s="30">
        <f t="shared" si="43"/>
        <v>0</v>
      </c>
      <c r="CN102" s="30">
        <f t="shared" si="44"/>
        <v>0</v>
      </c>
      <c r="CO102" s="30">
        <f t="shared" si="45"/>
        <v>0</v>
      </c>
      <c r="CP102" s="30">
        <f t="shared" si="45"/>
        <v>0</v>
      </c>
      <c r="CQ102" s="30">
        <f t="shared" si="45"/>
        <v>0</v>
      </c>
      <c r="CR102" s="30">
        <f t="shared" si="45"/>
        <v>0</v>
      </c>
      <c r="CS102" s="30">
        <f t="shared" si="45"/>
        <v>0</v>
      </c>
    </row>
    <row r="103" spans="1:97" x14ac:dyDescent="0.25">
      <c r="A103" s="105" t="s">
        <v>99</v>
      </c>
      <c r="B103" s="105">
        <f t="shared" si="46"/>
        <v>0</v>
      </c>
      <c r="C103" s="34"/>
      <c r="D103" s="37"/>
      <c r="E103" s="37"/>
      <c r="F103" s="37"/>
      <c r="G103" s="37"/>
      <c r="H103" s="37"/>
      <c r="I103" s="55"/>
      <c r="J103" s="36"/>
      <c r="K103" s="61">
        <f t="shared" si="38"/>
        <v>0</v>
      </c>
      <c r="L103" s="34"/>
      <c r="M103" s="118"/>
      <c r="N103" s="154"/>
      <c r="O103" s="110"/>
      <c r="P103" s="37"/>
      <c r="Q103" s="37"/>
      <c r="R103" s="37"/>
      <c r="S103" s="40"/>
      <c r="T103" s="36"/>
      <c r="U103" s="28" t="str">
        <f t="shared" si="39"/>
        <v/>
      </c>
      <c r="CA103" s="29" t="str">
        <f t="shared" si="40"/>
        <v/>
      </c>
      <c r="CB103" s="29" t="str">
        <f t="shared" si="41"/>
        <v/>
      </c>
      <c r="CC103" s="29" t="str">
        <f t="shared" si="42"/>
        <v/>
      </c>
      <c r="CD103" s="29" t="str">
        <f t="shared" si="42"/>
        <v/>
      </c>
      <c r="CE103" s="29" t="str">
        <f t="shared" si="42"/>
        <v/>
      </c>
      <c r="CF103" s="29" t="str">
        <f t="shared" si="42"/>
        <v/>
      </c>
      <c r="CG103" s="29" t="str">
        <f t="shared" si="42"/>
        <v/>
      </c>
      <c r="CM103" s="30">
        <f t="shared" si="43"/>
        <v>0</v>
      </c>
      <c r="CN103" s="30">
        <f t="shared" si="44"/>
        <v>0</v>
      </c>
      <c r="CO103" s="30">
        <f t="shared" si="45"/>
        <v>0</v>
      </c>
      <c r="CP103" s="30">
        <f t="shared" si="45"/>
        <v>0</v>
      </c>
      <c r="CQ103" s="30">
        <f t="shared" si="45"/>
        <v>0</v>
      </c>
      <c r="CR103" s="30">
        <f t="shared" si="45"/>
        <v>0</v>
      </c>
      <c r="CS103" s="30">
        <f t="shared" si="45"/>
        <v>0</v>
      </c>
    </row>
    <row r="104" spans="1:97" x14ac:dyDescent="0.25">
      <c r="A104" s="105" t="s">
        <v>100</v>
      </c>
      <c r="B104" s="105">
        <f t="shared" si="46"/>
        <v>0</v>
      </c>
      <c r="C104" s="34"/>
      <c r="D104" s="146"/>
      <c r="E104" s="146"/>
      <c r="F104" s="37"/>
      <c r="G104" s="37"/>
      <c r="H104" s="146"/>
      <c r="I104" s="153"/>
      <c r="J104" s="36"/>
      <c r="K104" s="61">
        <f t="shared" si="38"/>
        <v>0</v>
      </c>
      <c r="L104" s="149"/>
      <c r="M104" s="118"/>
      <c r="N104" s="39"/>
      <c r="O104" s="37"/>
      <c r="P104" s="146"/>
      <c r="Q104" s="37"/>
      <c r="R104" s="146"/>
      <c r="S104" s="40"/>
      <c r="T104" s="152"/>
      <c r="U104" s="28" t="str">
        <f t="shared" si="39"/>
        <v/>
      </c>
      <c r="CA104" s="29" t="str">
        <f t="shared" si="40"/>
        <v/>
      </c>
      <c r="CB104" s="29" t="str">
        <f t="shared" si="41"/>
        <v/>
      </c>
      <c r="CC104" s="29" t="str">
        <f t="shared" si="42"/>
        <v/>
      </c>
      <c r="CD104" s="29" t="str">
        <f t="shared" si="42"/>
        <v/>
      </c>
      <c r="CE104" s="29" t="str">
        <f t="shared" si="42"/>
        <v/>
      </c>
      <c r="CF104" s="29" t="str">
        <f t="shared" si="42"/>
        <v/>
      </c>
      <c r="CG104" s="29" t="str">
        <f t="shared" si="42"/>
        <v/>
      </c>
      <c r="CM104" s="30">
        <f t="shared" si="43"/>
        <v>0</v>
      </c>
      <c r="CN104" s="30">
        <f t="shared" si="44"/>
        <v>0</v>
      </c>
      <c r="CO104" s="30">
        <f t="shared" si="45"/>
        <v>0</v>
      </c>
      <c r="CP104" s="30">
        <f t="shared" si="45"/>
        <v>0</v>
      </c>
      <c r="CQ104" s="30">
        <f t="shared" si="45"/>
        <v>0</v>
      </c>
      <c r="CR104" s="30">
        <f t="shared" si="45"/>
        <v>0</v>
      </c>
      <c r="CS104" s="30">
        <f t="shared" si="45"/>
        <v>0</v>
      </c>
    </row>
    <row r="105" spans="1:97" x14ac:dyDescent="0.25">
      <c r="A105" s="105" t="s">
        <v>101</v>
      </c>
      <c r="B105" s="105">
        <f t="shared" si="46"/>
        <v>0</v>
      </c>
      <c r="C105" s="34"/>
      <c r="D105" s="110"/>
      <c r="E105" s="110"/>
      <c r="F105" s="37"/>
      <c r="G105" s="37"/>
      <c r="H105" s="37"/>
      <c r="I105" s="41"/>
      <c r="J105" s="36"/>
      <c r="K105" s="61">
        <f t="shared" si="38"/>
        <v>0</v>
      </c>
      <c r="L105" s="34"/>
      <c r="M105" s="118"/>
      <c r="N105" s="39"/>
      <c r="O105" s="146"/>
      <c r="P105" s="37"/>
      <c r="Q105" s="37"/>
      <c r="R105" s="110"/>
      <c r="S105" s="40"/>
      <c r="T105" s="116"/>
      <c r="U105" s="28" t="str">
        <f t="shared" si="39"/>
        <v/>
      </c>
      <c r="CA105" s="29" t="str">
        <f t="shared" si="40"/>
        <v/>
      </c>
      <c r="CB105" s="29" t="str">
        <f t="shared" si="41"/>
        <v/>
      </c>
      <c r="CC105" s="29" t="str">
        <f t="shared" si="42"/>
        <v/>
      </c>
      <c r="CD105" s="29" t="str">
        <f t="shared" si="42"/>
        <v/>
      </c>
      <c r="CE105" s="29" t="str">
        <f t="shared" si="42"/>
        <v/>
      </c>
      <c r="CF105" s="29" t="str">
        <f t="shared" si="42"/>
        <v/>
      </c>
      <c r="CG105" s="29" t="str">
        <f t="shared" si="42"/>
        <v/>
      </c>
      <c r="CM105" s="30">
        <f t="shared" si="43"/>
        <v>0</v>
      </c>
      <c r="CN105" s="30">
        <f t="shared" si="44"/>
        <v>0</v>
      </c>
      <c r="CO105" s="30">
        <f t="shared" si="45"/>
        <v>0</v>
      </c>
      <c r="CP105" s="30">
        <f t="shared" si="45"/>
        <v>0</v>
      </c>
      <c r="CQ105" s="30">
        <f t="shared" si="45"/>
        <v>0</v>
      </c>
      <c r="CR105" s="30">
        <f t="shared" si="45"/>
        <v>0</v>
      </c>
      <c r="CS105" s="30">
        <f t="shared" si="45"/>
        <v>0</v>
      </c>
    </row>
    <row r="106" spans="1:97" x14ac:dyDescent="0.25">
      <c r="A106" s="113" t="s">
        <v>102</v>
      </c>
      <c r="B106" s="105">
        <f t="shared" si="46"/>
        <v>0</v>
      </c>
      <c r="C106" s="155"/>
      <c r="D106" s="37"/>
      <c r="E106" s="37"/>
      <c r="F106" s="37"/>
      <c r="G106" s="37"/>
      <c r="H106" s="146"/>
      <c r="I106" s="153"/>
      <c r="J106" s="36"/>
      <c r="K106" s="61">
        <f t="shared" si="38"/>
        <v>0</v>
      </c>
      <c r="L106" s="34"/>
      <c r="M106" s="118"/>
      <c r="N106" s="154"/>
      <c r="O106" s="110"/>
      <c r="P106" s="37"/>
      <c r="Q106" s="37"/>
      <c r="R106" s="37"/>
      <c r="S106" s="40"/>
      <c r="T106" s="36"/>
      <c r="U106" s="28" t="str">
        <f t="shared" si="39"/>
        <v/>
      </c>
      <c r="CA106" s="29" t="str">
        <f t="shared" si="40"/>
        <v/>
      </c>
      <c r="CB106" s="29" t="str">
        <f t="shared" si="41"/>
        <v/>
      </c>
      <c r="CC106" s="29" t="str">
        <f t="shared" si="42"/>
        <v/>
      </c>
      <c r="CD106" s="29" t="str">
        <f t="shared" si="42"/>
        <v/>
      </c>
      <c r="CE106" s="29" t="str">
        <f t="shared" si="42"/>
        <v/>
      </c>
      <c r="CF106" s="29" t="str">
        <f t="shared" si="42"/>
        <v/>
      </c>
      <c r="CG106" s="29" t="str">
        <f t="shared" si="42"/>
        <v/>
      </c>
      <c r="CM106" s="30">
        <f t="shared" si="43"/>
        <v>0</v>
      </c>
      <c r="CN106" s="30">
        <f t="shared" si="44"/>
        <v>0</v>
      </c>
      <c r="CO106" s="30">
        <f t="shared" si="45"/>
        <v>0</v>
      </c>
      <c r="CP106" s="30">
        <f t="shared" si="45"/>
        <v>0</v>
      </c>
      <c r="CQ106" s="30">
        <f t="shared" si="45"/>
        <v>0</v>
      </c>
      <c r="CR106" s="30">
        <f t="shared" si="45"/>
        <v>0</v>
      </c>
      <c r="CS106" s="30">
        <f t="shared" si="45"/>
        <v>0</v>
      </c>
    </row>
    <row r="107" spans="1:97" x14ac:dyDescent="0.25">
      <c r="A107" s="113" t="s">
        <v>103</v>
      </c>
      <c r="B107" s="105">
        <f t="shared" si="46"/>
        <v>0</v>
      </c>
      <c r="C107" s="34"/>
      <c r="D107" s="37"/>
      <c r="E107" s="37"/>
      <c r="F107" s="146"/>
      <c r="G107" s="37"/>
      <c r="H107" s="110"/>
      <c r="I107" s="41"/>
      <c r="J107" s="36"/>
      <c r="K107" s="61">
        <f t="shared" si="38"/>
        <v>0</v>
      </c>
      <c r="L107" s="34"/>
      <c r="M107" s="38"/>
      <c r="N107" s="39"/>
      <c r="O107" s="37"/>
      <c r="P107" s="37"/>
      <c r="Q107" s="37"/>
      <c r="R107" s="146"/>
      <c r="S107" s="40"/>
      <c r="T107" s="152"/>
      <c r="U107" s="28" t="str">
        <f t="shared" si="39"/>
        <v/>
      </c>
      <c r="CA107" s="29" t="str">
        <f t="shared" si="40"/>
        <v/>
      </c>
      <c r="CB107" s="29" t="str">
        <f t="shared" si="41"/>
        <v/>
      </c>
      <c r="CC107" s="29" t="str">
        <f t="shared" si="42"/>
        <v/>
      </c>
      <c r="CD107" s="29" t="str">
        <f t="shared" si="42"/>
        <v/>
      </c>
      <c r="CE107" s="29" t="str">
        <f t="shared" si="42"/>
        <v/>
      </c>
      <c r="CF107" s="29" t="str">
        <f t="shared" si="42"/>
        <v/>
      </c>
      <c r="CG107" s="29" t="str">
        <f t="shared" si="42"/>
        <v/>
      </c>
      <c r="CM107" s="30">
        <f t="shared" si="43"/>
        <v>0</v>
      </c>
      <c r="CN107" s="30">
        <f t="shared" si="44"/>
        <v>0</v>
      </c>
      <c r="CO107" s="30">
        <f t="shared" si="45"/>
        <v>0</v>
      </c>
      <c r="CP107" s="30">
        <f t="shared" si="45"/>
        <v>0</v>
      </c>
      <c r="CQ107" s="30">
        <f t="shared" si="45"/>
        <v>0</v>
      </c>
      <c r="CR107" s="30">
        <f t="shared" si="45"/>
        <v>0</v>
      </c>
      <c r="CS107" s="30">
        <f t="shared" si="45"/>
        <v>0</v>
      </c>
    </row>
    <row r="108" spans="1:97" x14ac:dyDescent="0.25">
      <c r="A108" s="114" t="s">
        <v>104</v>
      </c>
      <c r="B108" s="105">
        <f t="shared" si="46"/>
        <v>0</v>
      </c>
      <c r="C108" s="22"/>
      <c r="D108" s="146"/>
      <c r="E108" s="146"/>
      <c r="F108" s="52"/>
      <c r="G108" s="146"/>
      <c r="H108" s="52"/>
      <c r="I108" s="156"/>
      <c r="J108" s="36"/>
      <c r="K108" s="61">
        <f t="shared" si="38"/>
        <v>0</v>
      </c>
      <c r="L108" s="45"/>
      <c r="M108" s="150"/>
      <c r="N108" s="154"/>
      <c r="O108" s="146"/>
      <c r="P108" s="146"/>
      <c r="Q108" s="146"/>
      <c r="R108" s="52"/>
      <c r="S108" s="151"/>
      <c r="T108" s="47"/>
      <c r="U108" s="28" t="str">
        <f t="shared" si="39"/>
        <v/>
      </c>
      <c r="CA108" s="29" t="str">
        <f t="shared" si="40"/>
        <v/>
      </c>
      <c r="CB108" s="29" t="str">
        <f t="shared" si="41"/>
        <v/>
      </c>
      <c r="CC108" s="29" t="str">
        <f t="shared" si="42"/>
        <v/>
      </c>
      <c r="CD108" s="29" t="str">
        <f t="shared" si="42"/>
        <v/>
      </c>
      <c r="CE108" s="29" t="str">
        <f t="shared" si="42"/>
        <v/>
      </c>
      <c r="CF108" s="29" t="str">
        <f t="shared" si="42"/>
        <v/>
      </c>
      <c r="CG108" s="29" t="str">
        <f t="shared" si="42"/>
        <v/>
      </c>
      <c r="CM108" s="30">
        <f t="shared" si="43"/>
        <v>0</v>
      </c>
      <c r="CN108" s="30">
        <f t="shared" si="44"/>
        <v>0</v>
      </c>
      <c r="CO108" s="30">
        <f t="shared" si="45"/>
        <v>0</v>
      </c>
      <c r="CP108" s="30">
        <f t="shared" si="45"/>
        <v>0</v>
      </c>
      <c r="CQ108" s="30">
        <f t="shared" si="45"/>
        <v>0</v>
      </c>
      <c r="CR108" s="30">
        <f t="shared" si="45"/>
        <v>0</v>
      </c>
      <c r="CS108" s="30">
        <f t="shared" si="45"/>
        <v>0</v>
      </c>
    </row>
    <row r="109" spans="1:97" x14ac:dyDescent="0.25">
      <c r="A109" s="119" t="s">
        <v>76</v>
      </c>
      <c r="B109" s="157">
        <f>SUM(B97:B108)</f>
        <v>0</v>
      </c>
      <c r="C109" s="158">
        <f t="shared" ref="C109:S109" si="47">SUM(C97:C108)</f>
        <v>0</v>
      </c>
      <c r="D109" s="158">
        <f t="shared" si="47"/>
        <v>0</v>
      </c>
      <c r="E109" s="158">
        <f>SUM(E97:E108)</f>
        <v>0</v>
      </c>
      <c r="F109" s="158">
        <f t="shared" si="47"/>
        <v>0</v>
      </c>
      <c r="G109" s="158">
        <f t="shared" si="47"/>
        <v>0</v>
      </c>
      <c r="H109" s="158">
        <f t="shared" si="47"/>
        <v>0</v>
      </c>
      <c r="I109" s="159">
        <f t="shared" si="47"/>
        <v>0</v>
      </c>
      <c r="J109" s="122">
        <f t="shared" si="47"/>
        <v>0</v>
      </c>
      <c r="K109" s="143">
        <f>SUM(K97:K108)</f>
        <v>0</v>
      </c>
      <c r="L109" s="125">
        <f t="shared" si="47"/>
        <v>0</v>
      </c>
      <c r="M109" s="124">
        <f t="shared" si="47"/>
        <v>0</v>
      </c>
      <c r="N109" s="127">
        <f t="shared" si="47"/>
        <v>0</v>
      </c>
      <c r="O109" s="121">
        <f t="shared" si="47"/>
        <v>0</v>
      </c>
      <c r="P109" s="121">
        <f t="shared" si="47"/>
        <v>0</v>
      </c>
      <c r="Q109" s="121">
        <f>SUM(Q97:Q108)</f>
        <v>0</v>
      </c>
      <c r="R109" s="121">
        <f t="shared" si="47"/>
        <v>0</v>
      </c>
      <c r="S109" s="122">
        <f t="shared" si="47"/>
        <v>0</v>
      </c>
      <c r="T109" s="128">
        <f>SUM(T97:T108)</f>
        <v>0</v>
      </c>
      <c r="CA109" s="160"/>
      <c r="CB109" s="160"/>
      <c r="CC109" s="160"/>
      <c r="CD109" s="160"/>
      <c r="CE109" s="160"/>
      <c r="CF109" s="160"/>
      <c r="CG109" s="160"/>
    </row>
    <row r="110" spans="1:97" x14ac:dyDescent="0.25">
      <c r="A110" s="166" t="s">
        <v>139</v>
      </c>
      <c r="B110" s="166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</row>
    <row r="111" spans="1:97" ht="15" customHeight="1" x14ac:dyDescent="0.25">
      <c r="A111" s="202" t="s">
        <v>106</v>
      </c>
      <c r="B111" s="186" t="s">
        <v>107</v>
      </c>
      <c r="C111" s="171" t="s">
        <v>79</v>
      </c>
      <c r="D111" s="188"/>
      <c r="E111" s="188"/>
      <c r="F111" s="188"/>
      <c r="G111" s="188"/>
      <c r="H111" s="188"/>
      <c r="I111" s="188"/>
      <c r="J111" s="188"/>
      <c r="K111" s="188"/>
      <c r="L111" s="172"/>
      <c r="M111" s="188" t="s">
        <v>108</v>
      </c>
      <c r="N111" s="188"/>
      <c r="O111" s="188"/>
      <c r="P111" s="188"/>
      <c r="Q111" s="188"/>
      <c r="R111" s="172"/>
    </row>
    <row r="112" spans="1:97" ht="42" x14ac:dyDescent="0.25">
      <c r="A112" s="194"/>
      <c r="B112" s="187"/>
      <c r="C112" s="7" t="s">
        <v>90</v>
      </c>
      <c r="D112" s="94" t="s">
        <v>16</v>
      </c>
      <c r="E112" s="95" t="s">
        <v>17</v>
      </c>
      <c r="F112" s="96" t="s">
        <v>91</v>
      </c>
      <c r="G112" s="91" t="s">
        <v>92</v>
      </c>
      <c r="H112" s="91" t="s">
        <v>109</v>
      </c>
      <c r="I112" s="91" t="s">
        <v>10</v>
      </c>
      <c r="J112" s="91" t="s">
        <v>11</v>
      </c>
      <c r="K112" s="91" t="s">
        <v>12</v>
      </c>
      <c r="L112" s="161" t="s">
        <v>13</v>
      </c>
      <c r="M112" s="94" t="s">
        <v>80</v>
      </c>
      <c r="N112" s="91" t="s">
        <v>82</v>
      </c>
      <c r="O112" s="91" t="s">
        <v>110</v>
      </c>
      <c r="P112" s="91" t="s">
        <v>111</v>
      </c>
      <c r="Q112" s="91" t="s">
        <v>112</v>
      </c>
      <c r="R112" s="130" t="s">
        <v>88</v>
      </c>
    </row>
    <row r="113" spans="1:97" x14ac:dyDescent="0.25">
      <c r="A113" s="133" t="s">
        <v>115</v>
      </c>
      <c r="B113" s="42"/>
      <c r="C113" s="134">
        <f>SUM(D113:E113)</f>
        <v>0</v>
      </c>
      <c r="D113" s="40"/>
      <c r="E113" s="38"/>
      <c r="F113" s="39"/>
      <c r="G113" s="37"/>
      <c r="H113" s="37"/>
      <c r="I113" s="37"/>
      <c r="J113" s="37"/>
      <c r="K113" s="37"/>
      <c r="L113" s="35"/>
      <c r="M113" s="40"/>
      <c r="N113" s="25"/>
      <c r="O113" s="25"/>
      <c r="P113" s="25"/>
      <c r="Q113" s="37"/>
      <c r="R113" s="36"/>
      <c r="CA113" s="29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29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29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29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29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29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29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30">
        <f>IF(AND(E113&gt;0,OR(F113="")),1,IF(F113&gt;E113,1,0))</f>
        <v>0</v>
      </c>
      <c r="CN113" s="30">
        <f>IF(AND(D113&gt;0,OR(G113="")),1,IF(G113&gt;D113,1,0))</f>
        <v>0</v>
      </c>
      <c r="CO113" s="30">
        <f>IF(AND($C113&gt;0,OR(H113="")),1,IF(H113&gt;$C113,1,0))</f>
        <v>0</v>
      </c>
      <c r="CP113" s="30">
        <f t="shared" ref="CP113:CS122" si="48">IF(AND($C113&gt;0,OR(I113="")),1,IF(I113&gt;$C113,1,0))</f>
        <v>0</v>
      </c>
      <c r="CQ113" s="30">
        <f t="shared" si="48"/>
        <v>0</v>
      </c>
      <c r="CR113" s="30">
        <f t="shared" si="48"/>
        <v>0</v>
      </c>
      <c r="CS113" s="30">
        <f t="shared" si="48"/>
        <v>0</v>
      </c>
    </row>
    <row r="114" spans="1:97" x14ac:dyDescent="0.25">
      <c r="A114" s="133" t="s">
        <v>118</v>
      </c>
      <c r="B114" s="42"/>
      <c r="C114" s="107">
        <f t="shared" ref="C114:C121" si="49">SUM(D114:E114)</f>
        <v>0</v>
      </c>
      <c r="D114" s="40"/>
      <c r="E114" s="38"/>
      <c r="F114" s="39"/>
      <c r="G114" s="37"/>
      <c r="H114" s="37"/>
      <c r="I114" s="37"/>
      <c r="J114" s="37"/>
      <c r="K114" s="37"/>
      <c r="L114" s="35"/>
      <c r="M114" s="40"/>
      <c r="N114" s="37"/>
      <c r="O114" s="37"/>
      <c r="P114" s="37"/>
      <c r="Q114" s="37"/>
      <c r="R114" s="36"/>
      <c r="CA114" s="29" t="str">
        <f t="shared" ref="CA114:CA122" si="50">IF(AND(E114&gt;0,F114=""),"*No olvide digitar el campo "&amp;F$112&amp;""&amp;". Digite CERO si no tiene.", IF(F114&gt;E114," * El Número de "&amp;F$112&amp;""&amp;" no puede superar el Total Mujeres. ",""))</f>
        <v/>
      </c>
      <c r="CB114" s="29" t="str">
        <f t="shared" ref="CB114:CB122" si="51">IF(AND(D114&gt;0,G114=""),"*No olvide digitar el campo "&amp;G$112&amp;""&amp;". Digite CERO si no tiene.", IF(G114&gt;D114," * El Número de "&amp;G$112&amp;""&amp;" no puede superar el Total Hombres. ",""))</f>
        <v/>
      </c>
      <c r="CC114" s="29" t="str">
        <f t="shared" ref="CC114:CG122" si="52">IF(AND($C114&gt;0,H114=""),"*No olvide digitar el campo "&amp;H$112&amp;""&amp;". Digite CERO si no tiene.", IF(H114&gt;$C114," * La variable "&amp;H$112&amp;""&amp;" no puede superar el Total Ambos Sexos. ",""))</f>
        <v/>
      </c>
      <c r="CD114" s="29" t="str">
        <f t="shared" si="52"/>
        <v/>
      </c>
      <c r="CE114" s="29" t="str">
        <f t="shared" si="52"/>
        <v/>
      </c>
      <c r="CF114" s="29" t="str">
        <f t="shared" si="52"/>
        <v/>
      </c>
      <c r="CG114" s="29" t="str">
        <f t="shared" si="52"/>
        <v/>
      </c>
      <c r="CM114" s="30">
        <f t="shared" ref="CM114:CM122" si="53">IF(AND(E114&gt;0,OR(F114="")),1,IF(F114&gt;E114,1,0))</f>
        <v>0</v>
      </c>
      <c r="CN114" s="30">
        <f t="shared" ref="CN114:CN122" si="54">IF(AND(D114&gt;0,OR(G114="")),1,IF(G114&gt;D114,1,0))</f>
        <v>0</v>
      </c>
      <c r="CO114" s="30">
        <f t="shared" ref="CO114:CO122" si="55">IF(AND($C114&gt;0,OR(H114="")),1,IF(H114&gt;$C114,1,0))</f>
        <v>0</v>
      </c>
      <c r="CP114" s="30">
        <f t="shared" si="48"/>
        <v>0</v>
      </c>
      <c r="CQ114" s="30">
        <f t="shared" si="48"/>
        <v>0</v>
      </c>
      <c r="CR114" s="30">
        <f t="shared" si="48"/>
        <v>0</v>
      </c>
      <c r="CS114" s="30">
        <f t="shared" si="48"/>
        <v>0</v>
      </c>
    </row>
    <row r="115" spans="1:97" x14ac:dyDescent="0.25">
      <c r="A115" s="133" t="s">
        <v>119</v>
      </c>
      <c r="B115" s="53"/>
      <c r="C115" s="107">
        <f t="shared" si="49"/>
        <v>0</v>
      </c>
      <c r="D115" s="40"/>
      <c r="E115" s="38"/>
      <c r="F115" s="39"/>
      <c r="G115" s="37"/>
      <c r="H115" s="37"/>
      <c r="I115" s="37"/>
      <c r="J115" s="37"/>
      <c r="K115" s="37"/>
      <c r="L115" s="35"/>
      <c r="M115" s="40"/>
      <c r="N115" s="37"/>
      <c r="O115" s="37"/>
      <c r="P115" s="37"/>
      <c r="Q115" s="37"/>
      <c r="R115" s="36"/>
      <c r="CA115" s="29" t="str">
        <f t="shared" si="50"/>
        <v/>
      </c>
      <c r="CB115" s="29" t="str">
        <f t="shared" si="51"/>
        <v/>
      </c>
      <c r="CC115" s="29" t="str">
        <f t="shared" si="52"/>
        <v/>
      </c>
      <c r="CD115" s="29" t="str">
        <f t="shared" si="52"/>
        <v/>
      </c>
      <c r="CE115" s="29" t="str">
        <f t="shared" si="52"/>
        <v/>
      </c>
      <c r="CF115" s="29" t="str">
        <f t="shared" si="52"/>
        <v/>
      </c>
      <c r="CG115" s="29" t="str">
        <f t="shared" si="52"/>
        <v/>
      </c>
      <c r="CM115" s="30">
        <f t="shared" si="53"/>
        <v>0</v>
      </c>
      <c r="CN115" s="30">
        <f t="shared" si="54"/>
        <v>0</v>
      </c>
      <c r="CO115" s="30">
        <f t="shared" si="55"/>
        <v>0</v>
      </c>
      <c r="CP115" s="30">
        <f t="shared" si="48"/>
        <v>0</v>
      </c>
      <c r="CQ115" s="30">
        <f t="shared" si="48"/>
        <v>0</v>
      </c>
      <c r="CR115" s="30">
        <f t="shared" si="48"/>
        <v>0</v>
      </c>
      <c r="CS115" s="30">
        <f t="shared" si="48"/>
        <v>0</v>
      </c>
    </row>
    <row r="116" spans="1:97" x14ac:dyDescent="0.25">
      <c r="A116" s="133" t="s">
        <v>120</v>
      </c>
      <c r="B116" s="135"/>
      <c r="C116" s="107">
        <f t="shared" si="49"/>
        <v>0</v>
      </c>
      <c r="D116" s="40"/>
      <c r="E116" s="38"/>
      <c r="F116" s="39"/>
      <c r="G116" s="37"/>
      <c r="H116" s="37"/>
      <c r="I116" s="37"/>
      <c r="J116" s="37"/>
      <c r="K116" s="37"/>
      <c r="L116" s="35"/>
      <c r="M116" s="40"/>
      <c r="N116" s="37"/>
      <c r="O116" s="37"/>
      <c r="P116" s="37"/>
      <c r="Q116" s="37"/>
      <c r="R116" s="36"/>
      <c r="CA116" s="29" t="str">
        <f t="shared" si="50"/>
        <v/>
      </c>
      <c r="CB116" s="29" t="str">
        <f t="shared" si="51"/>
        <v/>
      </c>
      <c r="CC116" s="29" t="str">
        <f t="shared" si="52"/>
        <v/>
      </c>
      <c r="CD116" s="29" t="str">
        <f t="shared" si="52"/>
        <v/>
      </c>
      <c r="CE116" s="29" t="str">
        <f t="shared" si="52"/>
        <v/>
      </c>
      <c r="CF116" s="29" t="str">
        <f t="shared" si="52"/>
        <v/>
      </c>
      <c r="CG116" s="29" t="str">
        <f t="shared" si="52"/>
        <v/>
      </c>
      <c r="CM116" s="30">
        <f t="shared" si="53"/>
        <v>0</v>
      </c>
      <c r="CN116" s="30">
        <f t="shared" si="54"/>
        <v>0</v>
      </c>
      <c r="CO116" s="30">
        <f t="shared" si="55"/>
        <v>0</v>
      </c>
      <c r="CP116" s="30">
        <f t="shared" si="48"/>
        <v>0</v>
      </c>
      <c r="CQ116" s="30">
        <f t="shared" si="48"/>
        <v>0</v>
      </c>
      <c r="CR116" s="30">
        <f t="shared" si="48"/>
        <v>0</v>
      </c>
      <c r="CS116" s="30">
        <f t="shared" si="48"/>
        <v>0</v>
      </c>
    </row>
    <row r="117" spans="1:97" x14ac:dyDescent="0.25">
      <c r="A117" s="133" t="s">
        <v>121</v>
      </c>
      <c r="B117" s="42"/>
      <c r="C117" s="107">
        <f t="shared" si="49"/>
        <v>0</v>
      </c>
      <c r="D117" s="40"/>
      <c r="E117" s="38"/>
      <c r="F117" s="39"/>
      <c r="G117" s="37"/>
      <c r="H117" s="37"/>
      <c r="I117" s="37"/>
      <c r="J117" s="37"/>
      <c r="K117" s="37"/>
      <c r="L117" s="35"/>
      <c r="M117" s="40"/>
      <c r="N117" s="37"/>
      <c r="O117" s="37"/>
      <c r="P117" s="37"/>
      <c r="Q117" s="37"/>
      <c r="R117" s="36"/>
      <c r="CA117" s="29" t="str">
        <f t="shared" si="50"/>
        <v/>
      </c>
      <c r="CB117" s="29" t="str">
        <f t="shared" si="51"/>
        <v/>
      </c>
      <c r="CC117" s="29" t="str">
        <f t="shared" si="52"/>
        <v/>
      </c>
      <c r="CD117" s="29" t="str">
        <f t="shared" si="52"/>
        <v/>
      </c>
      <c r="CE117" s="29" t="str">
        <f t="shared" si="52"/>
        <v/>
      </c>
      <c r="CF117" s="29" t="str">
        <f t="shared" si="52"/>
        <v/>
      </c>
      <c r="CG117" s="29" t="str">
        <f t="shared" si="52"/>
        <v/>
      </c>
      <c r="CM117" s="30">
        <f t="shared" si="53"/>
        <v>0</v>
      </c>
      <c r="CN117" s="30">
        <f t="shared" si="54"/>
        <v>0</v>
      </c>
      <c r="CO117" s="30">
        <f t="shared" si="55"/>
        <v>0</v>
      </c>
      <c r="CP117" s="30">
        <f t="shared" si="48"/>
        <v>0</v>
      </c>
      <c r="CQ117" s="30">
        <f t="shared" si="48"/>
        <v>0</v>
      </c>
      <c r="CR117" s="30">
        <f t="shared" si="48"/>
        <v>0</v>
      </c>
      <c r="CS117" s="30">
        <f t="shared" si="48"/>
        <v>0</v>
      </c>
    </row>
    <row r="118" spans="1:97" x14ac:dyDescent="0.25">
      <c r="A118" s="136" t="s">
        <v>122</v>
      </c>
      <c r="B118" s="135"/>
      <c r="C118" s="134">
        <f t="shared" si="49"/>
        <v>0</v>
      </c>
      <c r="D118" s="40"/>
      <c r="E118" s="38"/>
      <c r="F118" s="39"/>
      <c r="G118" s="37"/>
      <c r="H118" s="37"/>
      <c r="I118" s="37"/>
      <c r="J118" s="37"/>
      <c r="K118" s="37"/>
      <c r="L118" s="35"/>
      <c r="M118" s="40"/>
      <c r="N118" s="37"/>
      <c r="O118" s="37"/>
      <c r="P118" s="37"/>
      <c r="Q118" s="37"/>
      <c r="R118" s="36"/>
      <c r="CA118" s="29" t="str">
        <f t="shared" si="50"/>
        <v/>
      </c>
      <c r="CB118" s="29" t="str">
        <f t="shared" si="51"/>
        <v/>
      </c>
      <c r="CC118" s="29" t="str">
        <f t="shared" si="52"/>
        <v/>
      </c>
      <c r="CD118" s="29" t="str">
        <f t="shared" si="52"/>
        <v/>
      </c>
      <c r="CE118" s="29" t="str">
        <f t="shared" si="52"/>
        <v/>
      </c>
      <c r="CF118" s="29" t="str">
        <f t="shared" si="52"/>
        <v/>
      </c>
      <c r="CG118" s="29" t="str">
        <f t="shared" si="52"/>
        <v/>
      </c>
      <c r="CM118" s="30">
        <f t="shared" si="53"/>
        <v>0</v>
      </c>
      <c r="CN118" s="30">
        <f t="shared" si="54"/>
        <v>0</v>
      </c>
      <c r="CO118" s="30">
        <f t="shared" si="55"/>
        <v>0</v>
      </c>
      <c r="CP118" s="30">
        <f t="shared" si="48"/>
        <v>0</v>
      </c>
      <c r="CQ118" s="30">
        <f t="shared" si="48"/>
        <v>0</v>
      </c>
      <c r="CR118" s="30">
        <f t="shared" si="48"/>
        <v>0</v>
      </c>
      <c r="CS118" s="30">
        <f t="shared" si="48"/>
        <v>0</v>
      </c>
    </row>
    <row r="119" spans="1:97" x14ac:dyDescent="0.25">
      <c r="A119" s="105" t="s">
        <v>123</v>
      </c>
      <c r="B119" s="42"/>
      <c r="C119" s="134">
        <f t="shared" si="49"/>
        <v>0</v>
      </c>
      <c r="D119" s="40"/>
      <c r="E119" s="38"/>
      <c r="F119" s="39"/>
      <c r="G119" s="37"/>
      <c r="H119" s="37"/>
      <c r="I119" s="37"/>
      <c r="J119" s="37"/>
      <c r="K119" s="37"/>
      <c r="L119" s="35"/>
      <c r="M119" s="40"/>
      <c r="N119" s="37"/>
      <c r="O119" s="37"/>
      <c r="P119" s="37"/>
      <c r="Q119" s="37"/>
      <c r="R119" s="36"/>
      <c r="CA119" s="29" t="str">
        <f t="shared" si="50"/>
        <v/>
      </c>
      <c r="CB119" s="29" t="str">
        <f t="shared" si="51"/>
        <v/>
      </c>
      <c r="CC119" s="29" t="str">
        <f t="shared" si="52"/>
        <v/>
      </c>
      <c r="CD119" s="29" t="str">
        <f t="shared" si="52"/>
        <v/>
      </c>
      <c r="CE119" s="29" t="str">
        <f t="shared" si="52"/>
        <v/>
      </c>
      <c r="CF119" s="29" t="str">
        <f t="shared" si="52"/>
        <v/>
      </c>
      <c r="CG119" s="29" t="str">
        <f t="shared" si="52"/>
        <v/>
      </c>
      <c r="CM119" s="30">
        <f t="shared" si="53"/>
        <v>0</v>
      </c>
      <c r="CN119" s="30">
        <f t="shared" si="54"/>
        <v>0</v>
      </c>
      <c r="CO119" s="30">
        <f t="shared" si="55"/>
        <v>0</v>
      </c>
      <c r="CP119" s="30">
        <f t="shared" si="48"/>
        <v>0</v>
      </c>
      <c r="CQ119" s="30">
        <f t="shared" si="48"/>
        <v>0</v>
      </c>
      <c r="CR119" s="30">
        <f t="shared" si="48"/>
        <v>0</v>
      </c>
      <c r="CS119" s="30">
        <f t="shared" si="48"/>
        <v>0</v>
      </c>
    </row>
    <row r="120" spans="1:97" ht="21" x14ac:dyDescent="0.25">
      <c r="A120" s="137" t="s">
        <v>124</v>
      </c>
      <c r="B120" s="42"/>
      <c r="C120" s="108">
        <f t="shared" si="49"/>
        <v>0</v>
      </c>
      <c r="D120" s="40"/>
      <c r="E120" s="38"/>
      <c r="F120" s="39"/>
      <c r="G120" s="37"/>
      <c r="H120" s="110"/>
      <c r="I120" s="37"/>
      <c r="J120" s="110"/>
      <c r="K120" s="37"/>
      <c r="L120" s="162"/>
      <c r="M120" s="40"/>
      <c r="N120" s="37"/>
      <c r="O120" s="110"/>
      <c r="P120" s="37"/>
      <c r="Q120" s="37"/>
      <c r="R120" s="116"/>
      <c r="CA120" s="29" t="str">
        <f t="shared" si="50"/>
        <v/>
      </c>
      <c r="CB120" s="29" t="str">
        <f t="shared" si="51"/>
        <v/>
      </c>
      <c r="CC120" s="29" t="str">
        <f t="shared" si="52"/>
        <v/>
      </c>
      <c r="CD120" s="29" t="str">
        <f t="shared" si="52"/>
        <v/>
      </c>
      <c r="CE120" s="29" t="str">
        <f t="shared" si="52"/>
        <v/>
      </c>
      <c r="CF120" s="29" t="str">
        <f t="shared" si="52"/>
        <v/>
      </c>
      <c r="CG120" s="29" t="str">
        <f t="shared" si="52"/>
        <v/>
      </c>
      <c r="CM120" s="30">
        <f t="shared" si="53"/>
        <v>0</v>
      </c>
      <c r="CN120" s="30">
        <f t="shared" si="54"/>
        <v>0</v>
      </c>
      <c r="CO120" s="30">
        <f t="shared" si="55"/>
        <v>0</v>
      </c>
      <c r="CP120" s="30">
        <f t="shared" si="48"/>
        <v>0</v>
      </c>
      <c r="CQ120" s="30">
        <f t="shared" si="48"/>
        <v>0</v>
      </c>
      <c r="CR120" s="30">
        <f t="shared" si="48"/>
        <v>0</v>
      </c>
      <c r="CS120" s="30">
        <f t="shared" si="48"/>
        <v>0</v>
      </c>
    </row>
    <row r="121" spans="1:97" x14ac:dyDescent="0.25">
      <c r="A121" s="138" t="s">
        <v>125</v>
      </c>
      <c r="B121" s="42"/>
      <c r="C121" s="107">
        <f t="shared" si="49"/>
        <v>0</v>
      </c>
      <c r="D121" s="139"/>
      <c r="E121" s="38"/>
      <c r="F121" s="39"/>
      <c r="G121" s="110"/>
      <c r="H121" s="110"/>
      <c r="I121" s="110"/>
      <c r="J121" s="110"/>
      <c r="K121" s="110"/>
      <c r="L121" s="162"/>
      <c r="M121" s="40"/>
      <c r="N121" s="110"/>
      <c r="O121" s="110"/>
      <c r="P121" s="37"/>
      <c r="Q121" s="110"/>
      <c r="R121" s="116"/>
      <c r="CA121" s="29" t="str">
        <f t="shared" si="50"/>
        <v/>
      </c>
      <c r="CB121" s="29" t="str">
        <f t="shared" si="51"/>
        <v/>
      </c>
      <c r="CC121" s="29" t="str">
        <f t="shared" si="52"/>
        <v/>
      </c>
      <c r="CD121" s="29" t="str">
        <f t="shared" si="52"/>
        <v/>
      </c>
      <c r="CE121" s="29" t="str">
        <f t="shared" si="52"/>
        <v/>
      </c>
      <c r="CF121" s="29" t="str">
        <f t="shared" si="52"/>
        <v/>
      </c>
      <c r="CG121" s="29" t="str">
        <f t="shared" si="52"/>
        <v/>
      </c>
      <c r="CM121" s="30">
        <f t="shared" si="53"/>
        <v>0</v>
      </c>
      <c r="CN121" s="30">
        <f t="shared" si="54"/>
        <v>0</v>
      </c>
      <c r="CO121" s="30">
        <f t="shared" si="55"/>
        <v>0</v>
      </c>
      <c r="CP121" s="30">
        <f t="shared" si="48"/>
        <v>0</v>
      </c>
      <c r="CQ121" s="30">
        <f t="shared" si="48"/>
        <v>0</v>
      </c>
      <c r="CR121" s="30">
        <f t="shared" si="48"/>
        <v>0</v>
      </c>
      <c r="CS121" s="30">
        <f t="shared" si="48"/>
        <v>0</v>
      </c>
    </row>
    <row r="122" spans="1:97" x14ac:dyDescent="0.25">
      <c r="A122" s="62" t="s">
        <v>126</v>
      </c>
      <c r="B122" s="48"/>
      <c r="C122" s="117">
        <f>SUM(D122:E122)</f>
        <v>0</v>
      </c>
      <c r="D122" s="140"/>
      <c r="E122" s="59"/>
      <c r="F122" s="141"/>
      <c r="G122" s="52"/>
      <c r="H122" s="52"/>
      <c r="I122" s="52"/>
      <c r="J122" s="52"/>
      <c r="K122" s="52"/>
      <c r="L122" s="46"/>
      <c r="M122" s="140"/>
      <c r="N122" s="52"/>
      <c r="O122" s="52"/>
      <c r="P122" s="142"/>
      <c r="Q122" s="52"/>
      <c r="R122" s="47"/>
      <c r="CA122" s="29" t="str">
        <f t="shared" si="50"/>
        <v/>
      </c>
      <c r="CB122" s="29" t="str">
        <f t="shared" si="51"/>
        <v/>
      </c>
      <c r="CC122" s="29" t="str">
        <f t="shared" si="52"/>
        <v/>
      </c>
      <c r="CD122" s="29" t="str">
        <f t="shared" si="52"/>
        <v/>
      </c>
      <c r="CE122" s="29" t="str">
        <f t="shared" si="52"/>
        <v/>
      </c>
      <c r="CF122" s="29" t="str">
        <f t="shared" si="52"/>
        <v/>
      </c>
      <c r="CG122" s="29" t="str">
        <f t="shared" si="52"/>
        <v/>
      </c>
      <c r="CM122" s="30">
        <f t="shared" si="53"/>
        <v>0</v>
      </c>
      <c r="CN122" s="30">
        <f t="shared" si="54"/>
        <v>0</v>
      </c>
      <c r="CO122" s="30">
        <f t="shared" si="55"/>
        <v>0</v>
      </c>
      <c r="CP122" s="30">
        <f t="shared" si="48"/>
        <v>0</v>
      </c>
      <c r="CQ122" s="30">
        <f t="shared" si="48"/>
        <v>0</v>
      </c>
      <c r="CR122" s="30">
        <f t="shared" si="48"/>
        <v>0</v>
      </c>
      <c r="CS122" s="30">
        <f t="shared" si="48"/>
        <v>0</v>
      </c>
    </row>
    <row r="123" spans="1:97" x14ac:dyDescent="0.25">
      <c r="A123" s="119" t="s">
        <v>76</v>
      </c>
      <c r="B123" s="143">
        <f>SUM(B113:B122)</f>
        <v>0</v>
      </c>
      <c r="C123" s="125">
        <f t="shared" ref="C123:R123" si="56">SUM(C113:C122)</f>
        <v>0</v>
      </c>
      <c r="D123" s="124">
        <f t="shared" si="56"/>
        <v>0</v>
      </c>
      <c r="E123" s="126">
        <f t="shared" si="56"/>
        <v>0</v>
      </c>
      <c r="F123" s="127">
        <f t="shared" si="56"/>
        <v>0</v>
      </c>
      <c r="G123" s="121">
        <f t="shared" si="56"/>
        <v>0</v>
      </c>
      <c r="H123" s="121">
        <f t="shared" si="56"/>
        <v>0</v>
      </c>
      <c r="I123" s="121">
        <f t="shared" si="56"/>
        <v>0</v>
      </c>
      <c r="J123" s="121">
        <f t="shared" si="56"/>
        <v>0</v>
      </c>
      <c r="K123" s="121">
        <f t="shared" si="56"/>
        <v>0</v>
      </c>
      <c r="L123" s="163">
        <f t="shared" si="56"/>
        <v>0</v>
      </c>
      <c r="M123" s="122">
        <f t="shared" si="56"/>
        <v>0</v>
      </c>
      <c r="N123" s="121">
        <f t="shared" si="56"/>
        <v>0</v>
      </c>
      <c r="O123" s="121">
        <f t="shared" si="56"/>
        <v>0</v>
      </c>
      <c r="P123" s="121">
        <f t="shared" si="56"/>
        <v>0</v>
      </c>
      <c r="Q123" s="121">
        <f t="shared" si="56"/>
        <v>0</v>
      </c>
      <c r="R123" s="128">
        <f t="shared" si="56"/>
        <v>0</v>
      </c>
    </row>
    <row r="199" spans="1:97" x14ac:dyDescent="0.25"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</row>
    <row r="200" spans="1:97" x14ac:dyDescent="0.25">
      <c r="A200" s="164">
        <f>SUM(B12:B51,B53:B57,B62:B73,B78:C91,B97:B108,B113:C122)</f>
        <v>5388</v>
      </c>
      <c r="B200" s="164">
        <f>SUM(CM12:CU122)</f>
        <v>0</v>
      </c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</row>
    <row r="201" spans="1:97" x14ac:dyDescent="0.25"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</row>
  </sheetData>
  <mergeCells count="43">
    <mergeCell ref="A110:N110"/>
    <mergeCell ref="A111:A112"/>
    <mergeCell ref="B111:B112"/>
    <mergeCell ref="C111:L111"/>
    <mergeCell ref="M111:R111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93:N93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</mergeCells>
  <dataValidations count="3">
    <dataValidation type="whole" allowBlank="1" showInputMessage="1" showErrorMessage="1" sqref="C53:R57" xr:uid="{00000000-0002-0000-0100-000000000000}">
      <formula1>0</formula1>
      <formula2>9.99999999999999E+39</formula2>
    </dataValidation>
    <dataValidation type="whole" operator="greaterThan" allowBlank="1" showInputMessage="1" showErrorMessage="1" sqref="B78:B91" xr:uid="{00000000-0002-0000-0100-000001000000}">
      <formula1>0</formula1>
    </dataValidation>
    <dataValidation type="whole" operator="greaterThanOrEqual" allowBlank="1" showInputMessage="1" showErrorMessage="1" sqref="N62:N74 K97:K109 C78:R91 C62:M73 L97:T108 C97:J108 O62:W73 B113:R122 C12:R51" xr:uid="{00000000-0002-0000-0100-000002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U201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" hidden="1" customWidth="1"/>
    <col min="81" max="85" width="11.42578125" style="2" hidden="1" customWidth="1"/>
    <col min="86" max="97" width="0" style="2" hidden="1" customWidth="1"/>
    <col min="98" max="99" width="0" hidden="1" customWidth="1"/>
  </cols>
  <sheetData>
    <row r="1" spans="1:99" x14ac:dyDescent="0.25">
      <c r="A1" s="1" t="s">
        <v>0</v>
      </c>
    </row>
    <row r="2" spans="1:99" x14ac:dyDescent="0.25">
      <c r="A2" s="1" t="str">
        <f>CONCATENATE("COMUNA: ",[3]NOMBRE!B2, " (",[3]NOMBRE!C2,[3]NOMBRE!D2,[3]NOMBRE!E2,[3]NOMBRE!F2,[3]NOMBRE!G2,")")</f>
        <v>COMUNA: LINARES (07401)</v>
      </c>
    </row>
    <row r="3" spans="1:99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99" x14ac:dyDescent="0.25">
      <c r="A4" s="1" t="str">
        <f>CONCATENATE("MES: ",[3]NOMBRE!B6, " (",[3]NOMBRE!C6,[3]NOMBRE!D6,")")</f>
        <v>MES: FEBRERO (02)</v>
      </c>
    </row>
    <row r="5" spans="1:99" x14ac:dyDescent="0.25">
      <c r="A5" s="1" t="str">
        <f>CONCATENATE("AÑO: ",[3]NOMBRE!B7)</f>
        <v>AÑO: 2025</v>
      </c>
    </row>
    <row r="6" spans="1:99" ht="18" customHeight="1" x14ac:dyDescent="0.25">
      <c r="A6" s="165" t="s">
        <v>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8" spans="1:99" ht="18" customHeight="1" x14ac:dyDescent="0.25">
      <c r="A8" s="166" t="s">
        <v>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99" ht="24" customHeight="1" x14ac:dyDescent="0.25">
      <c r="A9" s="167" t="s">
        <v>3</v>
      </c>
      <c r="B9" s="169" t="s">
        <v>4</v>
      </c>
      <c r="C9" s="170"/>
      <c r="D9" s="170"/>
      <c r="E9" s="171" t="s">
        <v>5</v>
      </c>
      <c r="F9" s="172"/>
      <c r="G9" s="173" t="s">
        <v>6</v>
      </c>
      <c r="H9" s="169" t="s">
        <v>7</v>
      </c>
      <c r="I9" s="175"/>
      <c r="J9" s="170" t="s">
        <v>8</v>
      </c>
      <c r="K9" s="176"/>
      <c r="L9" s="177" t="s">
        <v>9</v>
      </c>
      <c r="M9" s="179" t="s">
        <v>10</v>
      </c>
      <c r="N9" s="179" t="s">
        <v>11</v>
      </c>
      <c r="O9" s="182" t="s">
        <v>12</v>
      </c>
      <c r="P9" s="184" t="s">
        <v>13</v>
      </c>
      <c r="Q9" s="171" t="s">
        <v>14</v>
      </c>
      <c r="R9" s="172"/>
      <c r="S9" s="3"/>
    </row>
    <row r="10" spans="1:99" ht="35.1" customHeight="1" x14ac:dyDescent="0.25">
      <c r="A10" s="168"/>
      <c r="B10" s="4" t="s">
        <v>15</v>
      </c>
      <c r="C10" s="5" t="s">
        <v>16</v>
      </c>
      <c r="D10" s="6" t="s">
        <v>17</v>
      </c>
      <c r="E10" s="7" t="s">
        <v>18</v>
      </c>
      <c r="F10" s="8" t="s">
        <v>19</v>
      </c>
      <c r="G10" s="174"/>
      <c r="H10" s="7" t="s">
        <v>20</v>
      </c>
      <c r="I10" s="9" t="s">
        <v>21</v>
      </c>
      <c r="J10" s="10" t="s">
        <v>22</v>
      </c>
      <c r="K10" s="11" t="s">
        <v>23</v>
      </c>
      <c r="L10" s="178"/>
      <c r="M10" s="180"/>
      <c r="N10" s="180"/>
      <c r="O10" s="183"/>
      <c r="P10" s="185"/>
      <c r="Q10" s="7" t="s">
        <v>24</v>
      </c>
      <c r="R10" s="11" t="s">
        <v>25</v>
      </c>
    </row>
    <row r="11" spans="1:99" x14ac:dyDescent="0.25">
      <c r="A11" s="12" t="s">
        <v>26</v>
      </c>
      <c r="B11" s="13">
        <f t="shared" ref="B11:B51" si="0">SUM(C11:D11)</f>
        <v>112</v>
      </c>
      <c r="C11" s="14">
        <f>SUM(C12:C51)</f>
        <v>26</v>
      </c>
      <c r="D11" s="15">
        <f t="shared" ref="D11:R11" si="1">SUM(D12:D51)</f>
        <v>86</v>
      </c>
      <c r="E11" s="14">
        <f t="shared" si="1"/>
        <v>65</v>
      </c>
      <c r="F11" s="15">
        <f t="shared" si="1"/>
        <v>10</v>
      </c>
      <c r="G11" s="16">
        <f t="shared" si="1"/>
        <v>0</v>
      </c>
      <c r="H11" s="17">
        <f t="shared" si="1"/>
        <v>43</v>
      </c>
      <c r="I11" s="18">
        <f t="shared" si="1"/>
        <v>4</v>
      </c>
      <c r="J11" s="19">
        <f t="shared" si="1"/>
        <v>0</v>
      </c>
      <c r="K11" s="16">
        <f t="shared" si="1"/>
        <v>0</v>
      </c>
      <c r="L11" s="14">
        <f t="shared" si="1"/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6">
        <f t="shared" si="1"/>
        <v>0</v>
      </c>
      <c r="Q11" s="14">
        <f t="shared" si="1"/>
        <v>0</v>
      </c>
      <c r="R11" s="16">
        <f t="shared" si="1"/>
        <v>0</v>
      </c>
    </row>
    <row r="12" spans="1:99" x14ac:dyDescent="0.25">
      <c r="A12" s="20" t="s">
        <v>27</v>
      </c>
      <c r="B12" s="21">
        <f>SUM(C12:D12)</f>
        <v>12</v>
      </c>
      <c r="C12" s="22">
        <v>3</v>
      </c>
      <c r="D12" s="23">
        <v>9</v>
      </c>
      <c r="E12" s="22">
        <v>6</v>
      </c>
      <c r="F12" s="23">
        <v>1</v>
      </c>
      <c r="G12" s="24">
        <v>0</v>
      </c>
      <c r="H12" s="25">
        <v>6</v>
      </c>
      <c r="I12" s="26">
        <v>0</v>
      </c>
      <c r="J12" s="27">
        <v>0</v>
      </c>
      <c r="K12" s="24">
        <v>0</v>
      </c>
      <c r="L12" s="22">
        <v>0</v>
      </c>
      <c r="M12" s="25">
        <v>0</v>
      </c>
      <c r="N12" s="25">
        <v>0</v>
      </c>
      <c r="O12" s="25">
        <v>0</v>
      </c>
      <c r="P12" s="24">
        <v>0</v>
      </c>
      <c r="Q12" s="22">
        <v>0</v>
      </c>
      <c r="R12" s="24">
        <v>0</v>
      </c>
      <c r="S12" s="28" t="str">
        <f>CA12&amp;CB12&amp;CC12&amp;CD12&amp;CE12&amp;CF12&amp;CG12&amp;CH12&amp;CI12</f>
        <v/>
      </c>
      <c r="CA12" s="29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29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29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29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29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29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29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29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29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30">
        <f t="shared" ref="CM12:CM51" si="4">IF(AND(D12&gt;0,OR(J12="")),1,IF(J12&gt;D12,1,0))</f>
        <v>0</v>
      </c>
      <c r="CN12" s="30">
        <f t="shared" ref="CN12:CN51" si="5">IF(AND(C12&gt;0,OR(K12="")),1,IF(K12&gt;C12,1,0))</f>
        <v>0</v>
      </c>
      <c r="CO12" s="30">
        <f t="shared" ref="CO12:CT27" si="6">IF(AND($B12&gt;0,OR(L12="")),1,IF(L12&gt;$B12,1,0))</f>
        <v>0</v>
      </c>
      <c r="CP12" s="30">
        <f t="shared" si="6"/>
        <v>0</v>
      </c>
      <c r="CQ12" s="30">
        <f t="shared" si="6"/>
        <v>0</v>
      </c>
      <c r="CR12" s="30">
        <f t="shared" si="6"/>
        <v>0</v>
      </c>
      <c r="CS12" s="30">
        <f t="shared" si="6"/>
        <v>0</v>
      </c>
      <c r="CT12" s="31">
        <f t="shared" si="6"/>
        <v>0</v>
      </c>
      <c r="CU12" s="31">
        <f>IF(AND($D12&gt;0,OR(R12="")),1,IF(R12&gt;$D12,1,0))</f>
        <v>0</v>
      </c>
    </row>
    <row r="13" spans="1:99" x14ac:dyDescent="0.25">
      <c r="A13" s="32" t="s">
        <v>28</v>
      </c>
      <c r="B13" s="33">
        <f t="shared" ref="B13:B22" si="7">SUM(C13:D13)</f>
        <v>9</v>
      </c>
      <c r="C13" s="34">
        <v>1</v>
      </c>
      <c r="D13" s="35">
        <v>8</v>
      </c>
      <c r="E13" s="34">
        <v>4</v>
      </c>
      <c r="F13" s="35">
        <v>0</v>
      </c>
      <c r="G13" s="36">
        <v>0</v>
      </c>
      <c r="H13" s="37">
        <v>5</v>
      </c>
      <c r="I13" s="38">
        <v>0</v>
      </c>
      <c r="J13" s="39">
        <v>0</v>
      </c>
      <c r="K13" s="36">
        <v>0</v>
      </c>
      <c r="L13" s="34">
        <v>0</v>
      </c>
      <c r="M13" s="37">
        <v>0</v>
      </c>
      <c r="N13" s="37">
        <v>0</v>
      </c>
      <c r="O13" s="37">
        <v>0</v>
      </c>
      <c r="P13" s="36">
        <v>0</v>
      </c>
      <c r="Q13" s="34">
        <v>0</v>
      </c>
      <c r="R13" s="36">
        <v>0</v>
      </c>
      <c r="S13" s="28" t="str">
        <f t="shared" ref="S13:S56" si="8">CA13&amp;CB13&amp;CC13&amp;CD13&amp;CE13&amp;CF13&amp;CG13&amp;CH13&amp;CI13</f>
        <v/>
      </c>
      <c r="CA13" s="29" t="str">
        <f t="shared" si="2"/>
        <v/>
      </c>
      <c r="CB13" s="29" t="str">
        <f t="shared" si="3"/>
        <v/>
      </c>
      <c r="CC13" s="29" t="str">
        <f t="shared" ref="CC13:CG57" si="9">IF(AND($B13&gt;0,OR(L13=""))," *No olvide digitar el campo "&amp;L$9&amp;""&amp;". Digite CERO si no tiene.", IF(L13&gt;$B13," * La variable "&amp;L$9&amp;""&amp;" no puede superar el Total Ambos Sexos. ",""))</f>
        <v/>
      </c>
      <c r="CD13" s="29" t="str">
        <f t="shared" si="9"/>
        <v/>
      </c>
      <c r="CE13" s="29" t="str">
        <f t="shared" si="9"/>
        <v/>
      </c>
      <c r="CF13" s="29" t="str">
        <f t="shared" si="9"/>
        <v/>
      </c>
      <c r="CG13" s="29" t="str">
        <f t="shared" si="9"/>
        <v/>
      </c>
      <c r="CH13" s="29" t="str">
        <f t="shared" ref="CH13:CH57" si="10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29" t="str">
        <f t="shared" ref="CI13:CI57" si="11">IF(AND($D13&gt;0,OR(R13=""))," *No olvide digitar el campo "&amp;Q$9&amp;""&amp;" Gestantes. Digite CERO si no tiene.", IF(R13&gt;$D13," * La variable "&amp;Q$9&amp;""&amp;" no puede superar el Total Mujeres. ",""))</f>
        <v/>
      </c>
      <c r="CM13" s="30">
        <f t="shared" si="4"/>
        <v>0</v>
      </c>
      <c r="CN13" s="30">
        <f t="shared" si="5"/>
        <v>0</v>
      </c>
      <c r="CO13" s="30">
        <f t="shared" si="6"/>
        <v>0</v>
      </c>
      <c r="CP13" s="30">
        <f t="shared" si="6"/>
        <v>0</v>
      </c>
      <c r="CQ13" s="30">
        <f t="shared" si="6"/>
        <v>0</v>
      </c>
      <c r="CR13" s="30">
        <f t="shared" si="6"/>
        <v>0</v>
      </c>
      <c r="CS13" s="30">
        <f t="shared" si="6"/>
        <v>0</v>
      </c>
      <c r="CT13" s="31">
        <f t="shared" si="6"/>
        <v>0</v>
      </c>
      <c r="CU13" s="31">
        <f t="shared" ref="CU13:CU57" si="12">IF(AND($D13&gt;0,OR(R13="")),1,IF(R13&gt;$D13,1,0))</f>
        <v>0</v>
      </c>
    </row>
    <row r="14" spans="1:99" x14ac:dyDescent="0.25">
      <c r="A14" s="32" t="s">
        <v>29</v>
      </c>
      <c r="B14" s="33">
        <f t="shared" si="7"/>
        <v>0</v>
      </c>
      <c r="C14" s="34">
        <v>0</v>
      </c>
      <c r="D14" s="35">
        <v>0</v>
      </c>
      <c r="E14" s="34">
        <v>0</v>
      </c>
      <c r="F14" s="36">
        <v>0</v>
      </c>
      <c r="G14" s="36">
        <v>0</v>
      </c>
      <c r="H14" s="40">
        <v>0</v>
      </c>
      <c r="I14" s="41">
        <v>0</v>
      </c>
      <c r="J14" s="39">
        <v>0</v>
      </c>
      <c r="K14" s="36">
        <v>0</v>
      </c>
      <c r="L14" s="34">
        <v>0</v>
      </c>
      <c r="M14" s="37">
        <v>0</v>
      </c>
      <c r="N14" s="37">
        <v>0</v>
      </c>
      <c r="O14" s="37">
        <v>0</v>
      </c>
      <c r="P14" s="36">
        <v>0</v>
      </c>
      <c r="Q14" s="34">
        <v>0</v>
      </c>
      <c r="R14" s="36">
        <v>0</v>
      </c>
      <c r="S14" s="28" t="str">
        <f t="shared" si="8"/>
        <v/>
      </c>
      <c r="CA14" s="29" t="str">
        <f t="shared" si="2"/>
        <v/>
      </c>
      <c r="CB14" s="29" t="str">
        <f t="shared" si="3"/>
        <v/>
      </c>
      <c r="CC14" s="29" t="str">
        <f t="shared" si="9"/>
        <v/>
      </c>
      <c r="CD14" s="29" t="str">
        <f t="shared" si="9"/>
        <v/>
      </c>
      <c r="CE14" s="29" t="str">
        <f t="shared" si="9"/>
        <v/>
      </c>
      <c r="CF14" s="29" t="str">
        <f t="shared" si="9"/>
        <v/>
      </c>
      <c r="CG14" s="29" t="str">
        <f t="shared" si="9"/>
        <v/>
      </c>
      <c r="CH14" s="29" t="str">
        <f t="shared" si="10"/>
        <v/>
      </c>
      <c r="CI14" s="29" t="str">
        <f t="shared" si="11"/>
        <v/>
      </c>
      <c r="CM14" s="30">
        <f t="shared" si="4"/>
        <v>0</v>
      </c>
      <c r="CN14" s="30">
        <f t="shared" si="5"/>
        <v>0</v>
      </c>
      <c r="CO14" s="30">
        <f t="shared" si="6"/>
        <v>0</v>
      </c>
      <c r="CP14" s="30">
        <f t="shared" si="6"/>
        <v>0</v>
      </c>
      <c r="CQ14" s="30">
        <f t="shared" si="6"/>
        <v>0</v>
      </c>
      <c r="CR14" s="30">
        <f t="shared" si="6"/>
        <v>0</v>
      </c>
      <c r="CS14" s="30">
        <f t="shared" si="6"/>
        <v>0</v>
      </c>
      <c r="CT14" s="31">
        <f t="shared" si="6"/>
        <v>0</v>
      </c>
      <c r="CU14" s="31">
        <f t="shared" si="12"/>
        <v>0</v>
      </c>
    </row>
    <row r="15" spans="1:99" x14ac:dyDescent="0.25">
      <c r="A15" s="32" t="s">
        <v>30</v>
      </c>
      <c r="B15" s="33">
        <f t="shared" si="7"/>
        <v>0</v>
      </c>
      <c r="C15" s="34">
        <v>0</v>
      </c>
      <c r="D15" s="35">
        <v>0</v>
      </c>
      <c r="E15" s="34">
        <v>0</v>
      </c>
      <c r="F15" s="36">
        <v>0</v>
      </c>
      <c r="G15" s="36">
        <v>0</v>
      </c>
      <c r="H15" s="40">
        <v>0</v>
      </c>
      <c r="I15" s="41">
        <v>0</v>
      </c>
      <c r="J15" s="39">
        <v>0</v>
      </c>
      <c r="K15" s="36">
        <v>0</v>
      </c>
      <c r="L15" s="34">
        <v>0</v>
      </c>
      <c r="M15" s="37">
        <v>0</v>
      </c>
      <c r="N15" s="37">
        <v>0</v>
      </c>
      <c r="O15" s="37">
        <v>0</v>
      </c>
      <c r="P15" s="36">
        <v>0</v>
      </c>
      <c r="Q15" s="34">
        <v>0</v>
      </c>
      <c r="R15" s="36">
        <v>0</v>
      </c>
      <c r="S15" s="28" t="str">
        <f t="shared" si="8"/>
        <v/>
      </c>
      <c r="CA15" s="29" t="str">
        <f t="shared" si="2"/>
        <v/>
      </c>
      <c r="CB15" s="29" t="str">
        <f t="shared" si="3"/>
        <v/>
      </c>
      <c r="CC15" s="29" t="str">
        <f t="shared" si="9"/>
        <v/>
      </c>
      <c r="CD15" s="29" t="str">
        <f t="shared" si="9"/>
        <v/>
      </c>
      <c r="CE15" s="29" t="str">
        <f t="shared" si="9"/>
        <v/>
      </c>
      <c r="CF15" s="29" t="str">
        <f t="shared" si="9"/>
        <v/>
      </c>
      <c r="CG15" s="29" t="str">
        <f t="shared" si="9"/>
        <v/>
      </c>
      <c r="CH15" s="29" t="str">
        <f t="shared" si="10"/>
        <v/>
      </c>
      <c r="CI15" s="29" t="str">
        <f t="shared" si="11"/>
        <v/>
      </c>
      <c r="CM15" s="30">
        <f t="shared" si="4"/>
        <v>0</v>
      </c>
      <c r="CN15" s="30">
        <f t="shared" si="5"/>
        <v>0</v>
      </c>
      <c r="CO15" s="30">
        <f t="shared" si="6"/>
        <v>0</v>
      </c>
      <c r="CP15" s="30">
        <f t="shared" si="6"/>
        <v>0</v>
      </c>
      <c r="CQ15" s="30">
        <f t="shared" si="6"/>
        <v>0</v>
      </c>
      <c r="CR15" s="30">
        <f t="shared" si="6"/>
        <v>0</v>
      </c>
      <c r="CS15" s="30">
        <f t="shared" si="6"/>
        <v>0</v>
      </c>
      <c r="CT15" s="31">
        <f t="shared" si="6"/>
        <v>0</v>
      </c>
      <c r="CU15" s="31">
        <f t="shared" si="12"/>
        <v>0</v>
      </c>
    </row>
    <row r="16" spans="1:99" ht="15" customHeight="1" x14ac:dyDescent="0.25">
      <c r="A16" s="32" t="s">
        <v>31</v>
      </c>
      <c r="B16" s="33">
        <f t="shared" si="7"/>
        <v>0</v>
      </c>
      <c r="C16" s="34">
        <v>0</v>
      </c>
      <c r="D16" s="35">
        <v>0</v>
      </c>
      <c r="E16" s="34">
        <v>0</v>
      </c>
      <c r="F16" s="36">
        <v>0</v>
      </c>
      <c r="G16" s="42">
        <v>0</v>
      </c>
      <c r="H16" s="40">
        <v>0</v>
      </c>
      <c r="I16" s="41">
        <v>0</v>
      </c>
      <c r="J16" s="39">
        <v>0</v>
      </c>
      <c r="K16" s="36">
        <v>0</v>
      </c>
      <c r="L16" s="34">
        <v>0</v>
      </c>
      <c r="M16" s="37">
        <v>0</v>
      </c>
      <c r="N16" s="37">
        <v>0</v>
      </c>
      <c r="O16" s="37">
        <v>0</v>
      </c>
      <c r="P16" s="36">
        <v>0</v>
      </c>
      <c r="Q16" s="34">
        <v>0</v>
      </c>
      <c r="R16" s="36">
        <v>0</v>
      </c>
      <c r="S16" s="28" t="str">
        <f t="shared" si="8"/>
        <v/>
      </c>
      <c r="CA16" s="29" t="str">
        <f t="shared" si="2"/>
        <v/>
      </c>
      <c r="CB16" s="29" t="str">
        <f t="shared" si="3"/>
        <v/>
      </c>
      <c r="CC16" s="29" t="str">
        <f t="shared" si="9"/>
        <v/>
      </c>
      <c r="CD16" s="29" t="str">
        <f t="shared" si="9"/>
        <v/>
      </c>
      <c r="CE16" s="29" t="str">
        <f t="shared" si="9"/>
        <v/>
      </c>
      <c r="CF16" s="29" t="str">
        <f t="shared" si="9"/>
        <v/>
      </c>
      <c r="CG16" s="29" t="str">
        <f t="shared" si="9"/>
        <v/>
      </c>
      <c r="CH16" s="29" t="str">
        <f t="shared" si="10"/>
        <v/>
      </c>
      <c r="CI16" s="29" t="str">
        <f t="shared" si="11"/>
        <v/>
      </c>
      <c r="CM16" s="30">
        <f t="shared" si="4"/>
        <v>0</v>
      </c>
      <c r="CN16" s="30">
        <f t="shared" si="5"/>
        <v>0</v>
      </c>
      <c r="CO16" s="30">
        <f t="shared" si="6"/>
        <v>0</v>
      </c>
      <c r="CP16" s="30">
        <f t="shared" si="6"/>
        <v>0</v>
      </c>
      <c r="CQ16" s="30">
        <f t="shared" si="6"/>
        <v>0</v>
      </c>
      <c r="CR16" s="30">
        <f t="shared" si="6"/>
        <v>0</v>
      </c>
      <c r="CS16" s="30">
        <f t="shared" si="6"/>
        <v>0</v>
      </c>
      <c r="CT16" s="31">
        <f t="shared" si="6"/>
        <v>0</v>
      </c>
      <c r="CU16" s="31">
        <f t="shared" si="12"/>
        <v>0</v>
      </c>
    </row>
    <row r="17" spans="1:99" x14ac:dyDescent="0.25">
      <c r="A17" s="43" t="s">
        <v>32</v>
      </c>
      <c r="B17" s="44">
        <f t="shared" si="7"/>
        <v>2</v>
      </c>
      <c r="C17" s="45">
        <v>0</v>
      </c>
      <c r="D17" s="46">
        <v>2</v>
      </c>
      <c r="E17" s="45">
        <v>1</v>
      </c>
      <c r="F17" s="47">
        <v>0</v>
      </c>
      <c r="G17" s="48">
        <v>0</v>
      </c>
      <c r="H17" s="49">
        <v>1</v>
      </c>
      <c r="I17" s="50">
        <v>0</v>
      </c>
      <c r="J17" s="51">
        <v>0</v>
      </c>
      <c r="K17" s="47">
        <v>0</v>
      </c>
      <c r="L17" s="45">
        <v>0</v>
      </c>
      <c r="M17" s="52">
        <v>0</v>
      </c>
      <c r="N17" s="52">
        <v>0</v>
      </c>
      <c r="O17" s="52">
        <v>0</v>
      </c>
      <c r="P17" s="47">
        <v>0</v>
      </c>
      <c r="Q17" s="45">
        <v>0</v>
      </c>
      <c r="R17" s="47">
        <v>0</v>
      </c>
      <c r="S17" s="28" t="str">
        <f t="shared" si="8"/>
        <v/>
      </c>
      <c r="CA17" s="29" t="str">
        <f t="shared" si="2"/>
        <v/>
      </c>
      <c r="CB17" s="29" t="str">
        <f t="shared" si="3"/>
        <v/>
      </c>
      <c r="CC17" s="29" t="str">
        <f t="shared" si="9"/>
        <v/>
      </c>
      <c r="CD17" s="29" t="str">
        <f t="shared" si="9"/>
        <v/>
      </c>
      <c r="CE17" s="29" t="str">
        <f t="shared" si="9"/>
        <v/>
      </c>
      <c r="CF17" s="29" t="str">
        <f t="shared" si="9"/>
        <v/>
      </c>
      <c r="CG17" s="29" t="str">
        <f t="shared" si="9"/>
        <v/>
      </c>
      <c r="CH17" s="29" t="str">
        <f t="shared" si="10"/>
        <v/>
      </c>
      <c r="CI17" s="29" t="str">
        <f t="shared" si="11"/>
        <v/>
      </c>
      <c r="CM17" s="30">
        <f t="shared" si="4"/>
        <v>0</v>
      </c>
      <c r="CN17" s="30">
        <f t="shared" si="5"/>
        <v>0</v>
      </c>
      <c r="CO17" s="30">
        <f t="shared" si="6"/>
        <v>0</v>
      </c>
      <c r="CP17" s="30">
        <f t="shared" si="6"/>
        <v>0</v>
      </c>
      <c r="CQ17" s="30">
        <f t="shared" si="6"/>
        <v>0</v>
      </c>
      <c r="CR17" s="30">
        <f t="shared" si="6"/>
        <v>0</v>
      </c>
      <c r="CS17" s="30">
        <f t="shared" si="6"/>
        <v>0</v>
      </c>
      <c r="CT17" s="31">
        <f t="shared" si="6"/>
        <v>0</v>
      </c>
      <c r="CU17" s="31">
        <f t="shared" si="12"/>
        <v>0</v>
      </c>
    </row>
    <row r="18" spans="1:99" x14ac:dyDescent="0.25">
      <c r="A18" s="32" t="s">
        <v>33</v>
      </c>
      <c r="B18" s="21">
        <f t="shared" si="7"/>
        <v>3</v>
      </c>
      <c r="C18" s="22">
        <v>0</v>
      </c>
      <c r="D18" s="23">
        <v>3</v>
      </c>
      <c r="E18" s="22">
        <v>1</v>
      </c>
      <c r="F18" s="24">
        <v>0</v>
      </c>
      <c r="G18" s="53">
        <v>0</v>
      </c>
      <c r="H18" s="54">
        <v>2</v>
      </c>
      <c r="I18" s="55">
        <v>0</v>
      </c>
      <c r="J18" s="27">
        <v>0</v>
      </c>
      <c r="K18" s="24">
        <v>0</v>
      </c>
      <c r="L18" s="22">
        <v>0</v>
      </c>
      <c r="M18" s="25">
        <v>0</v>
      </c>
      <c r="N18" s="25">
        <v>0</v>
      </c>
      <c r="O18" s="25">
        <v>0</v>
      </c>
      <c r="P18" s="24">
        <v>0</v>
      </c>
      <c r="Q18" s="22">
        <v>0</v>
      </c>
      <c r="R18" s="24">
        <v>0</v>
      </c>
      <c r="S18" s="28" t="str">
        <f t="shared" si="8"/>
        <v/>
      </c>
      <c r="CA18" s="29" t="str">
        <f t="shared" si="2"/>
        <v/>
      </c>
      <c r="CB18" s="29" t="str">
        <f t="shared" si="3"/>
        <v/>
      </c>
      <c r="CC18" s="29" t="str">
        <f t="shared" si="9"/>
        <v/>
      </c>
      <c r="CD18" s="29" t="str">
        <f t="shared" si="9"/>
        <v/>
      </c>
      <c r="CE18" s="29" t="str">
        <f t="shared" si="9"/>
        <v/>
      </c>
      <c r="CF18" s="29" t="str">
        <f t="shared" si="9"/>
        <v/>
      </c>
      <c r="CG18" s="29" t="str">
        <f t="shared" si="9"/>
        <v/>
      </c>
      <c r="CH18" s="29" t="str">
        <f t="shared" si="10"/>
        <v/>
      </c>
      <c r="CI18" s="29" t="str">
        <f t="shared" si="11"/>
        <v/>
      </c>
      <c r="CM18" s="30">
        <f t="shared" si="4"/>
        <v>0</v>
      </c>
      <c r="CN18" s="30">
        <f t="shared" si="5"/>
        <v>0</v>
      </c>
      <c r="CO18" s="30">
        <f t="shared" si="6"/>
        <v>0</v>
      </c>
      <c r="CP18" s="30">
        <f t="shared" si="6"/>
        <v>0</v>
      </c>
      <c r="CQ18" s="30">
        <f t="shared" si="6"/>
        <v>0</v>
      </c>
      <c r="CR18" s="30">
        <f t="shared" si="6"/>
        <v>0</v>
      </c>
      <c r="CS18" s="30">
        <f t="shared" si="6"/>
        <v>0</v>
      </c>
      <c r="CT18" s="31">
        <f t="shared" si="6"/>
        <v>0</v>
      </c>
      <c r="CU18" s="31">
        <f t="shared" si="12"/>
        <v>0</v>
      </c>
    </row>
    <row r="19" spans="1:99" x14ac:dyDescent="0.25">
      <c r="A19" s="32" t="s">
        <v>34</v>
      </c>
      <c r="B19" s="33">
        <f t="shared" si="7"/>
        <v>3</v>
      </c>
      <c r="C19" s="34">
        <v>2</v>
      </c>
      <c r="D19" s="35">
        <v>1</v>
      </c>
      <c r="E19" s="34">
        <v>1</v>
      </c>
      <c r="F19" s="36">
        <v>0</v>
      </c>
      <c r="G19" s="36">
        <v>0</v>
      </c>
      <c r="H19" s="40">
        <v>1</v>
      </c>
      <c r="I19" s="41">
        <v>1</v>
      </c>
      <c r="J19" s="39">
        <v>0</v>
      </c>
      <c r="K19" s="36">
        <v>0</v>
      </c>
      <c r="L19" s="34">
        <v>0</v>
      </c>
      <c r="M19" s="37">
        <v>0</v>
      </c>
      <c r="N19" s="37">
        <v>0</v>
      </c>
      <c r="O19" s="37">
        <v>0</v>
      </c>
      <c r="P19" s="36">
        <v>0</v>
      </c>
      <c r="Q19" s="34">
        <v>0</v>
      </c>
      <c r="R19" s="36">
        <v>0</v>
      </c>
      <c r="S19" s="28" t="str">
        <f t="shared" si="8"/>
        <v/>
      </c>
      <c r="CA19" s="29" t="str">
        <f t="shared" si="2"/>
        <v/>
      </c>
      <c r="CB19" s="29" t="str">
        <f t="shared" si="3"/>
        <v/>
      </c>
      <c r="CC19" s="29" t="str">
        <f t="shared" si="9"/>
        <v/>
      </c>
      <c r="CD19" s="29" t="str">
        <f t="shared" si="9"/>
        <v/>
      </c>
      <c r="CE19" s="29" t="str">
        <f t="shared" si="9"/>
        <v/>
      </c>
      <c r="CF19" s="29" t="str">
        <f t="shared" si="9"/>
        <v/>
      </c>
      <c r="CG19" s="29" t="str">
        <f t="shared" si="9"/>
        <v/>
      </c>
      <c r="CH19" s="29" t="str">
        <f t="shared" si="10"/>
        <v/>
      </c>
      <c r="CI19" s="29" t="str">
        <f t="shared" si="11"/>
        <v/>
      </c>
      <c r="CM19" s="30">
        <f t="shared" si="4"/>
        <v>0</v>
      </c>
      <c r="CN19" s="30">
        <f t="shared" si="5"/>
        <v>0</v>
      </c>
      <c r="CO19" s="30">
        <f t="shared" si="6"/>
        <v>0</v>
      </c>
      <c r="CP19" s="30">
        <f t="shared" si="6"/>
        <v>0</v>
      </c>
      <c r="CQ19" s="30">
        <f t="shared" si="6"/>
        <v>0</v>
      </c>
      <c r="CR19" s="30">
        <f t="shared" si="6"/>
        <v>0</v>
      </c>
      <c r="CS19" s="30">
        <f t="shared" si="6"/>
        <v>0</v>
      </c>
      <c r="CT19" s="31">
        <f t="shared" si="6"/>
        <v>0</v>
      </c>
      <c r="CU19" s="31">
        <f t="shared" si="12"/>
        <v>0</v>
      </c>
    </row>
    <row r="20" spans="1:99" x14ac:dyDescent="0.25">
      <c r="A20" s="43" t="s">
        <v>35</v>
      </c>
      <c r="B20" s="44">
        <f t="shared" si="7"/>
        <v>0</v>
      </c>
      <c r="C20" s="45">
        <v>0</v>
      </c>
      <c r="D20" s="46">
        <v>0</v>
      </c>
      <c r="E20" s="45">
        <v>0</v>
      </c>
      <c r="F20" s="47">
        <v>0</v>
      </c>
      <c r="G20" s="47">
        <v>0</v>
      </c>
      <c r="H20" s="49">
        <v>0</v>
      </c>
      <c r="I20" s="50">
        <v>0</v>
      </c>
      <c r="J20" s="51">
        <v>0</v>
      </c>
      <c r="K20" s="47">
        <v>0</v>
      </c>
      <c r="L20" s="45">
        <v>0</v>
      </c>
      <c r="M20" s="52">
        <v>0</v>
      </c>
      <c r="N20" s="52">
        <v>0</v>
      </c>
      <c r="O20" s="52">
        <v>0</v>
      </c>
      <c r="P20" s="47">
        <v>0</v>
      </c>
      <c r="Q20" s="45">
        <v>0</v>
      </c>
      <c r="R20" s="47">
        <v>0</v>
      </c>
      <c r="S20" s="28" t="str">
        <f t="shared" si="8"/>
        <v/>
      </c>
      <c r="CA20" s="29" t="str">
        <f t="shared" si="2"/>
        <v/>
      </c>
      <c r="CB20" s="29" t="str">
        <f t="shared" si="3"/>
        <v/>
      </c>
      <c r="CC20" s="29" t="str">
        <f t="shared" si="9"/>
        <v/>
      </c>
      <c r="CD20" s="29" t="str">
        <f t="shared" si="9"/>
        <v/>
      </c>
      <c r="CE20" s="29" t="str">
        <f t="shared" si="9"/>
        <v/>
      </c>
      <c r="CF20" s="29" t="str">
        <f t="shared" si="9"/>
        <v/>
      </c>
      <c r="CG20" s="29" t="str">
        <f t="shared" si="9"/>
        <v/>
      </c>
      <c r="CH20" s="29" t="str">
        <f t="shared" si="10"/>
        <v/>
      </c>
      <c r="CI20" s="29" t="str">
        <f t="shared" si="11"/>
        <v/>
      </c>
      <c r="CM20" s="30">
        <f t="shared" si="4"/>
        <v>0</v>
      </c>
      <c r="CN20" s="30">
        <f t="shared" si="5"/>
        <v>0</v>
      </c>
      <c r="CO20" s="30">
        <f t="shared" si="6"/>
        <v>0</v>
      </c>
      <c r="CP20" s="30">
        <f t="shared" si="6"/>
        <v>0</v>
      </c>
      <c r="CQ20" s="30">
        <f t="shared" si="6"/>
        <v>0</v>
      </c>
      <c r="CR20" s="30">
        <f t="shared" si="6"/>
        <v>0</v>
      </c>
      <c r="CS20" s="30">
        <f t="shared" si="6"/>
        <v>0</v>
      </c>
      <c r="CT20" s="31">
        <f t="shared" si="6"/>
        <v>0</v>
      </c>
      <c r="CU20" s="31">
        <f t="shared" si="12"/>
        <v>0</v>
      </c>
    </row>
    <row r="21" spans="1:99" x14ac:dyDescent="0.25">
      <c r="A21" s="32" t="s">
        <v>36</v>
      </c>
      <c r="B21" s="21">
        <f t="shared" si="7"/>
        <v>0</v>
      </c>
      <c r="C21" s="22">
        <v>0</v>
      </c>
      <c r="D21" s="23">
        <v>0</v>
      </c>
      <c r="E21" s="22">
        <v>0</v>
      </c>
      <c r="F21" s="24">
        <v>1</v>
      </c>
      <c r="G21" s="24">
        <v>0</v>
      </c>
      <c r="H21" s="54">
        <v>0</v>
      </c>
      <c r="I21" s="26">
        <v>0</v>
      </c>
      <c r="J21" s="27">
        <v>0</v>
      </c>
      <c r="K21" s="24">
        <v>0</v>
      </c>
      <c r="L21" s="22">
        <v>0</v>
      </c>
      <c r="M21" s="25">
        <v>0</v>
      </c>
      <c r="N21" s="25">
        <v>0</v>
      </c>
      <c r="O21" s="25">
        <v>0</v>
      </c>
      <c r="P21" s="24">
        <v>0</v>
      </c>
      <c r="Q21" s="22">
        <v>0</v>
      </c>
      <c r="R21" s="24">
        <v>0</v>
      </c>
      <c r="S21" s="28" t="str">
        <f t="shared" si="8"/>
        <v/>
      </c>
      <c r="CA21" s="29" t="str">
        <f t="shared" si="2"/>
        <v/>
      </c>
      <c r="CB21" s="29" t="str">
        <f t="shared" si="3"/>
        <v/>
      </c>
      <c r="CC21" s="29" t="str">
        <f t="shared" si="9"/>
        <v/>
      </c>
      <c r="CD21" s="29" t="str">
        <f t="shared" si="9"/>
        <v/>
      </c>
      <c r="CE21" s="29" t="str">
        <f t="shared" si="9"/>
        <v/>
      </c>
      <c r="CF21" s="29" t="str">
        <f t="shared" si="9"/>
        <v/>
      </c>
      <c r="CG21" s="29" t="str">
        <f t="shared" si="9"/>
        <v/>
      </c>
      <c r="CH21" s="29" t="str">
        <f t="shared" si="10"/>
        <v/>
      </c>
      <c r="CI21" s="29" t="str">
        <f t="shared" si="11"/>
        <v/>
      </c>
      <c r="CM21" s="30">
        <f t="shared" si="4"/>
        <v>0</v>
      </c>
      <c r="CN21" s="30">
        <f t="shared" si="5"/>
        <v>0</v>
      </c>
      <c r="CO21" s="30">
        <f t="shared" si="6"/>
        <v>0</v>
      </c>
      <c r="CP21" s="30">
        <f t="shared" si="6"/>
        <v>0</v>
      </c>
      <c r="CQ21" s="30">
        <f t="shared" si="6"/>
        <v>0</v>
      </c>
      <c r="CR21" s="30">
        <f t="shared" si="6"/>
        <v>0</v>
      </c>
      <c r="CS21" s="30">
        <f t="shared" si="6"/>
        <v>0</v>
      </c>
      <c r="CT21" s="31">
        <f t="shared" si="6"/>
        <v>0</v>
      </c>
      <c r="CU21" s="31">
        <f t="shared" si="12"/>
        <v>0</v>
      </c>
    </row>
    <row r="22" spans="1:99" ht="21" x14ac:dyDescent="0.25">
      <c r="A22" s="32" t="s">
        <v>37</v>
      </c>
      <c r="B22" s="33">
        <f t="shared" si="7"/>
        <v>0</v>
      </c>
      <c r="C22" s="34">
        <v>0</v>
      </c>
      <c r="D22" s="35">
        <v>0</v>
      </c>
      <c r="E22" s="34">
        <v>0</v>
      </c>
      <c r="F22" s="36">
        <v>0</v>
      </c>
      <c r="G22" s="36">
        <v>0</v>
      </c>
      <c r="H22" s="40">
        <v>0</v>
      </c>
      <c r="I22" s="38">
        <v>0</v>
      </c>
      <c r="J22" s="39">
        <v>0</v>
      </c>
      <c r="K22" s="36">
        <v>0</v>
      </c>
      <c r="L22" s="34">
        <v>0</v>
      </c>
      <c r="M22" s="37">
        <v>0</v>
      </c>
      <c r="N22" s="37">
        <v>0</v>
      </c>
      <c r="O22" s="37">
        <v>0</v>
      </c>
      <c r="P22" s="36">
        <v>0</v>
      </c>
      <c r="Q22" s="34">
        <v>0</v>
      </c>
      <c r="R22" s="36">
        <v>0</v>
      </c>
      <c r="S22" s="28" t="str">
        <f t="shared" si="8"/>
        <v/>
      </c>
      <c r="CA22" s="29" t="str">
        <f t="shared" si="2"/>
        <v/>
      </c>
      <c r="CB22" s="29" t="str">
        <f t="shared" si="3"/>
        <v/>
      </c>
      <c r="CC22" s="29" t="str">
        <f t="shared" si="9"/>
        <v/>
      </c>
      <c r="CD22" s="29" t="str">
        <f t="shared" si="9"/>
        <v/>
      </c>
      <c r="CE22" s="29" t="str">
        <f t="shared" si="9"/>
        <v/>
      </c>
      <c r="CF22" s="29" t="str">
        <f t="shared" si="9"/>
        <v/>
      </c>
      <c r="CG22" s="29" t="str">
        <f t="shared" si="9"/>
        <v/>
      </c>
      <c r="CH22" s="29" t="str">
        <f t="shared" si="10"/>
        <v/>
      </c>
      <c r="CI22" s="29" t="str">
        <f t="shared" si="11"/>
        <v/>
      </c>
      <c r="CM22" s="30">
        <f t="shared" si="4"/>
        <v>0</v>
      </c>
      <c r="CN22" s="30">
        <f t="shared" si="5"/>
        <v>0</v>
      </c>
      <c r="CO22" s="30">
        <f t="shared" si="6"/>
        <v>0</v>
      </c>
      <c r="CP22" s="30">
        <f t="shared" si="6"/>
        <v>0</v>
      </c>
      <c r="CQ22" s="30">
        <f t="shared" si="6"/>
        <v>0</v>
      </c>
      <c r="CR22" s="30">
        <f t="shared" si="6"/>
        <v>0</v>
      </c>
      <c r="CS22" s="30">
        <f t="shared" si="6"/>
        <v>0</v>
      </c>
      <c r="CT22" s="31">
        <f t="shared" si="6"/>
        <v>0</v>
      </c>
      <c r="CU22" s="31">
        <f t="shared" si="12"/>
        <v>0</v>
      </c>
    </row>
    <row r="23" spans="1:99" x14ac:dyDescent="0.25">
      <c r="A23" s="32" t="s">
        <v>38</v>
      </c>
      <c r="B23" s="33">
        <f t="shared" ref="B23:B33" si="13">SUM(C23:D23)</f>
        <v>0</v>
      </c>
      <c r="C23" s="34">
        <v>0</v>
      </c>
      <c r="D23" s="35">
        <v>0</v>
      </c>
      <c r="E23" s="34">
        <v>0</v>
      </c>
      <c r="F23" s="35">
        <v>0</v>
      </c>
      <c r="G23" s="36">
        <v>0</v>
      </c>
      <c r="H23" s="37">
        <v>0</v>
      </c>
      <c r="I23" s="38">
        <v>0</v>
      </c>
      <c r="J23" s="39">
        <v>0</v>
      </c>
      <c r="K23" s="36">
        <v>0</v>
      </c>
      <c r="L23" s="34">
        <v>0</v>
      </c>
      <c r="M23" s="37">
        <v>0</v>
      </c>
      <c r="N23" s="37">
        <v>0</v>
      </c>
      <c r="O23" s="37">
        <v>0</v>
      </c>
      <c r="P23" s="36">
        <v>0</v>
      </c>
      <c r="Q23" s="34">
        <v>0</v>
      </c>
      <c r="R23" s="36">
        <v>0</v>
      </c>
      <c r="S23" s="28" t="str">
        <f t="shared" si="8"/>
        <v/>
      </c>
      <c r="CA23" s="29" t="str">
        <f t="shared" si="2"/>
        <v/>
      </c>
      <c r="CB23" s="29" t="str">
        <f t="shared" si="3"/>
        <v/>
      </c>
      <c r="CC23" s="29" t="str">
        <f t="shared" si="9"/>
        <v/>
      </c>
      <c r="CD23" s="29" t="str">
        <f t="shared" si="9"/>
        <v/>
      </c>
      <c r="CE23" s="29" t="str">
        <f t="shared" si="9"/>
        <v/>
      </c>
      <c r="CF23" s="29" t="str">
        <f t="shared" si="9"/>
        <v/>
      </c>
      <c r="CG23" s="29" t="str">
        <f t="shared" si="9"/>
        <v/>
      </c>
      <c r="CH23" s="29" t="str">
        <f t="shared" si="10"/>
        <v/>
      </c>
      <c r="CI23" s="29" t="str">
        <f t="shared" si="11"/>
        <v/>
      </c>
      <c r="CM23" s="30">
        <f t="shared" si="4"/>
        <v>0</v>
      </c>
      <c r="CN23" s="30">
        <f t="shared" si="5"/>
        <v>0</v>
      </c>
      <c r="CO23" s="30">
        <f t="shared" si="6"/>
        <v>0</v>
      </c>
      <c r="CP23" s="30">
        <f t="shared" si="6"/>
        <v>0</v>
      </c>
      <c r="CQ23" s="30">
        <f t="shared" si="6"/>
        <v>0</v>
      </c>
      <c r="CR23" s="30">
        <f t="shared" si="6"/>
        <v>0</v>
      </c>
      <c r="CS23" s="30">
        <f t="shared" si="6"/>
        <v>0</v>
      </c>
      <c r="CT23" s="31">
        <f t="shared" si="6"/>
        <v>0</v>
      </c>
      <c r="CU23" s="31">
        <f t="shared" si="12"/>
        <v>0</v>
      </c>
    </row>
    <row r="24" spans="1:99" ht="21" x14ac:dyDescent="0.25">
      <c r="A24" s="32" t="s">
        <v>39</v>
      </c>
      <c r="B24" s="33">
        <f t="shared" si="13"/>
        <v>0</v>
      </c>
      <c r="C24" s="34">
        <v>0</v>
      </c>
      <c r="D24" s="35">
        <v>0</v>
      </c>
      <c r="E24" s="34">
        <v>0</v>
      </c>
      <c r="F24" s="36">
        <v>0</v>
      </c>
      <c r="G24" s="36">
        <v>0</v>
      </c>
      <c r="H24" s="40">
        <v>0</v>
      </c>
      <c r="I24" s="41">
        <v>0</v>
      </c>
      <c r="J24" s="39">
        <v>0</v>
      </c>
      <c r="K24" s="36">
        <v>0</v>
      </c>
      <c r="L24" s="34">
        <v>0</v>
      </c>
      <c r="M24" s="37">
        <v>0</v>
      </c>
      <c r="N24" s="37">
        <v>0</v>
      </c>
      <c r="O24" s="37">
        <v>0</v>
      </c>
      <c r="P24" s="36">
        <v>0</v>
      </c>
      <c r="Q24" s="34">
        <v>0</v>
      </c>
      <c r="R24" s="36">
        <v>0</v>
      </c>
      <c r="S24" s="28" t="str">
        <f t="shared" si="8"/>
        <v/>
      </c>
      <c r="CA24" s="29" t="str">
        <f t="shared" si="2"/>
        <v/>
      </c>
      <c r="CB24" s="29" t="str">
        <f t="shared" si="3"/>
        <v/>
      </c>
      <c r="CC24" s="29" t="str">
        <f t="shared" si="9"/>
        <v/>
      </c>
      <c r="CD24" s="29" t="str">
        <f t="shared" si="9"/>
        <v/>
      </c>
      <c r="CE24" s="29" t="str">
        <f t="shared" si="9"/>
        <v/>
      </c>
      <c r="CF24" s="29" t="str">
        <f t="shared" si="9"/>
        <v/>
      </c>
      <c r="CG24" s="29" t="str">
        <f t="shared" si="9"/>
        <v/>
      </c>
      <c r="CH24" s="29" t="str">
        <f t="shared" si="10"/>
        <v/>
      </c>
      <c r="CI24" s="29" t="str">
        <f t="shared" si="11"/>
        <v/>
      </c>
      <c r="CM24" s="30">
        <f t="shared" si="4"/>
        <v>0</v>
      </c>
      <c r="CN24" s="30">
        <f t="shared" si="5"/>
        <v>0</v>
      </c>
      <c r="CO24" s="30">
        <f t="shared" si="6"/>
        <v>0</v>
      </c>
      <c r="CP24" s="30">
        <f t="shared" si="6"/>
        <v>0</v>
      </c>
      <c r="CQ24" s="30">
        <f t="shared" si="6"/>
        <v>0</v>
      </c>
      <c r="CR24" s="30">
        <f t="shared" si="6"/>
        <v>0</v>
      </c>
      <c r="CS24" s="30">
        <f t="shared" si="6"/>
        <v>0</v>
      </c>
      <c r="CT24" s="31">
        <f t="shared" si="6"/>
        <v>0</v>
      </c>
      <c r="CU24" s="31">
        <f t="shared" si="12"/>
        <v>0</v>
      </c>
    </row>
    <row r="25" spans="1:99" x14ac:dyDescent="0.25">
      <c r="A25" s="43" t="s">
        <v>40</v>
      </c>
      <c r="B25" s="44">
        <f t="shared" si="13"/>
        <v>0</v>
      </c>
      <c r="C25" s="45">
        <v>0</v>
      </c>
      <c r="D25" s="46">
        <v>0</v>
      </c>
      <c r="E25" s="45">
        <v>0</v>
      </c>
      <c r="F25" s="47">
        <v>0</v>
      </c>
      <c r="G25" s="47">
        <v>0</v>
      </c>
      <c r="H25" s="49">
        <v>0</v>
      </c>
      <c r="I25" s="50">
        <v>0</v>
      </c>
      <c r="J25" s="51">
        <v>0</v>
      </c>
      <c r="K25" s="47">
        <v>0</v>
      </c>
      <c r="L25" s="45">
        <v>0</v>
      </c>
      <c r="M25" s="52">
        <v>0</v>
      </c>
      <c r="N25" s="52">
        <v>0</v>
      </c>
      <c r="O25" s="52">
        <v>0</v>
      </c>
      <c r="P25" s="47">
        <v>0</v>
      </c>
      <c r="Q25" s="45">
        <v>0</v>
      </c>
      <c r="R25" s="47">
        <v>0</v>
      </c>
      <c r="S25" s="28" t="str">
        <f t="shared" si="8"/>
        <v/>
      </c>
      <c r="CA25" s="29" t="str">
        <f t="shared" si="2"/>
        <v/>
      </c>
      <c r="CB25" s="29" t="str">
        <f t="shared" si="3"/>
        <v/>
      </c>
      <c r="CC25" s="29" t="str">
        <f t="shared" si="9"/>
        <v/>
      </c>
      <c r="CD25" s="29" t="str">
        <f t="shared" si="9"/>
        <v/>
      </c>
      <c r="CE25" s="29" t="str">
        <f t="shared" si="9"/>
        <v/>
      </c>
      <c r="CF25" s="29" t="str">
        <f t="shared" si="9"/>
        <v/>
      </c>
      <c r="CG25" s="29" t="str">
        <f t="shared" si="9"/>
        <v/>
      </c>
      <c r="CH25" s="29" t="str">
        <f t="shared" si="10"/>
        <v/>
      </c>
      <c r="CI25" s="29" t="str">
        <f t="shared" si="11"/>
        <v/>
      </c>
      <c r="CM25" s="30">
        <f t="shared" si="4"/>
        <v>0</v>
      </c>
      <c r="CN25" s="30">
        <f t="shared" si="5"/>
        <v>0</v>
      </c>
      <c r="CO25" s="30">
        <f t="shared" si="6"/>
        <v>0</v>
      </c>
      <c r="CP25" s="30">
        <f t="shared" si="6"/>
        <v>0</v>
      </c>
      <c r="CQ25" s="30">
        <f t="shared" si="6"/>
        <v>0</v>
      </c>
      <c r="CR25" s="30">
        <f t="shared" si="6"/>
        <v>0</v>
      </c>
      <c r="CS25" s="30">
        <f t="shared" si="6"/>
        <v>0</v>
      </c>
      <c r="CT25" s="31">
        <f t="shared" si="6"/>
        <v>0</v>
      </c>
      <c r="CU25" s="31">
        <f t="shared" si="12"/>
        <v>0</v>
      </c>
    </row>
    <row r="26" spans="1:99" ht="15" customHeight="1" x14ac:dyDescent="0.25">
      <c r="A26" s="20" t="s">
        <v>41</v>
      </c>
      <c r="B26" s="21">
        <f t="shared" si="13"/>
        <v>7</v>
      </c>
      <c r="C26" s="22">
        <v>3</v>
      </c>
      <c r="D26" s="24">
        <v>4</v>
      </c>
      <c r="E26" s="22">
        <v>4</v>
      </c>
      <c r="F26" s="24">
        <v>0</v>
      </c>
      <c r="G26" s="53">
        <v>0</v>
      </c>
      <c r="H26" s="54">
        <v>2</v>
      </c>
      <c r="I26" s="55">
        <v>1</v>
      </c>
      <c r="J26" s="27">
        <v>0</v>
      </c>
      <c r="K26" s="24">
        <v>0</v>
      </c>
      <c r="L26" s="22">
        <v>0</v>
      </c>
      <c r="M26" s="25">
        <v>0</v>
      </c>
      <c r="N26" s="25">
        <v>0</v>
      </c>
      <c r="O26" s="25">
        <v>0</v>
      </c>
      <c r="P26" s="24">
        <v>0</v>
      </c>
      <c r="Q26" s="22">
        <v>0</v>
      </c>
      <c r="R26" s="24">
        <v>0</v>
      </c>
      <c r="S26" s="28" t="str">
        <f t="shared" si="8"/>
        <v/>
      </c>
      <c r="CA26" s="29" t="str">
        <f t="shared" si="2"/>
        <v/>
      </c>
      <c r="CB26" s="29" t="str">
        <f t="shared" si="3"/>
        <v/>
      </c>
      <c r="CC26" s="29" t="str">
        <f t="shared" si="9"/>
        <v/>
      </c>
      <c r="CD26" s="29" t="str">
        <f t="shared" si="9"/>
        <v/>
      </c>
      <c r="CE26" s="29" t="str">
        <f t="shared" si="9"/>
        <v/>
      </c>
      <c r="CF26" s="29" t="str">
        <f t="shared" si="9"/>
        <v/>
      </c>
      <c r="CG26" s="29" t="str">
        <f t="shared" si="9"/>
        <v/>
      </c>
      <c r="CH26" s="29" t="str">
        <f t="shared" si="10"/>
        <v/>
      </c>
      <c r="CI26" s="29" t="str">
        <f t="shared" si="11"/>
        <v/>
      </c>
      <c r="CM26" s="30">
        <f t="shared" si="4"/>
        <v>0</v>
      </c>
      <c r="CN26" s="30">
        <f t="shared" si="5"/>
        <v>0</v>
      </c>
      <c r="CO26" s="30">
        <f t="shared" si="6"/>
        <v>0</v>
      </c>
      <c r="CP26" s="30">
        <f t="shared" si="6"/>
        <v>0</v>
      </c>
      <c r="CQ26" s="30">
        <f t="shared" si="6"/>
        <v>0</v>
      </c>
      <c r="CR26" s="30">
        <f t="shared" si="6"/>
        <v>0</v>
      </c>
      <c r="CS26" s="30">
        <f t="shared" si="6"/>
        <v>0</v>
      </c>
      <c r="CT26" s="31">
        <f t="shared" si="6"/>
        <v>0</v>
      </c>
      <c r="CU26" s="31">
        <f t="shared" si="12"/>
        <v>0</v>
      </c>
    </row>
    <row r="27" spans="1:99" ht="21" x14ac:dyDescent="0.25">
      <c r="A27" s="56" t="s">
        <v>42</v>
      </c>
      <c r="B27" s="33">
        <f t="shared" si="13"/>
        <v>28</v>
      </c>
      <c r="C27" s="34">
        <v>5</v>
      </c>
      <c r="D27" s="36">
        <v>23</v>
      </c>
      <c r="E27" s="34">
        <v>16</v>
      </c>
      <c r="F27" s="36">
        <v>1</v>
      </c>
      <c r="G27" s="42">
        <v>0</v>
      </c>
      <c r="H27" s="40">
        <v>12</v>
      </c>
      <c r="I27" s="41">
        <v>0</v>
      </c>
      <c r="J27" s="39">
        <v>0</v>
      </c>
      <c r="K27" s="36">
        <v>0</v>
      </c>
      <c r="L27" s="34">
        <v>0</v>
      </c>
      <c r="M27" s="37">
        <v>0</v>
      </c>
      <c r="N27" s="37">
        <v>0</v>
      </c>
      <c r="O27" s="37">
        <v>0</v>
      </c>
      <c r="P27" s="36">
        <v>0</v>
      </c>
      <c r="Q27" s="34">
        <v>0</v>
      </c>
      <c r="R27" s="36">
        <v>0</v>
      </c>
      <c r="S27" s="28" t="str">
        <f t="shared" si="8"/>
        <v/>
      </c>
      <c r="CA27" s="29" t="str">
        <f t="shared" si="2"/>
        <v/>
      </c>
      <c r="CB27" s="29" t="str">
        <f t="shared" si="3"/>
        <v/>
      </c>
      <c r="CC27" s="29" t="str">
        <f t="shared" si="9"/>
        <v/>
      </c>
      <c r="CD27" s="29" t="str">
        <f t="shared" si="9"/>
        <v/>
      </c>
      <c r="CE27" s="29" t="str">
        <f t="shared" si="9"/>
        <v/>
      </c>
      <c r="CF27" s="29" t="str">
        <f t="shared" si="9"/>
        <v/>
      </c>
      <c r="CG27" s="29" t="str">
        <f t="shared" si="9"/>
        <v/>
      </c>
      <c r="CH27" s="29" t="str">
        <f t="shared" si="10"/>
        <v/>
      </c>
      <c r="CI27" s="29" t="str">
        <f t="shared" si="11"/>
        <v/>
      </c>
      <c r="CM27" s="30">
        <f t="shared" si="4"/>
        <v>0</v>
      </c>
      <c r="CN27" s="30">
        <f t="shared" si="5"/>
        <v>0</v>
      </c>
      <c r="CO27" s="30">
        <f t="shared" si="6"/>
        <v>0</v>
      </c>
      <c r="CP27" s="30">
        <f t="shared" si="6"/>
        <v>0</v>
      </c>
      <c r="CQ27" s="30">
        <f t="shared" si="6"/>
        <v>0</v>
      </c>
      <c r="CR27" s="30">
        <f t="shared" si="6"/>
        <v>0</v>
      </c>
      <c r="CS27" s="30">
        <f t="shared" si="6"/>
        <v>0</v>
      </c>
      <c r="CT27" s="31">
        <f t="shared" si="6"/>
        <v>0</v>
      </c>
      <c r="CU27" s="31">
        <f t="shared" si="12"/>
        <v>0</v>
      </c>
    </row>
    <row r="28" spans="1:99" x14ac:dyDescent="0.25">
      <c r="A28" s="56" t="s">
        <v>43</v>
      </c>
      <c r="B28" s="33">
        <f t="shared" si="13"/>
        <v>7</v>
      </c>
      <c r="C28" s="34">
        <v>1</v>
      </c>
      <c r="D28" s="36">
        <v>6</v>
      </c>
      <c r="E28" s="34">
        <v>3</v>
      </c>
      <c r="F28" s="36">
        <v>2</v>
      </c>
      <c r="G28" s="42">
        <v>0</v>
      </c>
      <c r="H28" s="40">
        <v>4</v>
      </c>
      <c r="I28" s="41">
        <v>0</v>
      </c>
      <c r="J28" s="39">
        <v>0</v>
      </c>
      <c r="K28" s="36">
        <v>0</v>
      </c>
      <c r="L28" s="34">
        <v>0</v>
      </c>
      <c r="M28" s="37">
        <v>0</v>
      </c>
      <c r="N28" s="37">
        <v>0</v>
      </c>
      <c r="O28" s="37">
        <v>0</v>
      </c>
      <c r="P28" s="36">
        <v>0</v>
      </c>
      <c r="Q28" s="34">
        <v>0</v>
      </c>
      <c r="R28" s="36">
        <v>0</v>
      </c>
      <c r="S28" s="28" t="str">
        <f t="shared" si="8"/>
        <v/>
      </c>
      <c r="CA28" s="29" t="str">
        <f t="shared" si="2"/>
        <v/>
      </c>
      <c r="CB28" s="29" t="str">
        <f t="shared" si="3"/>
        <v/>
      </c>
      <c r="CC28" s="29" t="str">
        <f t="shared" si="9"/>
        <v/>
      </c>
      <c r="CD28" s="29" t="str">
        <f t="shared" si="9"/>
        <v/>
      </c>
      <c r="CE28" s="29" t="str">
        <f t="shared" si="9"/>
        <v/>
      </c>
      <c r="CF28" s="29" t="str">
        <f t="shared" si="9"/>
        <v/>
      </c>
      <c r="CG28" s="29" t="str">
        <f t="shared" si="9"/>
        <v/>
      </c>
      <c r="CH28" s="29" t="str">
        <f t="shared" si="10"/>
        <v/>
      </c>
      <c r="CI28" s="29" t="str">
        <f t="shared" si="11"/>
        <v/>
      </c>
      <c r="CM28" s="30">
        <f t="shared" si="4"/>
        <v>0</v>
      </c>
      <c r="CN28" s="30">
        <f t="shared" si="5"/>
        <v>0</v>
      </c>
      <c r="CO28" s="30">
        <f t="shared" ref="CO28:CT57" si="14">IF(AND($B28&gt;0,OR(L28="")),1,IF(L28&gt;$B28,1,0))</f>
        <v>0</v>
      </c>
      <c r="CP28" s="30">
        <f t="shared" si="14"/>
        <v>0</v>
      </c>
      <c r="CQ28" s="30">
        <f t="shared" si="14"/>
        <v>0</v>
      </c>
      <c r="CR28" s="30">
        <f t="shared" si="14"/>
        <v>0</v>
      </c>
      <c r="CS28" s="30">
        <f t="shared" si="14"/>
        <v>0</v>
      </c>
      <c r="CT28" s="31">
        <f t="shared" si="14"/>
        <v>0</v>
      </c>
      <c r="CU28" s="31">
        <f t="shared" si="12"/>
        <v>0</v>
      </c>
    </row>
    <row r="29" spans="1:99" x14ac:dyDescent="0.25">
      <c r="A29" s="57" t="s">
        <v>44</v>
      </c>
      <c r="B29" s="44">
        <f t="shared" si="13"/>
        <v>10</v>
      </c>
      <c r="C29" s="45">
        <v>4</v>
      </c>
      <c r="D29" s="47">
        <v>6</v>
      </c>
      <c r="E29" s="45">
        <v>8</v>
      </c>
      <c r="F29" s="47">
        <v>0</v>
      </c>
      <c r="G29" s="47">
        <v>0</v>
      </c>
      <c r="H29" s="49">
        <v>0</v>
      </c>
      <c r="I29" s="50">
        <v>2</v>
      </c>
      <c r="J29" s="51">
        <v>0</v>
      </c>
      <c r="K29" s="47">
        <v>0</v>
      </c>
      <c r="L29" s="45">
        <v>0</v>
      </c>
      <c r="M29" s="52">
        <v>0</v>
      </c>
      <c r="N29" s="52">
        <v>0</v>
      </c>
      <c r="O29" s="52">
        <v>0</v>
      </c>
      <c r="P29" s="47">
        <v>0</v>
      </c>
      <c r="Q29" s="45">
        <v>0</v>
      </c>
      <c r="R29" s="47">
        <v>0</v>
      </c>
      <c r="S29" s="28" t="str">
        <f t="shared" si="8"/>
        <v/>
      </c>
      <c r="CA29" s="29" t="str">
        <f t="shared" si="2"/>
        <v/>
      </c>
      <c r="CB29" s="29" t="str">
        <f t="shared" si="3"/>
        <v/>
      </c>
      <c r="CC29" s="29" t="str">
        <f t="shared" si="9"/>
        <v/>
      </c>
      <c r="CD29" s="29" t="str">
        <f t="shared" si="9"/>
        <v/>
      </c>
      <c r="CE29" s="29" t="str">
        <f t="shared" si="9"/>
        <v/>
      </c>
      <c r="CF29" s="29" t="str">
        <f t="shared" si="9"/>
        <v/>
      </c>
      <c r="CG29" s="29" t="str">
        <f t="shared" si="9"/>
        <v/>
      </c>
      <c r="CH29" s="29" t="str">
        <f t="shared" si="10"/>
        <v/>
      </c>
      <c r="CI29" s="29" t="str">
        <f t="shared" si="11"/>
        <v/>
      </c>
      <c r="CM29" s="30">
        <f t="shared" si="4"/>
        <v>0</v>
      </c>
      <c r="CN29" s="30">
        <f t="shared" si="5"/>
        <v>0</v>
      </c>
      <c r="CO29" s="30">
        <f t="shared" si="14"/>
        <v>0</v>
      </c>
      <c r="CP29" s="30">
        <f t="shared" si="14"/>
        <v>0</v>
      </c>
      <c r="CQ29" s="30">
        <f t="shared" si="14"/>
        <v>0</v>
      </c>
      <c r="CR29" s="30">
        <f t="shared" si="14"/>
        <v>0</v>
      </c>
      <c r="CS29" s="30">
        <f t="shared" si="14"/>
        <v>0</v>
      </c>
      <c r="CT29" s="31">
        <f t="shared" si="14"/>
        <v>0</v>
      </c>
      <c r="CU29" s="31">
        <f t="shared" si="12"/>
        <v>0</v>
      </c>
    </row>
    <row r="30" spans="1:99" x14ac:dyDescent="0.25">
      <c r="A30" s="32" t="s">
        <v>45</v>
      </c>
      <c r="B30" s="21">
        <f t="shared" si="13"/>
        <v>7</v>
      </c>
      <c r="C30" s="22">
        <v>0</v>
      </c>
      <c r="D30" s="24">
        <v>7</v>
      </c>
      <c r="E30" s="22">
        <v>4</v>
      </c>
      <c r="F30" s="24">
        <v>1</v>
      </c>
      <c r="G30" s="24">
        <v>0</v>
      </c>
      <c r="H30" s="54">
        <v>3</v>
      </c>
      <c r="I30" s="55">
        <v>0</v>
      </c>
      <c r="J30" s="27">
        <v>0</v>
      </c>
      <c r="K30" s="24">
        <v>0</v>
      </c>
      <c r="L30" s="22">
        <v>0</v>
      </c>
      <c r="M30" s="25">
        <v>0</v>
      </c>
      <c r="N30" s="25">
        <v>0</v>
      </c>
      <c r="O30" s="25">
        <v>0</v>
      </c>
      <c r="P30" s="24">
        <v>0</v>
      </c>
      <c r="Q30" s="22">
        <v>0</v>
      </c>
      <c r="R30" s="24">
        <v>0</v>
      </c>
      <c r="S30" s="28" t="str">
        <f t="shared" si="8"/>
        <v/>
      </c>
      <c r="CA30" s="29" t="str">
        <f t="shared" si="2"/>
        <v/>
      </c>
      <c r="CB30" s="29" t="str">
        <f t="shared" si="3"/>
        <v/>
      </c>
      <c r="CC30" s="29" t="str">
        <f t="shared" si="9"/>
        <v/>
      </c>
      <c r="CD30" s="29" t="str">
        <f t="shared" si="9"/>
        <v/>
      </c>
      <c r="CE30" s="29" t="str">
        <f t="shared" si="9"/>
        <v/>
      </c>
      <c r="CF30" s="29" t="str">
        <f t="shared" si="9"/>
        <v/>
      </c>
      <c r="CG30" s="29" t="str">
        <f t="shared" si="9"/>
        <v/>
      </c>
      <c r="CH30" s="29" t="str">
        <f t="shared" si="10"/>
        <v/>
      </c>
      <c r="CI30" s="29" t="str">
        <f t="shared" si="11"/>
        <v/>
      </c>
      <c r="CM30" s="30">
        <f t="shared" si="4"/>
        <v>0</v>
      </c>
      <c r="CN30" s="30">
        <f t="shared" si="5"/>
        <v>0</v>
      </c>
      <c r="CO30" s="30">
        <f t="shared" si="14"/>
        <v>0</v>
      </c>
      <c r="CP30" s="30">
        <f t="shared" si="14"/>
        <v>0</v>
      </c>
      <c r="CQ30" s="30">
        <f t="shared" si="14"/>
        <v>0</v>
      </c>
      <c r="CR30" s="30">
        <f t="shared" si="14"/>
        <v>0</v>
      </c>
      <c r="CS30" s="30">
        <f t="shared" si="14"/>
        <v>0</v>
      </c>
      <c r="CT30" s="31">
        <f t="shared" si="14"/>
        <v>0</v>
      </c>
      <c r="CU30" s="31">
        <f t="shared" si="12"/>
        <v>0</v>
      </c>
    </row>
    <row r="31" spans="1:99" x14ac:dyDescent="0.25">
      <c r="A31" s="32" t="s">
        <v>46</v>
      </c>
      <c r="B31" s="33">
        <f t="shared" si="13"/>
        <v>1</v>
      </c>
      <c r="C31" s="34">
        <v>1</v>
      </c>
      <c r="D31" s="36">
        <v>0</v>
      </c>
      <c r="E31" s="34">
        <v>0</v>
      </c>
      <c r="F31" s="36">
        <v>0</v>
      </c>
      <c r="G31" s="36">
        <v>0</v>
      </c>
      <c r="H31" s="40">
        <v>1</v>
      </c>
      <c r="I31" s="41">
        <v>0</v>
      </c>
      <c r="J31" s="39">
        <v>0</v>
      </c>
      <c r="K31" s="36">
        <v>0</v>
      </c>
      <c r="L31" s="34">
        <v>0</v>
      </c>
      <c r="M31" s="37">
        <v>0</v>
      </c>
      <c r="N31" s="37">
        <v>0</v>
      </c>
      <c r="O31" s="37">
        <v>0</v>
      </c>
      <c r="P31" s="36">
        <v>0</v>
      </c>
      <c r="Q31" s="34">
        <v>0</v>
      </c>
      <c r="R31" s="36">
        <v>0</v>
      </c>
      <c r="S31" s="28" t="str">
        <f t="shared" si="8"/>
        <v/>
      </c>
      <c r="CA31" s="29" t="str">
        <f t="shared" si="2"/>
        <v/>
      </c>
      <c r="CB31" s="29" t="str">
        <f t="shared" si="3"/>
        <v/>
      </c>
      <c r="CC31" s="29" t="str">
        <f t="shared" si="9"/>
        <v/>
      </c>
      <c r="CD31" s="29" t="str">
        <f t="shared" si="9"/>
        <v/>
      </c>
      <c r="CE31" s="29" t="str">
        <f t="shared" si="9"/>
        <v/>
      </c>
      <c r="CF31" s="29" t="str">
        <f t="shared" si="9"/>
        <v/>
      </c>
      <c r="CG31" s="29" t="str">
        <f t="shared" si="9"/>
        <v/>
      </c>
      <c r="CH31" s="29" t="str">
        <f t="shared" si="10"/>
        <v/>
      </c>
      <c r="CI31" s="29" t="str">
        <f t="shared" si="11"/>
        <v/>
      </c>
      <c r="CM31" s="30">
        <f t="shared" si="4"/>
        <v>0</v>
      </c>
      <c r="CN31" s="30">
        <f t="shared" si="5"/>
        <v>0</v>
      </c>
      <c r="CO31" s="30">
        <f t="shared" si="14"/>
        <v>0</v>
      </c>
      <c r="CP31" s="30">
        <f t="shared" si="14"/>
        <v>0</v>
      </c>
      <c r="CQ31" s="30">
        <f t="shared" si="14"/>
        <v>0</v>
      </c>
      <c r="CR31" s="30">
        <f t="shared" si="14"/>
        <v>0</v>
      </c>
      <c r="CS31" s="30">
        <f t="shared" si="14"/>
        <v>0</v>
      </c>
      <c r="CT31" s="31">
        <f t="shared" si="14"/>
        <v>0</v>
      </c>
      <c r="CU31" s="31">
        <f t="shared" si="12"/>
        <v>0</v>
      </c>
    </row>
    <row r="32" spans="1:99" x14ac:dyDescent="0.25">
      <c r="A32" s="32" t="s">
        <v>47</v>
      </c>
      <c r="B32" s="33">
        <f t="shared" si="13"/>
        <v>0</v>
      </c>
      <c r="C32" s="34">
        <v>0</v>
      </c>
      <c r="D32" s="36">
        <v>0</v>
      </c>
      <c r="E32" s="34">
        <v>0</v>
      </c>
      <c r="F32" s="36">
        <v>0</v>
      </c>
      <c r="G32" s="36">
        <v>0</v>
      </c>
      <c r="H32" s="40">
        <v>0</v>
      </c>
      <c r="I32" s="38">
        <v>0</v>
      </c>
      <c r="J32" s="39">
        <v>0</v>
      </c>
      <c r="K32" s="36">
        <v>0</v>
      </c>
      <c r="L32" s="34">
        <v>0</v>
      </c>
      <c r="M32" s="37">
        <v>0</v>
      </c>
      <c r="N32" s="37">
        <v>0</v>
      </c>
      <c r="O32" s="37">
        <v>0</v>
      </c>
      <c r="P32" s="36">
        <v>0</v>
      </c>
      <c r="Q32" s="34">
        <v>0</v>
      </c>
      <c r="R32" s="36">
        <v>0</v>
      </c>
      <c r="S32" s="28" t="str">
        <f t="shared" si="8"/>
        <v/>
      </c>
      <c r="CA32" s="29" t="str">
        <f t="shared" si="2"/>
        <v/>
      </c>
      <c r="CB32" s="29" t="str">
        <f t="shared" si="3"/>
        <v/>
      </c>
      <c r="CC32" s="29" t="str">
        <f t="shared" si="9"/>
        <v/>
      </c>
      <c r="CD32" s="29" t="str">
        <f t="shared" si="9"/>
        <v/>
      </c>
      <c r="CE32" s="29" t="str">
        <f t="shared" si="9"/>
        <v/>
      </c>
      <c r="CF32" s="29" t="str">
        <f t="shared" si="9"/>
        <v/>
      </c>
      <c r="CG32" s="29" t="str">
        <f t="shared" si="9"/>
        <v/>
      </c>
      <c r="CH32" s="29" t="str">
        <f t="shared" si="10"/>
        <v/>
      </c>
      <c r="CI32" s="29" t="str">
        <f t="shared" si="11"/>
        <v/>
      </c>
      <c r="CM32" s="30">
        <f t="shared" si="4"/>
        <v>0</v>
      </c>
      <c r="CN32" s="30">
        <f t="shared" si="5"/>
        <v>0</v>
      </c>
      <c r="CO32" s="30">
        <f t="shared" si="14"/>
        <v>0</v>
      </c>
      <c r="CP32" s="30">
        <f t="shared" si="14"/>
        <v>0</v>
      </c>
      <c r="CQ32" s="30">
        <f t="shared" si="14"/>
        <v>0</v>
      </c>
      <c r="CR32" s="30">
        <f t="shared" si="14"/>
        <v>0</v>
      </c>
      <c r="CS32" s="30">
        <f t="shared" si="14"/>
        <v>0</v>
      </c>
      <c r="CT32" s="31">
        <f t="shared" si="14"/>
        <v>0</v>
      </c>
      <c r="CU32" s="31">
        <f t="shared" si="12"/>
        <v>0</v>
      </c>
    </row>
    <row r="33" spans="1:99" x14ac:dyDescent="0.25">
      <c r="A33" s="32" t="s">
        <v>48</v>
      </c>
      <c r="B33" s="33">
        <f t="shared" si="13"/>
        <v>0</v>
      </c>
      <c r="C33" s="34">
        <v>0</v>
      </c>
      <c r="D33" s="36">
        <v>0</v>
      </c>
      <c r="E33" s="34">
        <v>0</v>
      </c>
      <c r="F33" s="36">
        <v>0</v>
      </c>
      <c r="G33" s="36">
        <v>0</v>
      </c>
      <c r="H33" s="40">
        <v>0</v>
      </c>
      <c r="I33" s="38">
        <v>0</v>
      </c>
      <c r="J33" s="39">
        <v>0</v>
      </c>
      <c r="K33" s="36">
        <v>0</v>
      </c>
      <c r="L33" s="34">
        <v>0</v>
      </c>
      <c r="M33" s="37">
        <v>0</v>
      </c>
      <c r="N33" s="37">
        <v>0</v>
      </c>
      <c r="O33" s="37">
        <v>0</v>
      </c>
      <c r="P33" s="36">
        <v>0</v>
      </c>
      <c r="Q33" s="34">
        <v>0</v>
      </c>
      <c r="R33" s="36">
        <v>0</v>
      </c>
      <c r="S33" s="28" t="str">
        <f t="shared" si="8"/>
        <v/>
      </c>
      <c r="CA33" s="29" t="str">
        <f t="shared" si="2"/>
        <v/>
      </c>
      <c r="CB33" s="29" t="str">
        <f t="shared" si="3"/>
        <v/>
      </c>
      <c r="CC33" s="29" t="str">
        <f t="shared" si="9"/>
        <v/>
      </c>
      <c r="CD33" s="29" t="str">
        <f t="shared" si="9"/>
        <v/>
      </c>
      <c r="CE33" s="29" t="str">
        <f t="shared" si="9"/>
        <v/>
      </c>
      <c r="CF33" s="29" t="str">
        <f t="shared" si="9"/>
        <v/>
      </c>
      <c r="CG33" s="29" t="str">
        <f t="shared" si="9"/>
        <v/>
      </c>
      <c r="CH33" s="29" t="str">
        <f t="shared" si="10"/>
        <v/>
      </c>
      <c r="CI33" s="29" t="str">
        <f t="shared" si="11"/>
        <v/>
      </c>
      <c r="CM33" s="30">
        <f t="shared" si="4"/>
        <v>0</v>
      </c>
      <c r="CN33" s="30">
        <f t="shared" si="5"/>
        <v>0</v>
      </c>
      <c r="CO33" s="30">
        <f t="shared" si="14"/>
        <v>0</v>
      </c>
      <c r="CP33" s="30">
        <f t="shared" si="14"/>
        <v>0</v>
      </c>
      <c r="CQ33" s="30">
        <f t="shared" si="14"/>
        <v>0</v>
      </c>
      <c r="CR33" s="30">
        <f t="shared" si="14"/>
        <v>0</v>
      </c>
      <c r="CS33" s="30">
        <f t="shared" si="14"/>
        <v>0</v>
      </c>
      <c r="CT33" s="31">
        <f t="shared" si="14"/>
        <v>0</v>
      </c>
      <c r="CU33" s="31">
        <f t="shared" si="12"/>
        <v>0</v>
      </c>
    </row>
    <row r="34" spans="1:99" x14ac:dyDescent="0.25">
      <c r="A34" s="32" t="s">
        <v>49</v>
      </c>
      <c r="B34" s="33">
        <f t="shared" si="0"/>
        <v>0</v>
      </c>
      <c r="C34" s="34">
        <v>0</v>
      </c>
      <c r="D34" s="35">
        <v>0</v>
      </c>
      <c r="E34" s="34">
        <v>0</v>
      </c>
      <c r="F34" s="35">
        <v>0</v>
      </c>
      <c r="G34" s="36">
        <v>0</v>
      </c>
      <c r="H34" s="37">
        <v>0</v>
      </c>
      <c r="I34" s="38">
        <v>0</v>
      </c>
      <c r="J34" s="39">
        <v>0</v>
      </c>
      <c r="K34" s="36">
        <v>0</v>
      </c>
      <c r="L34" s="34">
        <v>0</v>
      </c>
      <c r="M34" s="37">
        <v>0</v>
      </c>
      <c r="N34" s="37">
        <v>0</v>
      </c>
      <c r="O34" s="37">
        <v>0</v>
      </c>
      <c r="P34" s="36">
        <v>0</v>
      </c>
      <c r="Q34" s="34">
        <v>0</v>
      </c>
      <c r="R34" s="36">
        <v>0</v>
      </c>
      <c r="S34" s="28" t="str">
        <f t="shared" si="8"/>
        <v/>
      </c>
      <c r="CA34" s="29" t="str">
        <f t="shared" si="2"/>
        <v/>
      </c>
      <c r="CB34" s="29" t="str">
        <f t="shared" si="3"/>
        <v/>
      </c>
      <c r="CC34" s="29" t="str">
        <f t="shared" si="9"/>
        <v/>
      </c>
      <c r="CD34" s="29" t="str">
        <f t="shared" si="9"/>
        <v/>
      </c>
      <c r="CE34" s="29" t="str">
        <f t="shared" si="9"/>
        <v/>
      </c>
      <c r="CF34" s="29" t="str">
        <f t="shared" si="9"/>
        <v/>
      </c>
      <c r="CG34" s="29" t="str">
        <f t="shared" si="9"/>
        <v/>
      </c>
      <c r="CH34" s="29" t="str">
        <f t="shared" si="10"/>
        <v/>
      </c>
      <c r="CI34" s="29" t="str">
        <f t="shared" si="11"/>
        <v/>
      </c>
      <c r="CM34" s="30">
        <f t="shared" si="4"/>
        <v>0</v>
      </c>
      <c r="CN34" s="30">
        <f t="shared" si="5"/>
        <v>0</v>
      </c>
      <c r="CO34" s="30">
        <f t="shared" si="14"/>
        <v>0</v>
      </c>
      <c r="CP34" s="30">
        <f t="shared" si="14"/>
        <v>0</v>
      </c>
      <c r="CQ34" s="30">
        <f t="shared" si="14"/>
        <v>0</v>
      </c>
      <c r="CR34" s="30">
        <f t="shared" si="14"/>
        <v>0</v>
      </c>
      <c r="CS34" s="30">
        <f t="shared" si="14"/>
        <v>0</v>
      </c>
      <c r="CT34" s="31">
        <f t="shared" si="14"/>
        <v>0</v>
      </c>
      <c r="CU34" s="31">
        <f t="shared" si="12"/>
        <v>0</v>
      </c>
    </row>
    <row r="35" spans="1:99" x14ac:dyDescent="0.25">
      <c r="A35" s="43" t="s">
        <v>50</v>
      </c>
      <c r="B35" s="44">
        <f t="shared" si="0"/>
        <v>1</v>
      </c>
      <c r="C35" s="45">
        <v>0</v>
      </c>
      <c r="D35" s="47">
        <v>1</v>
      </c>
      <c r="E35" s="45">
        <v>0</v>
      </c>
      <c r="F35" s="47">
        <v>0</v>
      </c>
      <c r="G35" s="47">
        <v>0</v>
      </c>
      <c r="H35" s="49">
        <v>1</v>
      </c>
      <c r="I35" s="50">
        <v>0</v>
      </c>
      <c r="J35" s="51">
        <v>0</v>
      </c>
      <c r="K35" s="47">
        <v>0</v>
      </c>
      <c r="L35" s="45">
        <v>0</v>
      </c>
      <c r="M35" s="52">
        <v>0</v>
      </c>
      <c r="N35" s="52">
        <v>0</v>
      </c>
      <c r="O35" s="52">
        <v>0</v>
      </c>
      <c r="P35" s="47">
        <v>0</v>
      </c>
      <c r="Q35" s="45">
        <v>0</v>
      </c>
      <c r="R35" s="47">
        <v>0</v>
      </c>
      <c r="S35" s="28" t="str">
        <f t="shared" si="8"/>
        <v/>
      </c>
      <c r="CA35" s="29" t="str">
        <f t="shared" si="2"/>
        <v/>
      </c>
      <c r="CB35" s="29" t="str">
        <f t="shared" si="3"/>
        <v/>
      </c>
      <c r="CC35" s="29" t="str">
        <f t="shared" si="9"/>
        <v/>
      </c>
      <c r="CD35" s="29" t="str">
        <f t="shared" si="9"/>
        <v/>
      </c>
      <c r="CE35" s="29" t="str">
        <f t="shared" si="9"/>
        <v/>
      </c>
      <c r="CF35" s="29" t="str">
        <f t="shared" si="9"/>
        <v/>
      </c>
      <c r="CG35" s="29" t="str">
        <f t="shared" si="9"/>
        <v/>
      </c>
      <c r="CH35" s="29" t="str">
        <f t="shared" si="10"/>
        <v/>
      </c>
      <c r="CI35" s="29" t="str">
        <f t="shared" si="11"/>
        <v/>
      </c>
      <c r="CM35" s="30">
        <f t="shared" si="4"/>
        <v>0</v>
      </c>
      <c r="CN35" s="30">
        <f t="shared" si="5"/>
        <v>0</v>
      </c>
      <c r="CO35" s="30">
        <f t="shared" si="14"/>
        <v>0</v>
      </c>
      <c r="CP35" s="30">
        <f t="shared" si="14"/>
        <v>0</v>
      </c>
      <c r="CQ35" s="30">
        <f t="shared" si="14"/>
        <v>0</v>
      </c>
      <c r="CR35" s="30">
        <f t="shared" si="14"/>
        <v>0</v>
      </c>
      <c r="CS35" s="30">
        <f t="shared" si="14"/>
        <v>0</v>
      </c>
      <c r="CT35" s="31">
        <f t="shared" si="14"/>
        <v>0</v>
      </c>
      <c r="CU35" s="31">
        <f t="shared" si="12"/>
        <v>0</v>
      </c>
    </row>
    <row r="36" spans="1:99" ht="21" x14ac:dyDescent="0.25">
      <c r="A36" s="32" t="s">
        <v>51</v>
      </c>
      <c r="B36" s="21">
        <f t="shared" si="0"/>
        <v>0</v>
      </c>
      <c r="C36" s="22">
        <v>0</v>
      </c>
      <c r="D36" s="24">
        <v>0</v>
      </c>
      <c r="E36" s="22">
        <v>0</v>
      </c>
      <c r="F36" s="24">
        <v>0</v>
      </c>
      <c r="G36" s="24">
        <v>0</v>
      </c>
      <c r="H36" s="54">
        <v>0</v>
      </c>
      <c r="I36" s="55">
        <v>0</v>
      </c>
      <c r="J36" s="27">
        <v>0</v>
      </c>
      <c r="K36" s="24">
        <v>0</v>
      </c>
      <c r="L36" s="22">
        <v>0</v>
      </c>
      <c r="M36" s="25">
        <v>0</v>
      </c>
      <c r="N36" s="25">
        <v>0</v>
      </c>
      <c r="O36" s="25">
        <v>0</v>
      </c>
      <c r="P36" s="24">
        <v>0</v>
      </c>
      <c r="Q36" s="22">
        <v>0</v>
      </c>
      <c r="R36" s="24">
        <v>0</v>
      </c>
      <c r="S36" s="28" t="str">
        <f t="shared" si="8"/>
        <v/>
      </c>
      <c r="CA36" s="29" t="str">
        <f t="shared" si="2"/>
        <v/>
      </c>
      <c r="CB36" s="29" t="str">
        <f t="shared" si="3"/>
        <v/>
      </c>
      <c r="CC36" s="29" t="str">
        <f t="shared" si="9"/>
        <v/>
      </c>
      <c r="CD36" s="29" t="str">
        <f t="shared" si="9"/>
        <v/>
      </c>
      <c r="CE36" s="29" t="str">
        <f t="shared" si="9"/>
        <v/>
      </c>
      <c r="CF36" s="29" t="str">
        <f t="shared" si="9"/>
        <v/>
      </c>
      <c r="CG36" s="29" t="str">
        <f t="shared" si="9"/>
        <v/>
      </c>
      <c r="CH36" s="29" t="str">
        <f t="shared" si="10"/>
        <v/>
      </c>
      <c r="CI36" s="29" t="str">
        <f t="shared" si="11"/>
        <v/>
      </c>
      <c r="CM36" s="30">
        <f t="shared" si="4"/>
        <v>0</v>
      </c>
      <c r="CN36" s="30">
        <f t="shared" si="5"/>
        <v>0</v>
      </c>
      <c r="CO36" s="30">
        <f t="shared" si="14"/>
        <v>0</v>
      </c>
      <c r="CP36" s="30">
        <f t="shared" si="14"/>
        <v>0</v>
      </c>
      <c r="CQ36" s="30">
        <f t="shared" si="14"/>
        <v>0</v>
      </c>
      <c r="CR36" s="30">
        <f t="shared" si="14"/>
        <v>0</v>
      </c>
      <c r="CS36" s="30">
        <f t="shared" si="14"/>
        <v>0</v>
      </c>
      <c r="CT36" s="31">
        <f t="shared" si="14"/>
        <v>0</v>
      </c>
      <c r="CU36" s="31">
        <f t="shared" si="12"/>
        <v>0</v>
      </c>
    </row>
    <row r="37" spans="1:99" ht="15" customHeight="1" x14ac:dyDescent="0.25">
      <c r="A37" s="32" t="s">
        <v>52</v>
      </c>
      <c r="B37" s="33">
        <f t="shared" si="0"/>
        <v>3</v>
      </c>
      <c r="C37" s="34">
        <v>0</v>
      </c>
      <c r="D37" s="36">
        <v>3</v>
      </c>
      <c r="E37" s="34">
        <v>2</v>
      </c>
      <c r="F37" s="36">
        <v>0</v>
      </c>
      <c r="G37" s="42">
        <v>0</v>
      </c>
      <c r="H37" s="40">
        <v>1</v>
      </c>
      <c r="I37" s="41">
        <v>0</v>
      </c>
      <c r="J37" s="39">
        <v>0</v>
      </c>
      <c r="K37" s="36">
        <v>0</v>
      </c>
      <c r="L37" s="34">
        <v>0</v>
      </c>
      <c r="M37" s="37">
        <v>0</v>
      </c>
      <c r="N37" s="37">
        <v>0</v>
      </c>
      <c r="O37" s="37">
        <v>0</v>
      </c>
      <c r="P37" s="36">
        <v>0</v>
      </c>
      <c r="Q37" s="34">
        <v>0</v>
      </c>
      <c r="R37" s="36">
        <v>0</v>
      </c>
      <c r="S37" s="28" t="str">
        <f t="shared" si="8"/>
        <v/>
      </c>
      <c r="CA37" s="29" t="str">
        <f t="shared" si="2"/>
        <v/>
      </c>
      <c r="CB37" s="29" t="str">
        <f t="shared" si="3"/>
        <v/>
      </c>
      <c r="CC37" s="29" t="str">
        <f t="shared" si="9"/>
        <v/>
      </c>
      <c r="CD37" s="29" t="str">
        <f t="shared" si="9"/>
        <v/>
      </c>
      <c r="CE37" s="29" t="str">
        <f t="shared" si="9"/>
        <v/>
      </c>
      <c r="CF37" s="29" t="str">
        <f t="shared" si="9"/>
        <v/>
      </c>
      <c r="CG37" s="29" t="str">
        <f t="shared" si="9"/>
        <v/>
      </c>
      <c r="CH37" s="29" t="str">
        <f t="shared" si="10"/>
        <v/>
      </c>
      <c r="CI37" s="29" t="str">
        <f t="shared" si="11"/>
        <v/>
      </c>
      <c r="CM37" s="30">
        <f t="shared" si="4"/>
        <v>0</v>
      </c>
      <c r="CN37" s="30">
        <f t="shared" si="5"/>
        <v>0</v>
      </c>
      <c r="CO37" s="30">
        <f t="shared" si="14"/>
        <v>0</v>
      </c>
      <c r="CP37" s="30">
        <f t="shared" si="14"/>
        <v>0</v>
      </c>
      <c r="CQ37" s="30">
        <f t="shared" si="14"/>
        <v>0</v>
      </c>
      <c r="CR37" s="30">
        <f t="shared" si="14"/>
        <v>0</v>
      </c>
      <c r="CS37" s="30">
        <f t="shared" si="14"/>
        <v>0</v>
      </c>
      <c r="CT37" s="31">
        <f t="shared" si="14"/>
        <v>0</v>
      </c>
      <c r="CU37" s="31">
        <f t="shared" si="12"/>
        <v>0</v>
      </c>
    </row>
    <row r="38" spans="1:99" x14ac:dyDescent="0.25">
      <c r="A38" s="32" t="s">
        <v>53</v>
      </c>
      <c r="B38" s="33">
        <f t="shared" si="0"/>
        <v>3</v>
      </c>
      <c r="C38" s="34">
        <v>1</v>
      </c>
      <c r="D38" s="36">
        <v>2</v>
      </c>
      <c r="E38" s="34">
        <v>3</v>
      </c>
      <c r="F38" s="36">
        <v>0</v>
      </c>
      <c r="G38" s="42">
        <v>0</v>
      </c>
      <c r="H38" s="40">
        <v>0</v>
      </c>
      <c r="I38" s="41">
        <v>0</v>
      </c>
      <c r="J38" s="39">
        <v>0</v>
      </c>
      <c r="K38" s="36">
        <v>0</v>
      </c>
      <c r="L38" s="34">
        <v>0</v>
      </c>
      <c r="M38" s="37">
        <v>0</v>
      </c>
      <c r="N38" s="37">
        <v>0</v>
      </c>
      <c r="O38" s="37">
        <v>0</v>
      </c>
      <c r="P38" s="36">
        <v>0</v>
      </c>
      <c r="Q38" s="34">
        <v>0</v>
      </c>
      <c r="R38" s="36">
        <v>0</v>
      </c>
      <c r="S38" s="28" t="str">
        <f t="shared" si="8"/>
        <v/>
      </c>
      <c r="CA38" s="29" t="str">
        <f t="shared" si="2"/>
        <v/>
      </c>
      <c r="CB38" s="29" t="str">
        <f t="shared" si="3"/>
        <v/>
      </c>
      <c r="CC38" s="29" t="str">
        <f t="shared" si="9"/>
        <v/>
      </c>
      <c r="CD38" s="29" t="str">
        <f t="shared" si="9"/>
        <v/>
      </c>
      <c r="CE38" s="29" t="str">
        <f t="shared" si="9"/>
        <v/>
      </c>
      <c r="CF38" s="29" t="str">
        <f t="shared" si="9"/>
        <v/>
      </c>
      <c r="CG38" s="29" t="str">
        <f t="shared" si="9"/>
        <v/>
      </c>
      <c r="CH38" s="29" t="str">
        <f t="shared" si="10"/>
        <v/>
      </c>
      <c r="CI38" s="29" t="str">
        <f t="shared" si="11"/>
        <v/>
      </c>
      <c r="CM38" s="30">
        <f t="shared" si="4"/>
        <v>0</v>
      </c>
      <c r="CN38" s="30">
        <f t="shared" si="5"/>
        <v>0</v>
      </c>
      <c r="CO38" s="30">
        <f t="shared" si="14"/>
        <v>0</v>
      </c>
      <c r="CP38" s="30">
        <f t="shared" si="14"/>
        <v>0</v>
      </c>
      <c r="CQ38" s="30">
        <f t="shared" si="14"/>
        <v>0</v>
      </c>
      <c r="CR38" s="30">
        <f t="shared" si="14"/>
        <v>0</v>
      </c>
      <c r="CS38" s="30">
        <f t="shared" si="14"/>
        <v>0</v>
      </c>
      <c r="CT38" s="31">
        <f t="shared" si="14"/>
        <v>0</v>
      </c>
      <c r="CU38" s="31">
        <f t="shared" si="12"/>
        <v>0</v>
      </c>
    </row>
    <row r="39" spans="1:99" x14ac:dyDescent="0.25">
      <c r="A39" s="32" t="s">
        <v>54</v>
      </c>
      <c r="B39" s="33">
        <f t="shared" si="0"/>
        <v>0</v>
      </c>
      <c r="C39" s="34">
        <v>0</v>
      </c>
      <c r="D39" s="36">
        <v>0</v>
      </c>
      <c r="E39" s="34">
        <v>0</v>
      </c>
      <c r="F39" s="36">
        <v>0</v>
      </c>
      <c r="G39" s="42">
        <v>0</v>
      </c>
      <c r="H39" s="40">
        <v>0</v>
      </c>
      <c r="I39" s="41">
        <v>0</v>
      </c>
      <c r="J39" s="39">
        <v>0</v>
      </c>
      <c r="K39" s="36">
        <v>0</v>
      </c>
      <c r="L39" s="34">
        <v>0</v>
      </c>
      <c r="M39" s="37">
        <v>0</v>
      </c>
      <c r="N39" s="37">
        <v>0</v>
      </c>
      <c r="O39" s="37">
        <v>0</v>
      </c>
      <c r="P39" s="36">
        <v>0</v>
      </c>
      <c r="Q39" s="34">
        <v>0</v>
      </c>
      <c r="R39" s="36">
        <v>0</v>
      </c>
      <c r="S39" s="28" t="str">
        <f t="shared" si="8"/>
        <v/>
      </c>
      <c r="CA39" s="29" t="str">
        <f t="shared" si="2"/>
        <v/>
      </c>
      <c r="CB39" s="29" t="str">
        <f t="shared" si="3"/>
        <v/>
      </c>
      <c r="CC39" s="29" t="str">
        <f t="shared" si="9"/>
        <v/>
      </c>
      <c r="CD39" s="29" t="str">
        <f t="shared" si="9"/>
        <v/>
      </c>
      <c r="CE39" s="29" t="str">
        <f t="shared" si="9"/>
        <v/>
      </c>
      <c r="CF39" s="29" t="str">
        <f t="shared" si="9"/>
        <v/>
      </c>
      <c r="CG39" s="29" t="str">
        <f t="shared" si="9"/>
        <v/>
      </c>
      <c r="CH39" s="29" t="str">
        <f t="shared" si="10"/>
        <v/>
      </c>
      <c r="CI39" s="29" t="str">
        <f t="shared" si="11"/>
        <v/>
      </c>
      <c r="CM39" s="30">
        <f t="shared" si="4"/>
        <v>0</v>
      </c>
      <c r="CN39" s="30">
        <f t="shared" si="5"/>
        <v>0</v>
      </c>
      <c r="CO39" s="30">
        <f t="shared" si="14"/>
        <v>0</v>
      </c>
      <c r="CP39" s="30">
        <f t="shared" si="14"/>
        <v>0</v>
      </c>
      <c r="CQ39" s="30">
        <f t="shared" si="14"/>
        <v>0</v>
      </c>
      <c r="CR39" s="30">
        <f t="shared" si="14"/>
        <v>0</v>
      </c>
      <c r="CS39" s="30">
        <f t="shared" si="14"/>
        <v>0</v>
      </c>
      <c r="CT39" s="31">
        <f t="shared" si="14"/>
        <v>0</v>
      </c>
      <c r="CU39" s="31">
        <f t="shared" si="12"/>
        <v>0</v>
      </c>
    </row>
    <row r="40" spans="1:99" ht="21" x14ac:dyDescent="0.25">
      <c r="A40" s="32" t="s">
        <v>55</v>
      </c>
      <c r="B40" s="33">
        <f t="shared" si="0"/>
        <v>2</v>
      </c>
      <c r="C40" s="34">
        <v>1</v>
      </c>
      <c r="D40" s="36">
        <v>1</v>
      </c>
      <c r="E40" s="34">
        <v>1</v>
      </c>
      <c r="F40" s="36">
        <v>0</v>
      </c>
      <c r="G40" s="36">
        <v>0</v>
      </c>
      <c r="H40" s="40">
        <v>1</v>
      </c>
      <c r="I40" s="41">
        <v>0</v>
      </c>
      <c r="J40" s="39">
        <v>0</v>
      </c>
      <c r="K40" s="36">
        <v>0</v>
      </c>
      <c r="L40" s="34">
        <v>0</v>
      </c>
      <c r="M40" s="37">
        <v>0</v>
      </c>
      <c r="N40" s="37">
        <v>0</v>
      </c>
      <c r="O40" s="37">
        <v>0</v>
      </c>
      <c r="P40" s="36">
        <v>0</v>
      </c>
      <c r="Q40" s="34">
        <v>0</v>
      </c>
      <c r="R40" s="36">
        <v>0</v>
      </c>
      <c r="S40" s="28" t="str">
        <f t="shared" si="8"/>
        <v/>
      </c>
      <c r="CA40" s="29" t="str">
        <f t="shared" si="2"/>
        <v/>
      </c>
      <c r="CB40" s="29" t="str">
        <f t="shared" si="3"/>
        <v/>
      </c>
      <c r="CC40" s="29" t="str">
        <f t="shared" si="9"/>
        <v/>
      </c>
      <c r="CD40" s="29" t="str">
        <f t="shared" si="9"/>
        <v/>
      </c>
      <c r="CE40" s="29" t="str">
        <f t="shared" si="9"/>
        <v/>
      </c>
      <c r="CF40" s="29" t="str">
        <f t="shared" si="9"/>
        <v/>
      </c>
      <c r="CG40" s="29" t="str">
        <f t="shared" si="9"/>
        <v/>
      </c>
      <c r="CH40" s="29" t="str">
        <f t="shared" si="10"/>
        <v/>
      </c>
      <c r="CI40" s="29" t="str">
        <f t="shared" si="11"/>
        <v/>
      </c>
      <c r="CM40" s="30">
        <f t="shared" si="4"/>
        <v>0</v>
      </c>
      <c r="CN40" s="30">
        <f t="shared" si="5"/>
        <v>0</v>
      </c>
      <c r="CO40" s="30">
        <f t="shared" si="14"/>
        <v>0</v>
      </c>
      <c r="CP40" s="30">
        <f t="shared" si="14"/>
        <v>0</v>
      </c>
      <c r="CQ40" s="30">
        <f t="shared" si="14"/>
        <v>0</v>
      </c>
      <c r="CR40" s="30">
        <f t="shared" si="14"/>
        <v>0</v>
      </c>
      <c r="CS40" s="30">
        <f t="shared" si="14"/>
        <v>0</v>
      </c>
      <c r="CT40" s="31">
        <f t="shared" si="14"/>
        <v>0</v>
      </c>
      <c r="CU40" s="31">
        <f t="shared" si="12"/>
        <v>0</v>
      </c>
    </row>
    <row r="41" spans="1:99" x14ac:dyDescent="0.25">
      <c r="A41" s="32" t="s">
        <v>56</v>
      </c>
      <c r="B41" s="33">
        <f t="shared" si="0"/>
        <v>4</v>
      </c>
      <c r="C41" s="34">
        <v>0</v>
      </c>
      <c r="D41" s="36">
        <v>4</v>
      </c>
      <c r="E41" s="34">
        <v>2</v>
      </c>
      <c r="F41" s="36">
        <v>4</v>
      </c>
      <c r="G41" s="36">
        <v>0</v>
      </c>
      <c r="H41" s="40">
        <v>2</v>
      </c>
      <c r="I41" s="41">
        <v>0</v>
      </c>
      <c r="J41" s="39">
        <v>0</v>
      </c>
      <c r="K41" s="36">
        <v>0</v>
      </c>
      <c r="L41" s="34">
        <v>0</v>
      </c>
      <c r="M41" s="37">
        <v>0</v>
      </c>
      <c r="N41" s="37">
        <v>0</v>
      </c>
      <c r="O41" s="37">
        <v>0</v>
      </c>
      <c r="P41" s="36">
        <v>0</v>
      </c>
      <c r="Q41" s="34">
        <v>0</v>
      </c>
      <c r="R41" s="36">
        <v>0</v>
      </c>
      <c r="S41" s="28" t="str">
        <f t="shared" si="8"/>
        <v/>
      </c>
      <c r="CA41" s="29" t="str">
        <f t="shared" si="2"/>
        <v/>
      </c>
      <c r="CB41" s="29" t="str">
        <f t="shared" si="3"/>
        <v/>
      </c>
      <c r="CC41" s="29" t="str">
        <f t="shared" si="9"/>
        <v/>
      </c>
      <c r="CD41" s="29" t="str">
        <f t="shared" si="9"/>
        <v/>
      </c>
      <c r="CE41" s="29" t="str">
        <f t="shared" si="9"/>
        <v/>
      </c>
      <c r="CF41" s="29" t="str">
        <f t="shared" si="9"/>
        <v/>
      </c>
      <c r="CG41" s="29" t="str">
        <f t="shared" si="9"/>
        <v/>
      </c>
      <c r="CH41" s="29" t="str">
        <f t="shared" si="10"/>
        <v/>
      </c>
      <c r="CI41" s="29" t="str">
        <f t="shared" si="11"/>
        <v/>
      </c>
      <c r="CM41" s="30">
        <f t="shared" si="4"/>
        <v>0</v>
      </c>
      <c r="CN41" s="30">
        <f t="shared" si="5"/>
        <v>0</v>
      </c>
      <c r="CO41" s="30">
        <f t="shared" si="14"/>
        <v>0</v>
      </c>
      <c r="CP41" s="30">
        <f t="shared" si="14"/>
        <v>0</v>
      </c>
      <c r="CQ41" s="30">
        <f t="shared" si="14"/>
        <v>0</v>
      </c>
      <c r="CR41" s="30">
        <f t="shared" si="14"/>
        <v>0</v>
      </c>
      <c r="CS41" s="30">
        <f t="shared" si="14"/>
        <v>0</v>
      </c>
      <c r="CT41" s="31">
        <f t="shared" si="14"/>
        <v>0</v>
      </c>
      <c r="CU41" s="31">
        <f t="shared" si="12"/>
        <v>0</v>
      </c>
    </row>
    <row r="42" spans="1:99" ht="21" x14ac:dyDescent="0.25">
      <c r="A42" s="32" t="s">
        <v>57</v>
      </c>
      <c r="B42" s="33">
        <f t="shared" si="0"/>
        <v>0</v>
      </c>
      <c r="C42" s="34">
        <v>0</v>
      </c>
      <c r="D42" s="36">
        <v>0</v>
      </c>
      <c r="E42" s="34">
        <v>0</v>
      </c>
      <c r="F42" s="36">
        <v>0</v>
      </c>
      <c r="G42" s="36">
        <v>0</v>
      </c>
      <c r="H42" s="40">
        <v>0</v>
      </c>
      <c r="I42" s="41">
        <v>0</v>
      </c>
      <c r="J42" s="39">
        <v>0</v>
      </c>
      <c r="K42" s="36">
        <v>0</v>
      </c>
      <c r="L42" s="34">
        <v>0</v>
      </c>
      <c r="M42" s="37">
        <v>0</v>
      </c>
      <c r="N42" s="37">
        <v>0</v>
      </c>
      <c r="O42" s="37">
        <v>0</v>
      </c>
      <c r="P42" s="36">
        <v>0</v>
      </c>
      <c r="Q42" s="34">
        <v>0</v>
      </c>
      <c r="R42" s="36">
        <v>0</v>
      </c>
      <c r="S42" s="28" t="str">
        <f t="shared" si="8"/>
        <v/>
      </c>
      <c r="CA42" s="29" t="str">
        <f t="shared" si="2"/>
        <v/>
      </c>
      <c r="CB42" s="29" t="str">
        <f t="shared" si="3"/>
        <v/>
      </c>
      <c r="CC42" s="29" t="str">
        <f t="shared" si="9"/>
        <v/>
      </c>
      <c r="CD42" s="29" t="str">
        <f t="shared" si="9"/>
        <v/>
      </c>
      <c r="CE42" s="29" t="str">
        <f t="shared" si="9"/>
        <v/>
      </c>
      <c r="CF42" s="29" t="str">
        <f t="shared" si="9"/>
        <v/>
      </c>
      <c r="CG42" s="29" t="str">
        <f t="shared" si="9"/>
        <v/>
      </c>
      <c r="CH42" s="29" t="str">
        <f t="shared" si="10"/>
        <v/>
      </c>
      <c r="CI42" s="29" t="str">
        <f t="shared" si="11"/>
        <v/>
      </c>
      <c r="CM42" s="30">
        <f t="shared" si="4"/>
        <v>0</v>
      </c>
      <c r="CN42" s="30">
        <f t="shared" si="5"/>
        <v>0</v>
      </c>
      <c r="CO42" s="30">
        <f t="shared" si="14"/>
        <v>0</v>
      </c>
      <c r="CP42" s="30">
        <f t="shared" si="14"/>
        <v>0</v>
      </c>
      <c r="CQ42" s="30">
        <f t="shared" si="14"/>
        <v>0</v>
      </c>
      <c r="CR42" s="30">
        <f t="shared" si="14"/>
        <v>0</v>
      </c>
      <c r="CS42" s="30">
        <f t="shared" si="14"/>
        <v>0</v>
      </c>
      <c r="CT42" s="31">
        <f t="shared" si="14"/>
        <v>0</v>
      </c>
      <c r="CU42" s="31">
        <f t="shared" si="12"/>
        <v>0</v>
      </c>
    </row>
    <row r="43" spans="1:99" x14ac:dyDescent="0.25">
      <c r="A43" s="58" t="s">
        <v>58</v>
      </c>
      <c r="B43" s="44">
        <f t="shared" si="0"/>
        <v>9</v>
      </c>
      <c r="C43" s="45">
        <v>3</v>
      </c>
      <c r="D43" s="47">
        <v>6</v>
      </c>
      <c r="E43" s="45">
        <v>8</v>
      </c>
      <c r="F43" s="47">
        <v>0</v>
      </c>
      <c r="G43" s="47">
        <v>0</v>
      </c>
      <c r="H43" s="49">
        <v>1</v>
      </c>
      <c r="I43" s="59">
        <v>0</v>
      </c>
      <c r="J43" s="51">
        <v>0</v>
      </c>
      <c r="K43" s="47">
        <v>0</v>
      </c>
      <c r="L43" s="45">
        <v>0</v>
      </c>
      <c r="M43" s="52">
        <v>0</v>
      </c>
      <c r="N43" s="52">
        <v>0</v>
      </c>
      <c r="O43" s="52">
        <v>0</v>
      </c>
      <c r="P43" s="47">
        <v>0</v>
      </c>
      <c r="Q43" s="45">
        <v>0</v>
      </c>
      <c r="R43" s="47">
        <v>0</v>
      </c>
      <c r="S43" s="28" t="str">
        <f t="shared" si="8"/>
        <v/>
      </c>
      <c r="CA43" s="29" t="str">
        <f t="shared" si="2"/>
        <v/>
      </c>
      <c r="CB43" s="29" t="str">
        <f t="shared" si="3"/>
        <v/>
      </c>
      <c r="CC43" s="29" t="str">
        <f t="shared" si="9"/>
        <v/>
      </c>
      <c r="CD43" s="29" t="str">
        <f t="shared" si="9"/>
        <v/>
      </c>
      <c r="CE43" s="29" t="str">
        <f t="shared" si="9"/>
        <v/>
      </c>
      <c r="CF43" s="29" t="str">
        <f t="shared" si="9"/>
        <v/>
      </c>
      <c r="CG43" s="29" t="str">
        <f t="shared" si="9"/>
        <v/>
      </c>
      <c r="CH43" s="29" t="str">
        <f t="shared" si="10"/>
        <v/>
      </c>
      <c r="CI43" s="29" t="str">
        <f t="shared" si="11"/>
        <v/>
      </c>
      <c r="CM43" s="30">
        <f t="shared" si="4"/>
        <v>0</v>
      </c>
      <c r="CN43" s="30">
        <f t="shared" si="5"/>
        <v>0</v>
      </c>
      <c r="CO43" s="30">
        <f t="shared" si="14"/>
        <v>0</v>
      </c>
      <c r="CP43" s="30">
        <f t="shared" si="14"/>
        <v>0</v>
      </c>
      <c r="CQ43" s="30">
        <f t="shared" si="14"/>
        <v>0</v>
      </c>
      <c r="CR43" s="30">
        <f t="shared" si="14"/>
        <v>0</v>
      </c>
      <c r="CS43" s="30">
        <f t="shared" si="14"/>
        <v>0</v>
      </c>
      <c r="CT43" s="31">
        <f t="shared" si="14"/>
        <v>0</v>
      </c>
      <c r="CU43" s="31">
        <f t="shared" si="12"/>
        <v>0</v>
      </c>
    </row>
    <row r="44" spans="1:99" x14ac:dyDescent="0.25">
      <c r="A44" s="20" t="s">
        <v>59</v>
      </c>
      <c r="B44" s="21">
        <f t="shared" si="0"/>
        <v>0</v>
      </c>
      <c r="C44" s="22">
        <v>0</v>
      </c>
      <c r="D44" s="24">
        <v>0</v>
      </c>
      <c r="E44" s="22">
        <v>0</v>
      </c>
      <c r="F44" s="24">
        <v>0</v>
      </c>
      <c r="G44" s="24">
        <v>0</v>
      </c>
      <c r="H44" s="54">
        <v>0</v>
      </c>
      <c r="I44" s="26">
        <v>0</v>
      </c>
      <c r="J44" s="27">
        <v>0</v>
      </c>
      <c r="K44" s="24">
        <v>0</v>
      </c>
      <c r="L44" s="22">
        <v>0</v>
      </c>
      <c r="M44" s="25">
        <v>0</v>
      </c>
      <c r="N44" s="25">
        <v>0</v>
      </c>
      <c r="O44" s="25">
        <v>0</v>
      </c>
      <c r="P44" s="24">
        <v>0</v>
      </c>
      <c r="Q44" s="22">
        <v>0</v>
      </c>
      <c r="R44" s="24">
        <v>0</v>
      </c>
      <c r="S44" s="28" t="str">
        <f t="shared" si="8"/>
        <v/>
      </c>
      <c r="CA44" s="29" t="str">
        <f t="shared" si="2"/>
        <v/>
      </c>
      <c r="CB44" s="29" t="str">
        <f t="shared" si="3"/>
        <v/>
      </c>
      <c r="CC44" s="29" t="str">
        <f t="shared" si="9"/>
        <v/>
      </c>
      <c r="CD44" s="29" t="str">
        <f t="shared" si="9"/>
        <v/>
      </c>
      <c r="CE44" s="29" t="str">
        <f t="shared" si="9"/>
        <v/>
      </c>
      <c r="CF44" s="29" t="str">
        <f t="shared" si="9"/>
        <v/>
      </c>
      <c r="CG44" s="29" t="str">
        <f t="shared" si="9"/>
        <v/>
      </c>
      <c r="CH44" s="29" t="str">
        <f t="shared" si="10"/>
        <v/>
      </c>
      <c r="CI44" s="29" t="str">
        <f t="shared" si="11"/>
        <v/>
      </c>
      <c r="CM44" s="30">
        <f t="shared" si="4"/>
        <v>0</v>
      </c>
      <c r="CN44" s="30">
        <f t="shared" si="5"/>
        <v>0</v>
      </c>
      <c r="CO44" s="30">
        <f t="shared" si="14"/>
        <v>0</v>
      </c>
      <c r="CP44" s="30">
        <f t="shared" si="14"/>
        <v>0</v>
      </c>
      <c r="CQ44" s="30">
        <f t="shared" si="14"/>
        <v>0</v>
      </c>
      <c r="CR44" s="30">
        <f t="shared" si="14"/>
        <v>0</v>
      </c>
      <c r="CS44" s="30">
        <f t="shared" si="14"/>
        <v>0</v>
      </c>
      <c r="CT44" s="31">
        <f t="shared" si="14"/>
        <v>0</v>
      </c>
      <c r="CU44" s="31">
        <f t="shared" si="12"/>
        <v>0</v>
      </c>
    </row>
    <row r="45" spans="1:99" x14ac:dyDescent="0.25">
      <c r="A45" s="56" t="s">
        <v>60</v>
      </c>
      <c r="B45" s="33">
        <f t="shared" si="0"/>
        <v>0</v>
      </c>
      <c r="C45" s="34">
        <v>0</v>
      </c>
      <c r="D45" s="36">
        <v>0</v>
      </c>
      <c r="E45" s="34">
        <v>0</v>
      </c>
      <c r="F45" s="36">
        <v>0</v>
      </c>
      <c r="G45" s="36">
        <v>0</v>
      </c>
      <c r="H45" s="40">
        <v>0</v>
      </c>
      <c r="I45" s="38">
        <v>0</v>
      </c>
      <c r="J45" s="39">
        <v>0</v>
      </c>
      <c r="K45" s="36">
        <v>0</v>
      </c>
      <c r="L45" s="34">
        <v>0</v>
      </c>
      <c r="M45" s="37">
        <v>0</v>
      </c>
      <c r="N45" s="37">
        <v>0</v>
      </c>
      <c r="O45" s="37">
        <v>0</v>
      </c>
      <c r="P45" s="36">
        <v>0</v>
      </c>
      <c r="Q45" s="34">
        <v>0</v>
      </c>
      <c r="R45" s="36">
        <v>0</v>
      </c>
      <c r="S45" s="28" t="str">
        <f t="shared" si="8"/>
        <v/>
      </c>
      <c r="CA45" s="29" t="str">
        <f t="shared" si="2"/>
        <v/>
      </c>
      <c r="CB45" s="29" t="str">
        <f t="shared" si="3"/>
        <v/>
      </c>
      <c r="CC45" s="29" t="str">
        <f t="shared" si="9"/>
        <v/>
      </c>
      <c r="CD45" s="29" t="str">
        <f t="shared" si="9"/>
        <v/>
      </c>
      <c r="CE45" s="29" t="str">
        <f t="shared" si="9"/>
        <v/>
      </c>
      <c r="CF45" s="29" t="str">
        <f t="shared" si="9"/>
        <v/>
      </c>
      <c r="CG45" s="29" t="str">
        <f t="shared" si="9"/>
        <v/>
      </c>
      <c r="CH45" s="29" t="str">
        <f t="shared" si="10"/>
        <v/>
      </c>
      <c r="CI45" s="29" t="str">
        <f t="shared" si="11"/>
        <v/>
      </c>
      <c r="CM45" s="30">
        <f t="shared" si="4"/>
        <v>0</v>
      </c>
      <c r="CN45" s="30">
        <f t="shared" si="5"/>
        <v>0</v>
      </c>
      <c r="CO45" s="30">
        <f t="shared" si="14"/>
        <v>0</v>
      </c>
      <c r="CP45" s="30">
        <f t="shared" si="14"/>
        <v>0</v>
      </c>
      <c r="CQ45" s="30">
        <f t="shared" si="14"/>
        <v>0</v>
      </c>
      <c r="CR45" s="30">
        <f t="shared" si="14"/>
        <v>0</v>
      </c>
      <c r="CS45" s="30">
        <f t="shared" si="14"/>
        <v>0</v>
      </c>
      <c r="CT45" s="31">
        <f t="shared" si="14"/>
        <v>0</v>
      </c>
      <c r="CU45" s="31">
        <f t="shared" si="12"/>
        <v>0</v>
      </c>
    </row>
    <row r="46" spans="1:99" x14ac:dyDescent="0.25">
      <c r="A46" s="56" t="s">
        <v>61</v>
      </c>
      <c r="B46" s="33">
        <f>SUM(C46:D46)</f>
        <v>0</v>
      </c>
      <c r="C46" s="34">
        <v>0</v>
      </c>
      <c r="D46" s="36">
        <v>0</v>
      </c>
      <c r="E46" s="34">
        <v>0</v>
      </c>
      <c r="F46" s="36">
        <v>0</v>
      </c>
      <c r="G46" s="36">
        <v>0</v>
      </c>
      <c r="H46" s="40">
        <v>0</v>
      </c>
      <c r="I46" s="38">
        <v>0</v>
      </c>
      <c r="J46" s="39">
        <v>0</v>
      </c>
      <c r="K46" s="36">
        <v>0</v>
      </c>
      <c r="L46" s="34">
        <v>0</v>
      </c>
      <c r="M46" s="37">
        <v>0</v>
      </c>
      <c r="N46" s="37">
        <v>0</v>
      </c>
      <c r="O46" s="37">
        <v>0</v>
      </c>
      <c r="P46" s="36">
        <v>0</v>
      </c>
      <c r="Q46" s="34">
        <v>0</v>
      </c>
      <c r="R46" s="36">
        <v>0</v>
      </c>
      <c r="S46" s="28" t="str">
        <f t="shared" si="8"/>
        <v/>
      </c>
      <c r="CA46" s="29" t="str">
        <f t="shared" si="2"/>
        <v/>
      </c>
      <c r="CB46" s="29" t="str">
        <f t="shared" si="3"/>
        <v/>
      </c>
      <c r="CC46" s="29" t="str">
        <f t="shared" si="9"/>
        <v/>
      </c>
      <c r="CD46" s="29" t="str">
        <f t="shared" si="9"/>
        <v/>
      </c>
      <c r="CE46" s="29" t="str">
        <f t="shared" si="9"/>
        <v/>
      </c>
      <c r="CF46" s="29" t="str">
        <f t="shared" si="9"/>
        <v/>
      </c>
      <c r="CG46" s="29" t="str">
        <f t="shared" si="9"/>
        <v/>
      </c>
      <c r="CH46" s="29" t="str">
        <f t="shared" si="10"/>
        <v/>
      </c>
      <c r="CI46" s="29" t="str">
        <f t="shared" si="11"/>
        <v/>
      </c>
      <c r="CM46" s="30">
        <f t="shared" si="4"/>
        <v>0</v>
      </c>
      <c r="CN46" s="30">
        <f t="shared" si="5"/>
        <v>0</v>
      </c>
      <c r="CO46" s="30">
        <f t="shared" si="14"/>
        <v>0</v>
      </c>
      <c r="CP46" s="30">
        <f t="shared" si="14"/>
        <v>0</v>
      </c>
      <c r="CQ46" s="30">
        <f t="shared" si="14"/>
        <v>0</v>
      </c>
      <c r="CR46" s="30">
        <f t="shared" si="14"/>
        <v>0</v>
      </c>
      <c r="CS46" s="30">
        <f t="shared" si="14"/>
        <v>0</v>
      </c>
      <c r="CT46" s="31">
        <f t="shared" si="14"/>
        <v>0</v>
      </c>
      <c r="CU46" s="31">
        <f t="shared" si="12"/>
        <v>0</v>
      </c>
    </row>
    <row r="47" spans="1:99" x14ac:dyDescent="0.25">
      <c r="A47" s="56" t="s">
        <v>62</v>
      </c>
      <c r="B47" s="33">
        <f>SUM(C47:D47)</f>
        <v>0</v>
      </c>
      <c r="C47" s="34">
        <v>0</v>
      </c>
      <c r="D47" s="36">
        <v>0</v>
      </c>
      <c r="E47" s="34">
        <v>0</v>
      </c>
      <c r="F47" s="36">
        <v>0</v>
      </c>
      <c r="G47" s="36">
        <v>0</v>
      </c>
      <c r="H47" s="40">
        <v>0</v>
      </c>
      <c r="I47" s="38">
        <v>0</v>
      </c>
      <c r="J47" s="39">
        <v>0</v>
      </c>
      <c r="K47" s="36">
        <v>0</v>
      </c>
      <c r="L47" s="34">
        <v>0</v>
      </c>
      <c r="M47" s="37">
        <v>0</v>
      </c>
      <c r="N47" s="37">
        <v>0</v>
      </c>
      <c r="O47" s="37">
        <v>0</v>
      </c>
      <c r="P47" s="36">
        <v>0</v>
      </c>
      <c r="Q47" s="34">
        <v>0</v>
      </c>
      <c r="R47" s="36">
        <v>0</v>
      </c>
      <c r="S47" s="28" t="str">
        <f t="shared" si="8"/>
        <v/>
      </c>
      <c r="CA47" s="29" t="str">
        <f t="shared" si="2"/>
        <v/>
      </c>
      <c r="CB47" s="29" t="str">
        <f t="shared" si="3"/>
        <v/>
      </c>
      <c r="CC47" s="29" t="str">
        <f t="shared" si="9"/>
        <v/>
      </c>
      <c r="CD47" s="29" t="str">
        <f t="shared" si="9"/>
        <v/>
      </c>
      <c r="CE47" s="29" t="str">
        <f t="shared" si="9"/>
        <v/>
      </c>
      <c r="CF47" s="29" t="str">
        <f t="shared" si="9"/>
        <v/>
      </c>
      <c r="CG47" s="29" t="str">
        <f t="shared" si="9"/>
        <v/>
      </c>
      <c r="CH47" s="29" t="str">
        <f t="shared" si="10"/>
        <v/>
      </c>
      <c r="CI47" s="29" t="str">
        <f t="shared" si="11"/>
        <v/>
      </c>
      <c r="CM47" s="30">
        <f t="shared" si="4"/>
        <v>0</v>
      </c>
      <c r="CN47" s="30">
        <f t="shared" si="5"/>
        <v>0</v>
      </c>
      <c r="CO47" s="30">
        <f t="shared" si="14"/>
        <v>0</v>
      </c>
      <c r="CP47" s="30">
        <f t="shared" si="14"/>
        <v>0</v>
      </c>
      <c r="CQ47" s="30">
        <f t="shared" si="14"/>
        <v>0</v>
      </c>
      <c r="CR47" s="30">
        <f t="shared" si="14"/>
        <v>0</v>
      </c>
      <c r="CS47" s="30">
        <f t="shared" si="14"/>
        <v>0</v>
      </c>
      <c r="CT47" s="31">
        <f t="shared" si="14"/>
        <v>0</v>
      </c>
      <c r="CU47" s="31">
        <f t="shared" si="12"/>
        <v>0</v>
      </c>
    </row>
    <row r="48" spans="1:99" x14ac:dyDescent="0.25">
      <c r="A48" s="60" t="s">
        <v>63</v>
      </c>
      <c r="B48" s="61">
        <f t="shared" si="0"/>
        <v>1</v>
      </c>
      <c r="C48" s="34">
        <v>1</v>
      </c>
      <c r="D48" s="36">
        <v>0</v>
      </c>
      <c r="E48" s="34">
        <v>1</v>
      </c>
      <c r="F48" s="36">
        <v>0</v>
      </c>
      <c r="G48" s="36">
        <v>0</v>
      </c>
      <c r="H48" s="40">
        <v>0</v>
      </c>
      <c r="I48" s="38">
        <v>0</v>
      </c>
      <c r="J48" s="39">
        <v>0</v>
      </c>
      <c r="K48" s="36">
        <v>0</v>
      </c>
      <c r="L48" s="34">
        <v>0</v>
      </c>
      <c r="M48" s="37">
        <v>0</v>
      </c>
      <c r="N48" s="37">
        <v>0</v>
      </c>
      <c r="O48" s="37">
        <v>0</v>
      </c>
      <c r="P48" s="36">
        <v>0</v>
      </c>
      <c r="Q48" s="34">
        <v>0</v>
      </c>
      <c r="R48" s="36">
        <v>0</v>
      </c>
      <c r="S48" s="28" t="str">
        <f t="shared" si="8"/>
        <v/>
      </c>
      <c r="CA48" s="29" t="str">
        <f t="shared" si="2"/>
        <v/>
      </c>
      <c r="CB48" s="29" t="str">
        <f t="shared" si="3"/>
        <v/>
      </c>
      <c r="CC48" s="29" t="str">
        <f t="shared" si="9"/>
        <v/>
      </c>
      <c r="CD48" s="29" t="str">
        <f t="shared" si="9"/>
        <v/>
      </c>
      <c r="CE48" s="29" t="str">
        <f t="shared" si="9"/>
        <v/>
      </c>
      <c r="CF48" s="29" t="str">
        <f t="shared" si="9"/>
        <v/>
      </c>
      <c r="CG48" s="29" t="str">
        <f t="shared" si="9"/>
        <v/>
      </c>
      <c r="CH48" s="29" t="str">
        <f t="shared" si="10"/>
        <v/>
      </c>
      <c r="CI48" s="29" t="str">
        <f t="shared" si="11"/>
        <v/>
      </c>
      <c r="CM48" s="30">
        <f t="shared" si="4"/>
        <v>0</v>
      </c>
      <c r="CN48" s="30">
        <f t="shared" si="5"/>
        <v>0</v>
      </c>
      <c r="CO48" s="30">
        <f t="shared" si="14"/>
        <v>0</v>
      </c>
      <c r="CP48" s="30">
        <f t="shared" si="14"/>
        <v>0</v>
      </c>
      <c r="CQ48" s="30">
        <f t="shared" si="14"/>
        <v>0</v>
      </c>
      <c r="CR48" s="30">
        <f t="shared" si="14"/>
        <v>0</v>
      </c>
      <c r="CS48" s="30">
        <f t="shared" si="14"/>
        <v>0</v>
      </c>
      <c r="CT48" s="31">
        <f t="shared" si="14"/>
        <v>0</v>
      </c>
      <c r="CU48" s="31">
        <f t="shared" si="12"/>
        <v>0</v>
      </c>
    </row>
    <row r="49" spans="1:99" x14ac:dyDescent="0.25">
      <c r="A49" s="60" t="s">
        <v>64</v>
      </c>
      <c r="B49" s="33">
        <f>SUM(C49:D49)</f>
        <v>0</v>
      </c>
      <c r="C49" s="22">
        <v>0</v>
      </c>
      <c r="D49" s="24">
        <v>0</v>
      </c>
      <c r="E49" s="22">
        <v>0</v>
      </c>
      <c r="F49" s="24">
        <v>0</v>
      </c>
      <c r="G49" s="24">
        <v>0</v>
      </c>
      <c r="H49" s="54">
        <v>0</v>
      </c>
      <c r="I49" s="26">
        <v>0</v>
      </c>
      <c r="J49" s="27">
        <v>0</v>
      </c>
      <c r="K49" s="24">
        <v>0</v>
      </c>
      <c r="L49" s="22">
        <v>0</v>
      </c>
      <c r="M49" s="25">
        <v>0</v>
      </c>
      <c r="N49" s="25">
        <v>0</v>
      </c>
      <c r="O49" s="25">
        <v>0</v>
      </c>
      <c r="P49" s="24">
        <v>0</v>
      </c>
      <c r="Q49" s="22">
        <v>0</v>
      </c>
      <c r="R49" s="24">
        <v>0</v>
      </c>
      <c r="S49" s="28" t="str">
        <f t="shared" si="8"/>
        <v/>
      </c>
      <c r="CA49" s="29" t="str">
        <f t="shared" si="2"/>
        <v/>
      </c>
      <c r="CB49" s="29" t="str">
        <f t="shared" si="3"/>
        <v/>
      </c>
      <c r="CC49" s="29" t="str">
        <f t="shared" si="9"/>
        <v/>
      </c>
      <c r="CD49" s="29" t="str">
        <f t="shared" si="9"/>
        <v/>
      </c>
      <c r="CE49" s="29" t="str">
        <f t="shared" si="9"/>
        <v/>
      </c>
      <c r="CF49" s="29" t="str">
        <f t="shared" si="9"/>
        <v/>
      </c>
      <c r="CG49" s="29" t="str">
        <f t="shared" si="9"/>
        <v/>
      </c>
      <c r="CH49" s="29" t="str">
        <f t="shared" si="10"/>
        <v/>
      </c>
      <c r="CI49" s="29" t="str">
        <f t="shared" si="11"/>
        <v/>
      </c>
      <c r="CM49" s="30">
        <f t="shared" si="4"/>
        <v>0</v>
      </c>
      <c r="CN49" s="30">
        <f t="shared" si="5"/>
        <v>0</v>
      </c>
      <c r="CO49" s="30">
        <f t="shared" si="14"/>
        <v>0</v>
      </c>
      <c r="CP49" s="30">
        <f t="shared" si="14"/>
        <v>0</v>
      </c>
      <c r="CQ49" s="30">
        <f t="shared" si="14"/>
        <v>0</v>
      </c>
      <c r="CR49" s="30">
        <f t="shared" si="14"/>
        <v>0</v>
      </c>
      <c r="CS49" s="30">
        <f t="shared" si="14"/>
        <v>0</v>
      </c>
      <c r="CT49" s="31">
        <f t="shared" si="14"/>
        <v>0</v>
      </c>
      <c r="CU49" s="31">
        <f t="shared" si="12"/>
        <v>0</v>
      </c>
    </row>
    <row r="50" spans="1:99" x14ac:dyDescent="0.25">
      <c r="A50" s="56" t="s">
        <v>65</v>
      </c>
      <c r="B50" s="21">
        <f t="shared" si="0"/>
        <v>0</v>
      </c>
      <c r="C50" s="22">
        <v>0</v>
      </c>
      <c r="D50" s="24">
        <v>0</v>
      </c>
      <c r="E50" s="22">
        <v>0</v>
      </c>
      <c r="F50" s="24">
        <v>0</v>
      </c>
      <c r="G50" s="24">
        <v>0</v>
      </c>
      <c r="H50" s="54">
        <v>0</v>
      </c>
      <c r="I50" s="26">
        <v>0</v>
      </c>
      <c r="J50" s="27">
        <v>0</v>
      </c>
      <c r="K50" s="24">
        <v>0</v>
      </c>
      <c r="L50" s="22">
        <v>0</v>
      </c>
      <c r="M50" s="25">
        <v>0</v>
      </c>
      <c r="N50" s="25">
        <v>0</v>
      </c>
      <c r="O50" s="25">
        <v>0</v>
      </c>
      <c r="P50" s="24">
        <v>0</v>
      </c>
      <c r="Q50" s="22">
        <v>0</v>
      </c>
      <c r="R50" s="24">
        <v>0</v>
      </c>
      <c r="S50" s="28" t="str">
        <f t="shared" si="8"/>
        <v/>
      </c>
      <c r="CA50" s="29" t="str">
        <f t="shared" si="2"/>
        <v/>
      </c>
      <c r="CB50" s="29" t="str">
        <f t="shared" si="3"/>
        <v/>
      </c>
      <c r="CC50" s="29" t="str">
        <f t="shared" si="9"/>
        <v/>
      </c>
      <c r="CD50" s="29" t="str">
        <f t="shared" si="9"/>
        <v/>
      </c>
      <c r="CE50" s="29" t="str">
        <f t="shared" si="9"/>
        <v/>
      </c>
      <c r="CF50" s="29" t="str">
        <f t="shared" si="9"/>
        <v/>
      </c>
      <c r="CG50" s="29" t="str">
        <f t="shared" si="9"/>
        <v/>
      </c>
      <c r="CH50" s="29" t="str">
        <f t="shared" si="10"/>
        <v/>
      </c>
      <c r="CI50" s="29" t="str">
        <f t="shared" si="11"/>
        <v/>
      </c>
      <c r="CM50" s="30">
        <f t="shared" si="4"/>
        <v>0</v>
      </c>
      <c r="CN50" s="30">
        <f t="shared" si="5"/>
        <v>0</v>
      </c>
      <c r="CO50" s="30">
        <f t="shared" si="14"/>
        <v>0</v>
      </c>
      <c r="CP50" s="30">
        <f t="shared" si="14"/>
        <v>0</v>
      </c>
      <c r="CQ50" s="30">
        <f t="shared" si="14"/>
        <v>0</v>
      </c>
      <c r="CR50" s="30">
        <f t="shared" si="14"/>
        <v>0</v>
      </c>
      <c r="CS50" s="30">
        <f t="shared" si="14"/>
        <v>0</v>
      </c>
      <c r="CT50" s="31">
        <f t="shared" si="14"/>
        <v>0</v>
      </c>
      <c r="CU50" s="31">
        <f t="shared" si="12"/>
        <v>0</v>
      </c>
    </row>
    <row r="51" spans="1:99" x14ac:dyDescent="0.25">
      <c r="A51" s="62" t="s">
        <v>66</v>
      </c>
      <c r="B51" s="63">
        <f t="shared" si="0"/>
        <v>0</v>
      </c>
      <c r="C51" s="45">
        <v>0</v>
      </c>
      <c r="D51" s="47">
        <v>0</v>
      </c>
      <c r="E51" s="45"/>
      <c r="F51" s="47"/>
      <c r="G51" s="47">
        <v>0</v>
      </c>
      <c r="H51" s="49"/>
      <c r="I51" s="59"/>
      <c r="J51" s="51">
        <v>0</v>
      </c>
      <c r="K51" s="47">
        <v>0</v>
      </c>
      <c r="L51" s="45">
        <v>0</v>
      </c>
      <c r="M51" s="52">
        <v>0</v>
      </c>
      <c r="N51" s="52">
        <v>0</v>
      </c>
      <c r="O51" s="52">
        <v>0</v>
      </c>
      <c r="P51" s="47">
        <v>0</v>
      </c>
      <c r="Q51" s="45">
        <v>0</v>
      </c>
      <c r="R51" s="47">
        <v>0</v>
      </c>
      <c r="S51" s="28" t="str">
        <f t="shared" si="8"/>
        <v/>
      </c>
      <c r="CA51" s="29" t="str">
        <f t="shared" si="2"/>
        <v/>
      </c>
      <c r="CB51" s="29" t="str">
        <f t="shared" si="3"/>
        <v/>
      </c>
      <c r="CC51" s="29" t="str">
        <f t="shared" si="9"/>
        <v/>
      </c>
      <c r="CD51" s="29" t="str">
        <f t="shared" si="9"/>
        <v/>
      </c>
      <c r="CE51" s="29" t="str">
        <f t="shared" si="9"/>
        <v/>
      </c>
      <c r="CF51" s="29" t="str">
        <f t="shared" si="9"/>
        <v/>
      </c>
      <c r="CG51" s="29" t="str">
        <f t="shared" si="9"/>
        <v/>
      </c>
      <c r="CH51" s="29" t="str">
        <f t="shared" si="10"/>
        <v/>
      </c>
      <c r="CI51" s="29" t="str">
        <f t="shared" si="11"/>
        <v/>
      </c>
      <c r="CM51" s="30">
        <f t="shared" si="4"/>
        <v>0</v>
      </c>
      <c r="CN51" s="30">
        <f t="shared" si="5"/>
        <v>0</v>
      </c>
      <c r="CO51" s="30">
        <f t="shared" si="14"/>
        <v>0</v>
      </c>
      <c r="CP51" s="30">
        <f t="shared" si="14"/>
        <v>0</v>
      </c>
      <c r="CQ51" s="30">
        <f t="shared" si="14"/>
        <v>0</v>
      </c>
      <c r="CR51" s="30">
        <f t="shared" si="14"/>
        <v>0</v>
      </c>
      <c r="CS51" s="30">
        <f t="shared" si="14"/>
        <v>0</v>
      </c>
      <c r="CT51" s="31">
        <f t="shared" si="14"/>
        <v>0</v>
      </c>
      <c r="CU51" s="31">
        <f t="shared" si="12"/>
        <v>0</v>
      </c>
    </row>
    <row r="52" spans="1:99" x14ac:dyDescent="0.25">
      <c r="A52" s="12" t="s">
        <v>67</v>
      </c>
      <c r="B52" s="14">
        <f>SUM(B53:B57)</f>
        <v>3905</v>
      </c>
      <c r="C52" s="14">
        <f>SUM(C53:C57)</f>
        <v>924</v>
      </c>
      <c r="D52" s="15">
        <f>SUM(D53:D57)</f>
        <v>2981</v>
      </c>
      <c r="E52" s="14"/>
      <c r="F52" s="15"/>
      <c r="G52" s="64"/>
      <c r="H52" s="65"/>
      <c r="I52" s="18"/>
      <c r="J52" s="16">
        <f>SUM(J53:J57)</f>
        <v>0</v>
      </c>
      <c r="K52" s="64">
        <f>SUM(K53:K57)</f>
        <v>0</v>
      </c>
      <c r="L52" s="66">
        <f>SUM(L53:L57)</f>
        <v>0</v>
      </c>
      <c r="M52" s="66">
        <f t="shared" ref="M52:R52" si="15">SUM(M53:M57)</f>
        <v>0</v>
      </c>
      <c r="N52" s="66">
        <f t="shared" si="15"/>
        <v>0</v>
      </c>
      <c r="O52" s="66">
        <f t="shared" si="15"/>
        <v>0</v>
      </c>
      <c r="P52" s="15">
        <f t="shared" si="15"/>
        <v>0</v>
      </c>
      <c r="Q52" s="66">
        <f t="shared" si="15"/>
        <v>0</v>
      </c>
      <c r="R52" s="15">
        <f t="shared" si="15"/>
        <v>0</v>
      </c>
      <c r="S52" s="28"/>
      <c r="CA52" s="67"/>
      <c r="CB52" s="67"/>
      <c r="CC52" s="67"/>
      <c r="CD52" s="67"/>
      <c r="CE52" s="67"/>
      <c r="CF52" s="67"/>
      <c r="CG52" s="67"/>
      <c r="CH52" s="67"/>
      <c r="CI52" s="67"/>
      <c r="CM52" s="68"/>
      <c r="CN52" s="68"/>
      <c r="CO52" s="68"/>
      <c r="CP52" s="68"/>
      <c r="CQ52" s="68"/>
      <c r="CR52" s="68"/>
      <c r="CS52" s="68"/>
      <c r="CT52" s="69"/>
      <c r="CU52" s="69"/>
    </row>
    <row r="53" spans="1:99" x14ac:dyDescent="0.25">
      <c r="A53" s="70" t="s">
        <v>68</v>
      </c>
      <c r="B53" s="21">
        <f>SUM(C53:D53)</f>
        <v>3825</v>
      </c>
      <c r="C53" s="22">
        <v>901</v>
      </c>
      <c r="D53" s="24">
        <v>2924</v>
      </c>
      <c r="E53" s="71"/>
      <c r="F53" s="72"/>
      <c r="G53" s="73"/>
      <c r="H53" s="74"/>
      <c r="I53" s="75"/>
      <c r="J53" s="76">
        <v>0</v>
      </c>
      <c r="K53" s="24">
        <v>0</v>
      </c>
      <c r="L53" s="22">
        <v>0</v>
      </c>
      <c r="M53" s="25">
        <v>0</v>
      </c>
      <c r="N53" s="25">
        <v>0</v>
      </c>
      <c r="O53" s="25">
        <v>0</v>
      </c>
      <c r="P53" s="23">
        <v>0</v>
      </c>
      <c r="Q53" s="54">
        <v>0</v>
      </c>
      <c r="R53" s="23">
        <v>0</v>
      </c>
      <c r="S53" s="28" t="str">
        <f t="shared" si="8"/>
        <v/>
      </c>
      <c r="CA53" s="29" t="str">
        <f>IF(AND(D53&gt;0,J53=""),"*No olvide digitar el campo TRANS Masculino (Digite CERO si no tiene).", IF(J53&gt;D53," * El Número de TRANS Masculino no puede superar el Total Mujeres. ",""))</f>
        <v/>
      </c>
      <c r="CB53" s="29" t="str">
        <f>IF(AND(C53&gt;0,OR(K53=""))," *No olvide digitar el campo TRANS Femenino (Digite CERO si no tiene).",IF(K53&gt;$C53," * El Número de TRANS Femenino no puede superar el Total Hombres. ",""))</f>
        <v/>
      </c>
      <c r="CC53" s="29" t="str">
        <f t="shared" si="9"/>
        <v/>
      </c>
      <c r="CD53" s="29" t="str">
        <f t="shared" si="9"/>
        <v/>
      </c>
      <c r="CE53" s="29" t="str">
        <f t="shared" si="9"/>
        <v/>
      </c>
      <c r="CF53" s="29" t="str">
        <f t="shared" si="9"/>
        <v/>
      </c>
      <c r="CG53" s="29" t="str">
        <f t="shared" si="9"/>
        <v/>
      </c>
      <c r="CH53" s="29" t="str">
        <f t="shared" si="10"/>
        <v/>
      </c>
      <c r="CI53" s="29" t="str">
        <f t="shared" si="11"/>
        <v/>
      </c>
      <c r="CM53" s="30">
        <f>IF(AND(D53&gt;0,OR(J53="")),1,IF(J53&gt;D53,1,0))</f>
        <v>0</v>
      </c>
      <c r="CN53" s="30">
        <f>IF(AND(C53&gt;0,OR(K53="")),1,IF(K53&gt;C53,1,0))</f>
        <v>0</v>
      </c>
      <c r="CO53" s="30">
        <f t="shared" si="14"/>
        <v>0</v>
      </c>
      <c r="CP53" s="30">
        <f t="shared" si="14"/>
        <v>0</v>
      </c>
      <c r="CQ53" s="30">
        <f t="shared" si="14"/>
        <v>0</v>
      </c>
      <c r="CR53" s="30">
        <f t="shared" si="14"/>
        <v>0</v>
      </c>
      <c r="CS53" s="30">
        <f t="shared" si="14"/>
        <v>0</v>
      </c>
      <c r="CT53" s="31">
        <f t="shared" si="14"/>
        <v>0</v>
      </c>
      <c r="CU53" s="31">
        <f t="shared" si="12"/>
        <v>0</v>
      </c>
    </row>
    <row r="54" spans="1:99" x14ac:dyDescent="0.25">
      <c r="A54" s="77" t="s">
        <v>69</v>
      </c>
      <c r="B54" s="33">
        <f>SUM(C54:D54)</f>
        <v>4</v>
      </c>
      <c r="C54" s="22">
        <v>1</v>
      </c>
      <c r="D54" s="35">
        <v>3</v>
      </c>
      <c r="E54" s="78"/>
      <c r="F54" s="79"/>
      <c r="G54" s="80"/>
      <c r="H54" s="81"/>
      <c r="I54" s="82"/>
      <c r="J54" s="39">
        <v>0</v>
      </c>
      <c r="K54" s="36">
        <v>0</v>
      </c>
      <c r="L54" s="34">
        <v>0</v>
      </c>
      <c r="M54" s="37">
        <v>0</v>
      </c>
      <c r="N54" s="37">
        <v>0</v>
      </c>
      <c r="O54" s="37">
        <v>0</v>
      </c>
      <c r="P54" s="35">
        <v>0</v>
      </c>
      <c r="Q54" s="40">
        <v>0</v>
      </c>
      <c r="R54" s="35">
        <v>0</v>
      </c>
      <c r="S54" s="28" t="str">
        <f t="shared" si="8"/>
        <v/>
      </c>
      <c r="CA54" s="29" t="str">
        <f>IF(AND(D54&gt;0,J54=""),"*No olvide digitar el campo TRANS Masculino (Digite CERO si no tiene).", IF(J54&gt;D54," * El Número de TRANS Masculino no puede superar el Total Mujeres. ",""))</f>
        <v/>
      </c>
      <c r="CB54" s="29" t="str">
        <f>IF(AND(C54&gt;0,OR(K54=""))," *No olvide digitar el campo TRANS Femenino (Digite CERO si no tiene).",IF(K54&gt;$C54," * El Número de TRANS Femenino no puede superar el Total Hombres. ",""))</f>
        <v/>
      </c>
      <c r="CC54" s="29" t="str">
        <f t="shared" si="9"/>
        <v/>
      </c>
      <c r="CD54" s="29" t="str">
        <f t="shared" si="9"/>
        <v/>
      </c>
      <c r="CE54" s="29" t="str">
        <f t="shared" si="9"/>
        <v/>
      </c>
      <c r="CF54" s="29" t="str">
        <f t="shared" si="9"/>
        <v/>
      </c>
      <c r="CG54" s="29" t="str">
        <f t="shared" si="9"/>
        <v/>
      </c>
      <c r="CH54" s="29" t="str">
        <f t="shared" si="10"/>
        <v/>
      </c>
      <c r="CI54" s="29" t="str">
        <f t="shared" si="11"/>
        <v/>
      </c>
      <c r="CM54" s="30">
        <f>IF(AND(D54&gt;0,OR(J54="")),1,IF(J54&gt;D54,1,0))</f>
        <v>0</v>
      </c>
      <c r="CN54" s="30">
        <f>IF(AND(C54&gt;0,OR(K54="")),1,IF(K54&gt;C54,1,0))</f>
        <v>0</v>
      </c>
      <c r="CO54" s="30">
        <f t="shared" si="14"/>
        <v>0</v>
      </c>
      <c r="CP54" s="30">
        <f t="shared" si="14"/>
        <v>0</v>
      </c>
      <c r="CQ54" s="30">
        <f t="shared" si="14"/>
        <v>0</v>
      </c>
      <c r="CR54" s="30">
        <f t="shared" si="14"/>
        <v>0</v>
      </c>
      <c r="CS54" s="30">
        <f t="shared" si="14"/>
        <v>0</v>
      </c>
      <c r="CT54" s="31">
        <f t="shared" si="14"/>
        <v>0</v>
      </c>
      <c r="CU54" s="31">
        <f t="shared" si="12"/>
        <v>0</v>
      </c>
    </row>
    <row r="55" spans="1:99" x14ac:dyDescent="0.25">
      <c r="A55" s="77" t="s">
        <v>70</v>
      </c>
      <c r="B55" s="33">
        <f>SUM(C55:D55)</f>
        <v>52</v>
      </c>
      <c r="C55" s="34">
        <v>14</v>
      </c>
      <c r="D55" s="35">
        <v>38</v>
      </c>
      <c r="E55" s="78"/>
      <c r="F55" s="79"/>
      <c r="G55" s="80"/>
      <c r="H55" s="81"/>
      <c r="I55" s="82"/>
      <c r="J55" s="39">
        <v>0</v>
      </c>
      <c r="K55" s="36">
        <v>0</v>
      </c>
      <c r="L55" s="34">
        <v>0</v>
      </c>
      <c r="M55" s="37">
        <v>0</v>
      </c>
      <c r="N55" s="37">
        <v>0</v>
      </c>
      <c r="O55" s="37">
        <v>0</v>
      </c>
      <c r="P55" s="35">
        <v>0</v>
      </c>
      <c r="Q55" s="40">
        <v>0</v>
      </c>
      <c r="R55" s="35">
        <v>0</v>
      </c>
      <c r="S55" s="28" t="str">
        <f t="shared" si="8"/>
        <v/>
      </c>
      <c r="CA55" s="29" t="str">
        <f>IF(AND(D55&gt;0,J55=""),"*No olvide digitar el campo TRANS Masculino (Digite CERO si no tiene).", IF(J55&gt;D55," * El Número de TRANS Masculino no puede superar el Total Mujeres. ",""))</f>
        <v/>
      </c>
      <c r="CB55" s="29" t="str">
        <f>IF(AND(C55&gt;0,OR(K55=""))," *No olvide digitar el campo TRANS Femenino (Digite CERO si no tiene).",IF(K55&gt;$C55," * El Número de TRANS Femenino no puede superar el Total Hombres. ",""))</f>
        <v/>
      </c>
      <c r="CC55" s="29" t="str">
        <f t="shared" si="9"/>
        <v/>
      </c>
      <c r="CD55" s="29" t="str">
        <f t="shared" si="9"/>
        <v/>
      </c>
      <c r="CE55" s="29" t="str">
        <f t="shared" si="9"/>
        <v/>
      </c>
      <c r="CF55" s="29" t="str">
        <f t="shared" si="9"/>
        <v/>
      </c>
      <c r="CG55" s="29" t="str">
        <f t="shared" si="9"/>
        <v/>
      </c>
      <c r="CH55" s="29" t="str">
        <f t="shared" si="10"/>
        <v/>
      </c>
      <c r="CI55" s="29" t="str">
        <f t="shared" si="11"/>
        <v/>
      </c>
      <c r="CM55" s="30">
        <f>IF(AND(D55&gt;0,OR(J55="")),1,IF(J55&gt;D55,1,0))</f>
        <v>0</v>
      </c>
      <c r="CN55" s="30">
        <f>IF(AND(C55&gt;0,OR(K55="")),1,IF(K55&gt;C55,1,0))</f>
        <v>0</v>
      </c>
      <c r="CO55" s="30">
        <f t="shared" si="14"/>
        <v>0</v>
      </c>
      <c r="CP55" s="30">
        <f t="shared" si="14"/>
        <v>0</v>
      </c>
      <c r="CQ55" s="30">
        <f t="shared" si="14"/>
        <v>0</v>
      </c>
      <c r="CR55" s="30">
        <f t="shared" si="14"/>
        <v>0</v>
      </c>
      <c r="CS55" s="30">
        <f t="shared" si="14"/>
        <v>0</v>
      </c>
      <c r="CT55" s="31">
        <f t="shared" si="14"/>
        <v>0</v>
      </c>
      <c r="CU55" s="31">
        <f t="shared" si="12"/>
        <v>0</v>
      </c>
    </row>
    <row r="56" spans="1:99" x14ac:dyDescent="0.25">
      <c r="A56" s="77" t="s">
        <v>71</v>
      </c>
      <c r="B56" s="33">
        <f>SUM(C56:D56)</f>
        <v>14</v>
      </c>
      <c r="C56" s="34">
        <v>4</v>
      </c>
      <c r="D56" s="35">
        <v>10</v>
      </c>
      <c r="E56" s="71"/>
      <c r="F56" s="72"/>
      <c r="G56" s="73"/>
      <c r="H56" s="74"/>
      <c r="I56" s="75"/>
      <c r="J56" s="39">
        <v>0</v>
      </c>
      <c r="K56" s="36">
        <v>0</v>
      </c>
      <c r="L56" s="34">
        <v>0</v>
      </c>
      <c r="M56" s="37">
        <v>0</v>
      </c>
      <c r="N56" s="37">
        <v>0</v>
      </c>
      <c r="O56" s="37">
        <v>0</v>
      </c>
      <c r="P56" s="35">
        <v>0</v>
      </c>
      <c r="Q56" s="40">
        <v>0</v>
      </c>
      <c r="R56" s="35">
        <v>0</v>
      </c>
      <c r="S56" s="28" t="str">
        <f t="shared" si="8"/>
        <v/>
      </c>
      <c r="CA56" s="29" t="str">
        <f>IF(AND(D56&gt;0,J56=""),"*No olvide digitar el campo TRANS Masculino (Digite CERO si no tiene).", IF(J56&gt;D56," * El Número de TRANS Masculino no puede superar el Total Mujeres. ",""))</f>
        <v/>
      </c>
      <c r="CB56" s="29" t="str">
        <f>IF(AND(C56&gt;0,OR(K56=""))," *No olvide digitar el campo TRANS Femenino (Digite CERO si no tiene).",IF(K56&gt;$C56," * El Número de TRANS Femenino no puede superar el Total Hombres. ",""))</f>
        <v/>
      </c>
      <c r="CC56" s="29" t="str">
        <f t="shared" si="9"/>
        <v/>
      </c>
      <c r="CD56" s="29" t="str">
        <f t="shared" si="9"/>
        <v/>
      </c>
      <c r="CE56" s="29" t="str">
        <f t="shared" si="9"/>
        <v/>
      </c>
      <c r="CF56" s="29" t="str">
        <f t="shared" si="9"/>
        <v/>
      </c>
      <c r="CG56" s="29" t="str">
        <f t="shared" si="9"/>
        <v/>
      </c>
      <c r="CH56" s="29" t="str">
        <f t="shared" si="10"/>
        <v/>
      </c>
      <c r="CI56" s="29" t="str">
        <f t="shared" si="11"/>
        <v/>
      </c>
      <c r="CM56" s="30">
        <f>IF(AND(D56&gt;0,OR(J56="")),1,IF(J56&gt;D56,1,0))</f>
        <v>0</v>
      </c>
      <c r="CN56" s="30">
        <f>IF(AND(C56&gt;0,OR(K56="")),1,IF(K56&gt;C56,1,0))</f>
        <v>0</v>
      </c>
      <c r="CO56" s="30">
        <f t="shared" si="14"/>
        <v>0</v>
      </c>
      <c r="CP56" s="30">
        <f t="shared" si="14"/>
        <v>0</v>
      </c>
      <c r="CQ56" s="30">
        <f t="shared" si="14"/>
        <v>0</v>
      </c>
      <c r="CR56" s="30">
        <f t="shared" si="14"/>
        <v>0</v>
      </c>
      <c r="CS56" s="30">
        <f t="shared" si="14"/>
        <v>0</v>
      </c>
      <c r="CT56" s="31">
        <f t="shared" si="14"/>
        <v>0</v>
      </c>
      <c r="CU56" s="31">
        <f t="shared" si="12"/>
        <v>0</v>
      </c>
    </row>
    <row r="57" spans="1:99" x14ac:dyDescent="0.25">
      <c r="A57" s="57" t="s">
        <v>72</v>
      </c>
      <c r="B57" s="44">
        <f>SUM(C57:D57)</f>
        <v>10</v>
      </c>
      <c r="C57" s="45">
        <v>4</v>
      </c>
      <c r="D57" s="46">
        <v>6</v>
      </c>
      <c r="E57" s="83"/>
      <c r="F57" s="84"/>
      <c r="G57" s="85"/>
      <c r="H57" s="86"/>
      <c r="I57" s="87"/>
      <c r="J57" s="51">
        <v>0</v>
      </c>
      <c r="K57" s="47">
        <v>0</v>
      </c>
      <c r="L57" s="45">
        <v>0</v>
      </c>
      <c r="M57" s="52">
        <v>0</v>
      </c>
      <c r="N57" s="52">
        <v>0</v>
      </c>
      <c r="O57" s="52">
        <v>0</v>
      </c>
      <c r="P57" s="46">
        <v>0</v>
      </c>
      <c r="Q57" s="49">
        <v>0</v>
      </c>
      <c r="R57" s="46">
        <v>0</v>
      </c>
      <c r="S57" s="28" t="str">
        <f>CA57&amp;CB57&amp;CC57&amp;CD57&amp;CE57&amp;CF57&amp;CG57&amp;CH57&amp;CI57</f>
        <v/>
      </c>
      <c r="CA57" s="29" t="str">
        <f>IF(AND(D57&gt;0,J57=""),"*No olvide digitar el campo TRANS Masculino (Digite CERO si no tiene).", IF(J57&gt;D57," * El Número de TRANS Masculino no puede superar el Total Mujeres. ",""))</f>
        <v/>
      </c>
      <c r="CB57" s="29" t="str">
        <f>IF(AND(C57&gt;0,OR(K57=""))," *No olvide digitar el campo TRANS Femenino (Digite CERO si no tiene).",IF(K57&gt;$C57," * El Número de TRANS Femenino no puede superar el Total Hombres. ",""))</f>
        <v/>
      </c>
      <c r="CC57" s="29" t="str">
        <f t="shared" si="9"/>
        <v/>
      </c>
      <c r="CD57" s="29" t="str">
        <f t="shared" si="9"/>
        <v/>
      </c>
      <c r="CE57" s="29" t="str">
        <f t="shared" si="9"/>
        <v/>
      </c>
      <c r="CF57" s="29" t="str">
        <f t="shared" si="9"/>
        <v/>
      </c>
      <c r="CG57" s="29" t="str">
        <f t="shared" si="9"/>
        <v/>
      </c>
      <c r="CH57" s="29" t="str">
        <f t="shared" si="10"/>
        <v/>
      </c>
      <c r="CI57" s="29" t="str">
        <f t="shared" si="11"/>
        <v/>
      </c>
      <c r="CM57" s="30">
        <f>IF(AND(D57&gt;0,OR(J57="")),1,IF(J57&gt;D57,1,0))</f>
        <v>0</v>
      </c>
      <c r="CN57" s="30">
        <f>IF(AND(C57&gt;0,OR(K57="")),1,IF(K57&gt;C57,1,0))</f>
        <v>0</v>
      </c>
      <c r="CO57" s="30">
        <f t="shared" si="14"/>
        <v>0</v>
      </c>
      <c r="CP57" s="30">
        <f t="shared" si="14"/>
        <v>0</v>
      </c>
      <c r="CQ57" s="30">
        <f t="shared" si="14"/>
        <v>0</v>
      </c>
      <c r="CR57" s="30">
        <f t="shared" si="14"/>
        <v>0</v>
      </c>
      <c r="CS57" s="30">
        <f t="shared" si="14"/>
        <v>0</v>
      </c>
      <c r="CT57" s="31">
        <f t="shared" si="14"/>
        <v>0</v>
      </c>
      <c r="CU57" s="31">
        <f t="shared" si="12"/>
        <v>0</v>
      </c>
    </row>
    <row r="58" spans="1:99" ht="18" customHeight="1" x14ac:dyDescent="0.25">
      <c r="A58" s="181" t="s">
        <v>73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99" ht="18" customHeight="1" x14ac:dyDescent="0.25">
      <c r="A59" s="88" t="s">
        <v>74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99" ht="15" customHeight="1" x14ac:dyDescent="0.25">
      <c r="A60" s="186" t="s">
        <v>75</v>
      </c>
      <c r="B60" s="186" t="s">
        <v>76</v>
      </c>
      <c r="C60" s="171" t="s">
        <v>77</v>
      </c>
      <c r="D60" s="188"/>
      <c r="E60" s="188"/>
      <c r="F60" s="188"/>
      <c r="G60" s="188"/>
      <c r="H60" s="188"/>
      <c r="I60" s="188"/>
      <c r="J60" s="188"/>
      <c r="K60" s="188"/>
      <c r="L60" s="189"/>
      <c r="M60" s="173" t="s">
        <v>78</v>
      </c>
      <c r="N60" s="171" t="s">
        <v>79</v>
      </c>
      <c r="O60" s="188"/>
      <c r="P60" s="188"/>
      <c r="Q60" s="188"/>
      <c r="R60" s="188"/>
      <c r="S60" s="188"/>
      <c r="T60" s="188"/>
      <c r="U60" s="188"/>
      <c r="V60" s="188"/>
      <c r="W60" s="188"/>
      <c r="X60" s="89"/>
    </row>
    <row r="61" spans="1:99" ht="42" x14ac:dyDescent="0.25">
      <c r="A61" s="187"/>
      <c r="B61" s="187"/>
      <c r="C61" s="90" t="s">
        <v>80</v>
      </c>
      <c r="D61" s="91" t="s">
        <v>81</v>
      </c>
      <c r="E61" s="90" t="s">
        <v>82</v>
      </c>
      <c r="F61" s="92" t="s">
        <v>83</v>
      </c>
      <c r="G61" s="91" t="s">
        <v>84</v>
      </c>
      <c r="H61" s="90" t="s">
        <v>85</v>
      </c>
      <c r="I61" s="92" t="s">
        <v>86</v>
      </c>
      <c r="J61" s="92" t="s">
        <v>87</v>
      </c>
      <c r="K61" s="91" t="s">
        <v>88</v>
      </c>
      <c r="L61" s="93" t="s">
        <v>89</v>
      </c>
      <c r="M61" s="190"/>
      <c r="N61" s="7" t="s">
        <v>90</v>
      </c>
      <c r="O61" s="94" t="s">
        <v>16</v>
      </c>
      <c r="P61" s="95" t="s">
        <v>17</v>
      </c>
      <c r="Q61" s="96" t="s">
        <v>91</v>
      </c>
      <c r="R61" s="91" t="s">
        <v>92</v>
      </c>
      <c r="S61" s="91" t="s">
        <v>9</v>
      </c>
      <c r="T61" s="91" t="s">
        <v>10</v>
      </c>
      <c r="U61" s="91" t="s">
        <v>11</v>
      </c>
      <c r="V61" s="91" t="s">
        <v>12</v>
      </c>
      <c r="W61" s="11" t="s">
        <v>13</v>
      </c>
      <c r="X61" s="90"/>
    </row>
    <row r="62" spans="1:99" x14ac:dyDescent="0.25">
      <c r="A62" s="97" t="s">
        <v>93</v>
      </c>
      <c r="B62" s="98">
        <f>SUM(C62:L62)</f>
        <v>0</v>
      </c>
      <c r="C62" s="99"/>
      <c r="D62" s="99"/>
      <c r="E62" s="99"/>
      <c r="F62" s="99"/>
      <c r="G62" s="100"/>
      <c r="H62" s="99"/>
      <c r="I62" s="99"/>
      <c r="J62" s="100"/>
      <c r="K62" s="99"/>
      <c r="L62" s="101"/>
      <c r="M62" s="102"/>
      <c r="N62" s="103">
        <f>SUM(O62:P62)</f>
        <v>0</v>
      </c>
      <c r="O62" s="100"/>
      <c r="P62" s="104"/>
      <c r="Q62" s="76"/>
      <c r="R62" s="99"/>
      <c r="S62" s="99"/>
      <c r="T62" s="99"/>
      <c r="U62" s="99"/>
      <c r="V62" s="99"/>
      <c r="W62" s="102"/>
      <c r="X62" s="28" t="str">
        <f>CA62&amp;CB62&amp;CC62&amp;CD62&amp;CE62&amp;CF62&amp;CG62</f>
        <v/>
      </c>
      <c r="CA62" s="29" t="str">
        <f>IF(AND(P62&gt;0,Q62=""),"*No olvide digitar el campo "&amp;Q$61&amp;""&amp;". Digite CERO si no tiene.", IF(Q62&gt;P62," * El Número de "&amp;Q$61&amp;""&amp;" no puede superar el Total Mujeres. ",""))</f>
        <v/>
      </c>
      <c r="CB62" s="29" t="str">
        <f>IF(AND(O62&gt;0,R62=""),"*No olvide digitar el campo "&amp;R$61&amp;""&amp;". Digite CERO si no tiene.", IF(R62&gt;O62," * El Número de "&amp;R$61&amp;""&amp;" no puede superar el Total hOMBRES. ",""))</f>
        <v/>
      </c>
      <c r="CC62" s="29" t="str">
        <f>IF(AND($N62&gt;0,S62=""),"*No olvide digitar el campo "&amp;S$61&amp;""&amp;". Digite CERO si no tiene.", IF(S62&gt;$N62," * La variable "&amp;S$61&amp;""&amp;" no puede superar el Total Ambos Sexos. ",""))</f>
        <v/>
      </c>
      <c r="CD62" s="29" t="str">
        <f>IF(AND($N62&gt;0,T62=""),"*No olvide digitar el campo "&amp;T$61&amp;""&amp;". Digite CERO si no tiene.", IF(T62&gt;$N62," * La variable "&amp;T$61&amp;""&amp;" no puede superar el Total Ambos Sexos. ",""))</f>
        <v/>
      </c>
      <c r="CE62" s="29" t="str">
        <f>IF(AND($N62&gt;0,U62=""),"*No olvide digitar el campo "&amp;U$61&amp;""&amp;". Digite CERO si no tiene.", IF(U62&gt;$N62," * La variable "&amp;U$61&amp;""&amp;" no puede superar el Total Ambos Sexos. ",""))</f>
        <v/>
      </c>
      <c r="CF62" s="29" t="str">
        <f>IF(AND($N62&gt;0,V62=""),"*No olvide digitar el campo "&amp;V$61&amp;""&amp;". Digite CERO si no tiene.", IF(V62&gt;$N62," * La variable "&amp;V$61&amp;""&amp;" no puede superar el Total Ambos Sexos. ",""))</f>
        <v/>
      </c>
      <c r="CG62" s="29" t="str">
        <f>IF(AND($N62&gt;0,W62=""),"*No olvide digitar el campo "&amp;W$61&amp;""&amp;". Digite CERO si no tiene.", IF(W62&gt;$N62," * La variable "&amp;W$61&amp;""&amp;" no puede superar el Total Ambos Sexos. ",""))</f>
        <v/>
      </c>
      <c r="CM62" s="30">
        <f>IF(AND(P62&gt;0,OR(Q62="")),1,IF(Q62&gt;P62,1,0))</f>
        <v>0</v>
      </c>
      <c r="CN62" s="30">
        <f>IF(AND(O62&gt;0,OR(R62="")),1,IF(R62&gt;O62,1,0))</f>
        <v>0</v>
      </c>
      <c r="CO62" s="30">
        <f>IF(AND($N62&gt;0,OR(S62="")),1,IF(S62&gt;$N62,1,0))</f>
        <v>0</v>
      </c>
      <c r="CP62" s="30">
        <f t="shared" ref="CP62:CS73" si="16">IF(AND($N62&gt;0,OR(T62="")),1,IF(T62&gt;$N62,1,0))</f>
        <v>0</v>
      </c>
      <c r="CQ62" s="30">
        <f t="shared" si="16"/>
        <v>0</v>
      </c>
      <c r="CR62" s="30">
        <f t="shared" si="16"/>
        <v>0</v>
      </c>
      <c r="CS62" s="30">
        <f t="shared" si="16"/>
        <v>0</v>
      </c>
    </row>
    <row r="63" spans="1:99" x14ac:dyDescent="0.25">
      <c r="A63" s="105" t="s">
        <v>94</v>
      </c>
      <c r="B63" s="106">
        <f>SUM(C63:L63)</f>
        <v>0</v>
      </c>
      <c r="C63" s="37"/>
      <c r="D63" s="37"/>
      <c r="E63" s="37"/>
      <c r="F63" s="37"/>
      <c r="G63" s="40"/>
      <c r="H63" s="37"/>
      <c r="I63" s="37"/>
      <c r="J63" s="40"/>
      <c r="K63" s="37"/>
      <c r="L63" s="41"/>
      <c r="M63" s="36"/>
      <c r="N63" s="107">
        <f t="shared" ref="N63:N70" si="17">SUM(O63:P63)</f>
        <v>0</v>
      </c>
      <c r="O63" s="40"/>
      <c r="P63" s="38"/>
      <c r="Q63" s="39"/>
      <c r="R63" s="37"/>
      <c r="S63" s="37"/>
      <c r="T63" s="37"/>
      <c r="U63" s="37"/>
      <c r="V63" s="37"/>
      <c r="W63" s="36"/>
      <c r="X63" s="28" t="str">
        <f t="shared" ref="X63:X72" si="18">CA63&amp;CB63&amp;CC63&amp;CD63&amp;CE63&amp;CF63&amp;CG63</f>
        <v/>
      </c>
      <c r="CA63" s="29" t="str">
        <f t="shared" ref="CA63:CA73" si="19">IF(AND(P63&gt;0,Q63=""),"*No olvide digitar el campo "&amp;Q$61&amp;""&amp;". Digite CERO si no tiene.", IF(Q63&gt;P63," * El Número de "&amp;Q$61&amp;""&amp;" no puede superar el Total Mujeres. ",""))</f>
        <v/>
      </c>
      <c r="CB63" s="29" t="str">
        <f t="shared" ref="CB63:CB73" si="20">IF(AND(O63&gt;0,R63=""),"*No olvide digitar el campo "&amp;R$61&amp;""&amp;". Digite CERO si no tiene.", IF(R63&gt;O63," * El Número de "&amp;R$61&amp;""&amp;" no puede superar el Total hOMBRES. ",""))</f>
        <v/>
      </c>
      <c r="CC63" s="29" t="str">
        <f t="shared" ref="CC63:CG73" si="21">IF(AND($N63&gt;0,S63=""),"*No olvide digitar el campo "&amp;S$61&amp;""&amp;". Digite CERO si no tiene.", IF(S63&gt;$N63," * La variable "&amp;S$61&amp;""&amp;" no puede superar el Total Ambos Sexos. ",""))</f>
        <v/>
      </c>
      <c r="CD63" s="29" t="str">
        <f t="shared" si="21"/>
        <v/>
      </c>
      <c r="CE63" s="29" t="str">
        <f t="shared" si="21"/>
        <v/>
      </c>
      <c r="CF63" s="29" t="str">
        <f t="shared" si="21"/>
        <v/>
      </c>
      <c r="CG63" s="29" t="str">
        <f t="shared" si="21"/>
        <v/>
      </c>
      <c r="CM63" s="30">
        <f t="shared" ref="CM63:CM73" si="22">IF(AND(P63&gt;0,OR(Q63="")),1,IF(Q63&gt;P63,1,0))</f>
        <v>0</v>
      </c>
      <c r="CN63" s="30">
        <f t="shared" ref="CN63:CN73" si="23">IF(AND(O63&gt;0,OR(R63="")),1,IF(R63&gt;O63,1,0))</f>
        <v>0</v>
      </c>
      <c r="CO63" s="30">
        <f t="shared" ref="CO63:CO73" si="24">IF(AND($N63&gt;0,OR(S63="")),1,IF(S63&gt;$N63,1,0))</f>
        <v>0</v>
      </c>
      <c r="CP63" s="30">
        <f t="shared" si="16"/>
        <v>0</v>
      </c>
      <c r="CQ63" s="30">
        <f t="shared" si="16"/>
        <v>0</v>
      </c>
      <c r="CR63" s="30">
        <f t="shared" si="16"/>
        <v>0</v>
      </c>
      <c r="CS63" s="30">
        <f t="shared" si="16"/>
        <v>0</v>
      </c>
    </row>
    <row r="64" spans="1:99" x14ac:dyDescent="0.25">
      <c r="A64" s="105" t="s">
        <v>95</v>
      </c>
      <c r="B64" s="106">
        <f t="shared" ref="B64:B72" si="25">SUM(C64:L64)</f>
        <v>0</v>
      </c>
      <c r="C64" s="37"/>
      <c r="D64" s="37"/>
      <c r="E64" s="37"/>
      <c r="F64" s="37"/>
      <c r="G64" s="40"/>
      <c r="H64" s="37"/>
      <c r="I64" s="37"/>
      <c r="J64" s="40"/>
      <c r="K64" s="37"/>
      <c r="L64" s="41"/>
      <c r="M64" s="36"/>
      <c r="N64" s="108">
        <f t="shared" si="17"/>
        <v>0</v>
      </c>
      <c r="O64" s="40"/>
      <c r="P64" s="38"/>
      <c r="Q64" s="39"/>
      <c r="R64" s="37"/>
      <c r="S64" s="37"/>
      <c r="T64" s="37"/>
      <c r="U64" s="37"/>
      <c r="V64" s="37"/>
      <c r="W64" s="36"/>
      <c r="X64" s="28" t="str">
        <f t="shared" si="18"/>
        <v/>
      </c>
      <c r="CA64" s="29" t="str">
        <f t="shared" si="19"/>
        <v/>
      </c>
      <c r="CB64" s="29" t="str">
        <f t="shared" si="20"/>
        <v/>
      </c>
      <c r="CC64" s="29" t="str">
        <f t="shared" si="21"/>
        <v/>
      </c>
      <c r="CD64" s="29" t="str">
        <f t="shared" si="21"/>
        <v/>
      </c>
      <c r="CE64" s="29" t="str">
        <f t="shared" si="21"/>
        <v/>
      </c>
      <c r="CF64" s="29" t="str">
        <f t="shared" si="21"/>
        <v/>
      </c>
      <c r="CG64" s="29" t="str">
        <f t="shared" si="21"/>
        <v/>
      </c>
      <c r="CM64" s="30">
        <f t="shared" si="22"/>
        <v>0</v>
      </c>
      <c r="CN64" s="30">
        <f t="shared" si="23"/>
        <v>0</v>
      </c>
      <c r="CO64" s="30">
        <f t="shared" si="24"/>
        <v>0</v>
      </c>
      <c r="CP64" s="30">
        <f t="shared" si="16"/>
        <v>0</v>
      </c>
      <c r="CQ64" s="30">
        <f t="shared" si="16"/>
        <v>0</v>
      </c>
      <c r="CR64" s="30">
        <f t="shared" si="16"/>
        <v>0</v>
      </c>
      <c r="CS64" s="30">
        <f t="shared" si="16"/>
        <v>0</v>
      </c>
    </row>
    <row r="65" spans="1:97" x14ac:dyDescent="0.25">
      <c r="A65" s="105" t="s">
        <v>96</v>
      </c>
      <c r="B65" s="106">
        <f t="shared" si="25"/>
        <v>0</v>
      </c>
      <c r="C65" s="37"/>
      <c r="D65" s="37"/>
      <c r="E65" s="37"/>
      <c r="F65" s="37"/>
      <c r="G65" s="40"/>
      <c r="H65" s="37"/>
      <c r="I65" s="37"/>
      <c r="J65" s="40"/>
      <c r="K65" s="37"/>
      <c r="L65" s="41"/>
      <c r="M65" s="36"/>
      <c r="N65" s="109">
        <f>SUM(O65:P65)</f>
        <v>0</v>
      </c>
      <c r="O65" s="40"/>
      <c r="P65" s="38"/>
      <c r="Q65" s="39"/>
      <c r="R65" s="37"/>
      <c r="S65" s="37"/>
      <c r="T65" s="37"/>
      <c r="U65" s="37"/>
      <c r="V65" s="37"/>
      <c r="W65" s="36"/>
      <c r="X65" s="28" t="str">
        <f t="shared" si="18"/>
        <v/>
      </c>
      <c r="CA65" s="29" t="str">
        <f t="shared" si="19"/>
        <v/>
      </c>
      <c r="CB65" s="29" t="str">
        <f t="shared" si="20"/>
        <v/>
      </c>
      <c r="CC65" s="29" t="str">
        <f t="shared" si="21"/>
        <v/>
      </c>
      <c r="CD65" s="29" t="str">
        <f t="shared" si="21"/>
        <v/>
      </c>
      <c r="CE65" s="29" t="str">
        <f t="shared" si="21"/>
        <v/>
      </c>
      <c r="CF65" s="29" t="str">
        <f t="shared" si="21"/>
        <v/>
      </c>
      <c r="CG65" s="29" t="str">
        <f t="shared" si="21"/>
        <v/>
      </c>
      <c r="CM65" s="30">
        <f t="shared" si="22"/>
        <v>0</v>
      </c>
      <c r="CN65" s="30">
        <f t="shared" si="23"/>
        <v>0</v>
      </c>
      <c r="CO65" s="30">
        <f t="shared" si="24"/>
        <v>0</v>
      </c>
      <c r="CP65" s="30">
        <f t="shared" si="16"/>
        <v>0</v>
      </c>
      <c r="CQ65" s="30">
        <f t="shared" si="16"/>
        <v>0</v>
      </c>
      <c r="CR65" s="30">
        <f t="shared" si="16"/>
        <v>0</v>
      </c>
      <c r="CS65" s="30">
        <f t="shared" si="16"/>
        <v>0</v>
      </c>
    </row>
    <row r="66" spans="1:97" x14ac:dyDescent="0.25">
      <c r="A66" s="105" t="s">
        <v>97</v>
      </c>
      <c r="B66" s="106">
        <f t="shared" si="25"/>
        <v>0</v>
      </c>
      <c r="C66" s="37"/>
      <c r="D66" s="37"/>
      <c r="E66" s="37"/>
      <c r="F66" s="37"/>
      <c r="G66" s="40"/>
      <c r="H66" s="37"/>
      <c r="I66" s="37"/>
      <c r="J66" s="40"/>
      <c r="K66" s="37"/>
      <c r="L66" s="41"/>
      <c r="M66" s="36"/>
      <c r="N66" s="107">
        <f>SUM(O66:P66)</f>
        <v>0</v>
      </c>
      <c r="O66" s="40"/>
      <c r="P66" s="38"/>
      <c r="Q66" s="39"/>
      <c r="R66" s="37"/>
      <c r="S66" s="37"/>
      <c r="T66" s="37"/>
      <c r="U66" s="37"/>
      <c r="V66" s="37"/>
      <c r="W66" s="36"/>
      <c r="X66" s="28" t="str">
        <f t="shared" si="18"/>
        <v/>
      </c>
      <c r="CA66" s="29" t="str">
        <f t="shared" si="19"/>
        <v/>
      </c>
      <c r="CB66" s="29" t="str">
        <f t="shared" si="20"/>
        <v/>
      </c>
      <c r="CC66" s="29" t="str">
        <f t="shared" si="21"/>
        <v/>
      </c>
      <c r="CD66" s="29" t="str">
        <f t="shared" si="21"/>
        <v/>
      </c>
      <c r="CE66" s="29" t="str">
        <f t="shared" si="21"/>
        <v/>
      </c>
      <c r="CF66" s="29" t="str">
        <f t="shared" si="21"/>
        <v/>
      </c>
      <c r="CG66" s="29" t="str">
        <f t="shared" si="21"/>
        <v/>
      </c>
      <c r="CM66" s="30">
        <f t="shared" si="22"/>
        <v>0</v>
      </c>
      <c r="CN66" s="30">
        <f t="shared" si="23"/>
        <v>0</v>
      </c>
      <c r="CO66" s="30">
        <f t="shared" si="24"/>
        <v>0</v>
      </c>
      <c r="CP66" s="30">
        <f t="shared" si="16"/>
        <v>0</v>
      </c>
      <c r="CQ66" s="30">
        <f t="shared" si="16"/>
        <v>0</v>
      </c>
      <c r="CR66" s="30">
        <f t="shared" si="16"/>
        <v>0</v>
      </c>
      <c r="CS66" s="30">
        <f t="shared" si="16"/>
        <v>0</v>
      </c>
    </row>
    <row r="67" spans="1:97" x14ac:dyDescent="0.25">
      <c r="A67" s="105" t="s">
        <v>98</v>
      </c>
      <c r="B67" s="106">
        <f t="shared" si="25"/>
        <v>0</v>
      </c>
      <c r="C67" s="37"/>
      <c r="D67" s="37"/>
      <c r="E67" s="37"/>
      <c r="F67" s="37"/>
      <c r="G67" s="40"/>
      <c r="H67" s="37"/>
      <c r="I67" s="37"/>
      <c r="J67" s="40"/>
      <c r="K67" s="37"/>
      <c r="L67" s="41"/>
      <c r="M67" s="36"/>
      <c r="N67" s="109">
        <f>SUM(O67:P67)</f>
        <v>0</v>
      </c>
      <c r="O67" s="40"/>
      <c r="P67" s="38"/>
      <c r="Q67" s="39"/>
      <c r="R67" s="37"/>
      <c r="S67" s="37"/>
      <c r="T67" s="37"/>
      <c r="U67" s="37"/>
      <c r="V67" s="37"/>
      <c r="W67" s="36"/>
      <c r="X67" s="28" t="str">
        <f t="shared" si="18"/>
        <v/>
      </c>
      <c r="CA67" s="29" t="str">
        <f t="shared" si="19"/>
        <v/>
      </c>
      <c r="CB67" s="29" t="str">
        <f t="shared" si="20"/>
        <v/>
      </c>
      <c r="CC67" s="29" t="str">
        <f t="shared" si="21"/>
        <v/>
      </c>
      <c r="CD67" s="29" t="str">
        <f t="shared" si="21"/>
        <v/>
      </c>
      <c r="CE67" s="29" t="str">
        <f t="shared" si="21"/>
        <v/>
      </c>
      <c r="CF67" s="29" t="str">
        <f t="shared" si="21"/>
        <v/>
      </c>
      <c r="CG67" s="29" t="str">
        <f t="shared" si="21"/>
        <v/>
      </c>
      <c r="CM67" s="30">
        <f t="shared" si="22"/>
        <v>0</v>
      </c>
      <c r="CN67" s="30">
        <f t="shared" si="23"/>
        <v>0</v>
      </c>
      <c r="CO67" s="30">
        <f t="shared" si="24"/>
        <v>0</v>
      </c>
      <c r="CP67" s="30">
        <f t="shared" si="16"/>
        <v>0</v>
      </c>
      <c r="CQ67" s="30">
        <f t="shared" si="16"/>
        <v>0</v>
      </c>
      <c r="CR67" s="30">
        <f t="shared" si="16"/>
        <v>0</v>
      </c>
      <c r="CS67" s="30">
        <f t="shared" si="16"/>
        <v>0</v>
      </c>
    </row>
    <row r="68" spans="1:97" x14ac:dyDescent="0.25">
      <c r="A68" s="105" t="s">
        <v>99</v>
      </c>
      <c r="B68" s="106">
        <f t="shared" si="25"/>
        <v>0</v>
      </c>
      <c r="C68" s="37"/>
      <c r="D68" s="37"/>
      <c r="E68" s="37"/>
      <c r="F68" s="37"/>
      <c r="G68" s="40"/>
      <c r="H68" s="37"/>
      <c r="I68" s="37"/>
      <c r="J68" s="40"/>
      <c r="K68" s="37"/>
      <c r="L68" s="41"/>
      <c r="M68" s="36"/>
      <c r="N68" s="109">
        <f t="shared" si="17"/>
        <v>0</v>
      </c>
      <c r="O68" s="40"/>
      <c r="P68" s="38"/>
      <c r="Q68" s="39"/>
      <c r="R68" s="37"/>
      <c r="S68" s="37"/>
      <c r="T68" s="37"/>
      <c r="U68" s="37"/>
      <c r="V68" s="37"/>
      <c r="W68" s="36"/>
      <c r="X68" s="28" t="str">
        <f t="shared" si="18"/>
        <v/>
      </c>
      <c r="CA68" s="29" t="str">
        <f t="shared" si="19"/>
        <v/>
      </c>
      <c r="CB68" s="29" t="str">
        <f t="shared" si="20"/>
        <v/>
      </c>
      <c r="CC68" s="29" t="str">
        <f t="shared" si="21"/>
        <v/>
      </c>
      <c r="CD68" s="29" t="str">
        <f t="shared" si="21"/>
        <v/>
      </c>
      <c r="CE68" s="29" t="str">
        <f t="shared" si="21"/>
        <v/>
      </c>
      <c r="CF68" s="29" t="str">
        <f t="shared" si="21"/>
        <v/>
      </c>
      <c r="CG68" s="29" t="str">
        <f t="shared" si="21"/>
        <v/>
      </c>
      <c r="CM68" s="30">
        <f t="shared" si="22"/>
        <v>0</v>
      </c>
      <c r="CN68" s="30">
        <f t="shared" si="23"/>
        <v>0</v>
      </c>
      <c r="CO68" s="30">
        <f t="shared" si="24"/>
        <v>0</v>
      </c>
      <c r="CP68" s="30">
        <f t="shared" si="16"/>
        <v>0</v>
      </c>
      <c r="CQ68" s="30">
        <f t="shared" si="16"/>
        <v>0</v>
      </c>
      <c r="CR68" s="30">
        <f t="shared" si="16"/>
        <v>0</v>
      </c>
      <c r="CS68" s="30">
        <f t="shared" si="16"/>
        <v>0</v>
      </c>
    </row>
    <row r="69" spans="1:97" x14ac:dyDescent="0.25">
      <c r="A69" s="105" t="s">
        <v>100</v>
      </c>
      <c r="B69" s="106">
        <f t="shared" si="25"/>
        <v>0</v>
      </c>
      <c r="C69" s="37"/>
      <c r="D69" s="37"/>
      <c r="E69" s="37"/>
      <c r="F69" s="37"/>
      <c r="G69" s="40"/>
      <c r="H69" s="37"/>
      <c r="I69" s="37"/>
      <c r="J69" s="40"/>
      <c r="K69" s="37"/>
      <c r="L69" s="41"/>
      <c r="M69" s="36"/>
      <c r="N69" s="109">
        <f t="shared" si="17"/>
        <v>0</v>
      </c>
      <c r="O69" s="40"/>
      <c r="P69" s="38"/>
      <c r="Q69" s="39"/>
      <c r="R69" s="37"/>
      <c r="S69" s="37"/>
      <c r="T69" s="37"/>
      <c r="U69" s="37"/>
      <c r="V69" s="37"/>
      <c r="W69" s="36"/>
      <c r="X69" s="28" t="str">
        <f t="shared" si="18"/>
        <v/>
      </c>
      <c r="CA69" s="29" t="str">
        <f t="shared" si="19"/>
        <v/>
      </c>
      <c r="CB69" s="29" t="str">
        <f t="shared" si="20"/>
        <v/>
      </c>
      <c r="CC69" s="29" t="str">
        <f t="shared" si="21"/>
        <v/>
      </c>
      <c r="CD69" s="29" t="str">
        <f t="shared" si="21"/>
        <v/>
      </c>
      <c r="CE69" s="29" t="str">
        <f t="shared" si="21"/>
        <v/>
      </c>
      <c r="CF69" s="29" t="str">
        <f t="shared" si="21"/>
        <v/>
      </c>
      <c r="CG69" s="29" t="str">
        <f t="shared" si="21"/>
        <v/>
      </c>
      <c r="CM69" s="30">
        <f t="shared" si="22"/>
        <v>0</v>
      </c>
      <c r="CN69" s="30">
        <f t="shared" si="23"/>
        <v>0</v>
      </c>
      <c r="CO69" s="30">
        <f t="shared" si="24"/>
        <v>0</v>
      </c>
      <c r="CP69" s="30">
        <f t="shared" si="16"/>
        <v>0</v>
      </c>
      <c r="CQ69" s="30">
        <f t="shared" si="16"/>
        <v>0</v>
      </c>
      <c r="CR69" s="30">
        <f t="shared" si="16"/>
        <v>0</v>
      </c>
      <c r="CS69" s="30">
        <f t="shared" si="16"/>
        <v>0</v>
      </c>
    </row>
    <row r="70" spans="1:97" x14ac:dyDescent="0.25">
      <c r="A70" s="105" t="s">
        <v>101</v>
      </c>
      <c r="B70" s="106">
        <f t="shared" si="25"/>
        <v>0</v>
      </c>
      <c r="C70" s="110"/>
      <c r="D70" s="110"/>
      <c r="E70" s="110"/>
      <c r="F70" s="110"/>
      <c r="G70" s="111"/>
      <c r="H70" s="110"/>
      <c r="I70" s="110"/>
      <c r="J70" s="111"/>
      <c r="K70" s="110"/>
      <c r="L70" s="112"/>
      <c r="M70" s="36"/>
      <c r="N70" s="107">
        <f t="shared" si="17"/>
        <v>0</v>
      </c>
      <c r="O70" s="40"/>
      <c r="P70" s="38"/>
      <c r="Q70" s="39"/>
      <c r="R70" s="37"/>
      <c r="S70" s="37"/>
      <c r="T70" s="37"/>
      <c r="U70" s="37"/>
      <c r="V70" s="37"/>
      <c r="W70" s="36"/>
      <c r="X70" s="28" t="str">
        <f t="shared" si="18"/>
        <v/>
      </c>
      <c r="CA70" s="29" t="str">
        <f t="shared" si="19"/>
        <v/>
      </c>
      <c r="CB70" s="29" t="str">
        <f t="shared" si="20"/>
        <v/>
      </c>
      <c r="CC70" s="29" t="str">
        <f t="shared" si="21"/>
        <v/>
      </c>
      <c r="CD70" s="29" t="str">
        <f t="shared" si="21"/>
        <v/>
      </c>
      <c r="CE70" s="29" t="str">
        <f t="shared" si="21"/>
        <v/>
      </c>
      <c r="CF70" s="29" t="str">
        <f t="shared" si="21"/>
        <v/>
      </c>
      <c r="CG70" s="29" t="str">
        <f t="shared" si="21"/>
        <v/>
      </c>
      <c r="CM70" s="30">
        <f t="shared" si="22"/>
        <v>0</v>
      </c>
      <c r="CN70" s="30">
        <f t="shared" si="23"/>
        <v>0</v>
      </c>
      <c r="CO70" s="30">
        <f t="shared" si="24"/>
        <v>0</v>
      </c>
      <c r="CP70" s="30">
        <f t="shared" si="16"/>
        <v>0</v>
      </c>
      <c r="CQ70" s="30">
        <f t="shared" si="16"/>
        <v>0</v>
      </c>
      <c r="CR70" s="30">
        <f t="shared" si="16"/>
        <v>0</v>
      </c>
      <c r="CS70" s="30">
        <f t="shared" si="16"/>
        <v>0</v>
      </c>
    </row>
    <row r="71" spans="1:97" x14ac:dyDescent="0.25">
      <c r="A71" s="113" t="s">
        <v>102</v>
      </c>
      <c r="B71" s="106">
        <f t="shared" si="25"/>
        <v>0</v>
      </c>
      <c r="C71" s="110"/>
      <c r="D71" s="110"/>
      <c r="E71" s="110"/>
      <c r="F71" s="110"/>
      <c r="G71" s="111"/>
      <c r="H71" s="37"/>
      <c r="I71" s="110"/>
      <c r="J71" s="40"/>
      <c r="K71" s="110"/>
      <c r="L71" s="112"/>
      <c r="M71" s="36"/>
      <c r="N71" s="107">
        <f>SUM(O71:P71)</f>
        <v>0</v>
      </c>
      <c r="O71" s="40"/>
      <c r="P71" s="38"/>
      <c r="Q71" s="39"/>
      <c r="R71" s="37"/>
      <c r="S71" s="37"/>
      <c r="T71" s="37"/>
      <c r="U71" s="37"/>
      <c r="V71" s="37"/>
      <c r="W71" s="36"/>
      <c r="X71" s="28" t="str">
        <f t="shared" si="18"/>
        <v/>
      </c>
      <c r="CA71" s="29" t="str">
        <f t="shared" si="19"/>
        <v/>
      </c>
      <c r="CB71" s="29" t="str">
        <f t="shared" si="20"/>
        <v/>
      </c>
      <c r="CC71" s="29" t="str">
        <f t="shared" si="21"/>
        <v/>
      </c>
      <c r="CD71" s="29" t="str">
        <f t="shared" si="21"/>
        <v/>
      </c>
      <c r="CE71" s="29" t="str">
        <f t="shared" si="21"/>
        <v/>
      </c>
      <c r="CF71" s="29" t="str">
        <f t="shared" si="21"/>
        <v/>
      </c>
      <c r="CG71" s="29" t="str">
        <f t="shared" si="21"/>
        <v/>
      </c>
      <c r="CM71" s="30">
        <f t="shared" si="22"/>
        <v>0</v>
      </c>
      <c r="CN71" s="30">
        <f t="shared" si="23"/>
        <v>0</v>
      </c>
      <c r="CO71" s="30">
        <f t="shared" si="24"/>
        <v>0</v>
      </c>
      <c r="CP71" s="30">
        <f t="shared" si="16"/>
        <v>0</v>
      </c>
      <c r="CQ71" s="30">
        <f t="shared" si="16"/>
        <v>0</v>
      </c>
      <c r="CR71" s="30">
        <f t="shared" si="16"/>
        <v>0</v>
      </c>
      <c r="CS71" s="30">
        <f t="shared" si="16"/>
        <v>0</v>
      </c>
    </row>
    <row r="72" spans="1:97" x14ac:dyDescent="0.25">
      <c r="A72" s="113" t="s">
        <v>103</v>
      </c>
      <c r="B72" s="106">
        <f t="shared" si="25"/>
        <v>0</v>
      </c>
      <c r="C72" s="110"/>
      <c r="D72" s="110"/>
      <c r="E72" s="110"/>
      <c r="F72" s="110"/>
      <c r="G72" s="111"/>
      <c r="H72" s="110"/>
      <c r="I72" s="110"/>
      <c r="J72" s="111"/>
      <c r="K72" s="110"/>
      <c r="L72" s="112"/>
      <c r="M72" s="36"/>
      <c r="N72" s="108">
        <f>SUM(O72:P72)</f>
        <v>0</v>
      </c>
      <c r="O72" s="40"/>
      <c r="P72" s="38"/>
      <c r="Q72" s="39"/>
      <c r="R72" s="37"/>
      <c r="S72" s="37"/>
      <c r="T72" s="37"/>
      <c r="U72" s="37"/>
      <c r="V72" s="37"/>
      <c r="W72" s="36"/>
      <c r="X72" s="28" t="str">
        <f t="shared" si="18"/>
        <v/>
      </c>
      <c r="CA72" s="29" t="str">
        <f t="shared" si="19"/>
        <v/>
      </c>
      <c r="CB72" s="29" t="str">
        <f t="shared" si="20"/>
        <v/>
      </c>
      <c r="CC72" s="29" t="str">
        <f t="shared" si="21"/>
        <v/>
      </c>
      <c r="CD72" s="29" t="str">
        <f t="shared" si="21"/>
        <v/>
      </c>
      <c r="CE72" s="29" t="str">
        <f t="shared" si="21"/>
        <v/>
      </c>
      <c r="CF72" s="29" t="str">
        <f t="shared" si="21"/>
        <v/>
      </c>
      <c r="CG72" s="29" t="str">
        <f t="shared" si="21"/>
        <v/>
      </c>
      <c r="CM72" s="30">
        <f t="shared" si="22"/>
        <v>0</v>
      </c>
      <c r="CN72" s="30">
        <f t="shared" si="23"/>
        <v>0</v>
      </c>
      <c r="CO72" s="30">
        <f t="shared" si="24"/>
        <v>0</v>
      </c>
      <c r="CP72" s="30">
        <f t="shared" si="16"/>
        <v>0</v>
      </c>
      <c r="CQ72" s="30">
        <f t="shared" si="16"/>
        <v>0</v>
      </c>
      <c r="CR72" s="30">
        <f t="shared" si="16"/>
        <v>0</v>
      </c>
      <c r="CS72" s="30">
        <f t="shared" si="16"/>
        <v>0</v>
      </c>
    </row>
    <row r="73" spans="1:97" x14ac:dyDescent="0.25">
      <c r="A73" s="114" t="s">
        <v>104</v>
      </c>
      <c r="B73" s="115">
        <f>SUM(C73:L73)</f>
        <v>0</v>
      </c>
      <c r="C73" s="110"/>
      <c r="D73" s="110"/>
      <c r="E73" s="110"/>
      <c r="F73" s="110"/>
      <c r="G73" s="111"/>
      <c r="H73" s="110"/>
      <c r="I73" s="110"/>
      <c r="J73" s="111"/>
      <c r="K73" s="110"/>
      <c r="L73" s="112"/>
      <c r="M73" s="116"/>
      <c r="N73" s="117">
        <f>SUM(O73:P73)</f>
        <v>0</v>
      </c>
      <c r="O73" s="111"/>
      <c r="P73" s="118"/>
      <c r="Q73" s="39"/>
      <c r="R73" s="110"/>
      <c r="S73" s="110"/>
      <c r="T73" s="110"/>
      <c r="U73" s="37"/>
      <c r="V73" s="110"/>
      <c r="W73" s="116"/>
      <c r="X73" s="28" t="str">
        <f>CA73&amp;CB73&amp;CC73&amp;CD73&amp;CE73&amp;CF73&amp;CG73</f>
        <v/>
      </c>
      <c r="CA73" s="29" t="str">
        <f t="shared" si="19"/>
        <v/>
      </c>
      <c r="CB73" s="29" t="str">
        <f t="shared" si="20"/>
        <v/>
      </c>
      <c r="CC73" s="29" t="str">
        <f t="shared" si="21"/>
        <v/>
      </c>
      <c r="CD73" s="29" t="str">
        <f t="shared" si="21"/>
        <v/>
      </c>
      <c r="CE73" s="29" t="str">
        <f t="shared" si="21"/>
        <v/>
      </c>
      <c r="CF73" s="29" t="str">
        <f t="shared" si="21"/>
        <v/>
      </c>
      <c r="CG73" s="29" t="str">
        <f t="shared" si="21"/>
        <v/>
      </c>
      <c r="CM73" s="30">
        <f t="shared" si="22"/>
        <v>0</v>
      </c>
      <c r="CN73" s="30">
        <f t="shared" si="23"/>
        <v>0</v>
      </c>
      <c r="CO73" s="30">
        <f t="shared" si="24"/>
        <v>0</v>
      </c>
      <c r="CP73" s="30">
        <f t="shared" si="16"/>
        <v>0</v>
      </c>
      <c r="CQ73" s="30">
        <f t="shared" si="16"/>
        <v>0</v>
      </c>
      <c r="CR73" s="30">
        <f t="shared" si="16"/>
        <v>0</v>
      </c>
      <c r="CS73" s="30">
        <f t="shared" si="16"/>
        <v>0</v>
      </c>
    </row>
    <row r="74" spans="1:97" x14ac:dyDescent="0.25">
      <c r="A74" s="119" t="s">
        <v>76</v>
      </c>
      <c r="B74" s="120">
        <f>SUM(C74:L74)</f>
        <v>0</v>
      </c>
      <c r="C74" s="121">
        <f t="shared" ref="C74:L74" si="26">SUM(C62:C73)</f>
        <v>0</v>
      </c>
      <c r="D74" s="121">
        <f t="shared" si="26"/>
        <v>0</v>
      </c>
      <c r="E74" s="121">
        <f t="shared" si="26"/>
        <v>0</v>
      </c>
      <c r="F74" s="121">
        <f t="shared" si="26"/>
        <v>0</v>
      </c>
      <c r="G74" s="122">
        <f t="shared" si="26"/>
        <v>0</v>
      </c>
      <c r="H74" s="121">
        <f t="shared" si="26"/>
        <v>0</v>
      </c>
      <c r="I74" s="121">
        <f t="shared" si="26"/>
        <v>0</v>
      </c>
      <c r="J74" s="122">
        <f t="shared" si="26"/>
        <v>0</v>
      </c>
      <c r="K74" s="121">
        <f t="shared" si="26"/>
        <v>0</v>
      </c>
      <c r="L74" s="123">
        <f t="shared" si="26"/>
        <v>0</v>
      </c>
      <c r="M74" s="124">
        <f>SUM(M62:M73)</f>
        <v>0</v>
      </c>
      <c r="N74" s="125">
        <f>SUM(O74:P74)</f>
        <v>0</v>
      </c>
      <c r="O74" s="124">
        <f>SUM(O62:O73)</f>
        <v>0</v>
      </c>
      <c r="P74" s="126">
        <f t="shared" ref="P74:W74" si="27">SUM(P62:P73)</f>
        <v>0</v>
      </c>
      <c r="Q74" s="127">
        <f>SUM(Q62:Q73)</f>
        <v>0</v>
      </c>
      <c r="R74" s="121">
        <f t="shared" si="27"/>
        <v>0</v>
      </c>
      <c r="S74" s="121">
        <f t="shared" si="27"/>
        <v>0</v>
      </c>
      <c r="T74" s="121">
        <f t="shared" si="27"/>
        <v>0</v>
      </c>
      <c r="U74" s="121">
        <f t="shared" si="27"/>
        <v>0</v>
      </c>
      <c r="V74" s="121">
        <f t="shared" si="27"/>
        <v>0</v>
      </c>
      <c r="W74" s="128">
        <f t="shared" si="27"/>
        <v>0</v>
      </c>
    </row>
    <row r="75" spans="1:97" x14ac:dyDescent="0.25">
      <c r="A75" s="191" t="s">
        <v>105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2"/>
      <c r="N75" s="192"/>
    </row>
    <row r="76" spans="1:97" ht="15" customHeight="1" x14ac:dyDescent="0.25">
      <c r="A76" s="193" t="s">
        <v>106</v>
      </c>
      <c r="B76" s="195" t="s">
        <v>107</v>
      </c>
      <c r="C76" s="171" t="s">
        <v>79</v>
      </c>
      <c r="D76" s="188"/>
      <c r="E76" s="188"/>
      <c r="F76" s="188"/>
      <c r="G76" s="188"/>
      <c r="H76" s="188"/>
      <c r="I76" s="188"/>
      <c r="J76" s="188"/>
      <c r="K76" s="188"/>
      <c r="L76" s="189"/>
      <c r="M76" s="188" t="s">
        <v>108</v>
      </c>
      <c r="N76" s="188"/>
      <c r="O76" s="188"/>
      <c r="P76" s="188"/>
      <c r="Q76" s="188"/>
      <c r="R76" s="172"/>
    </row>
    <row r="77" spans="1:97" ht="42" x14ac:dyDescent="0.25">
      <c r="A77" s="194"/>
      <c r="B77" s="187"/>
      <c r="C77" s="7" t="s">
        <v>90</v>
      </c>
      <c r="D77" s="94" t="s">
        <v>16</v>
      </c>
      <c r="E77" s="95" t="s">
        <v>17</v>
      </c>
      <c r="F77" s="96" t="s">
        <v>91</v>
      </c>
      <c r="G77" s="91" t="s">
        <v>92</v>
      </c>
      <c r="H77" s="91" t="s">
        <v>109</v>
      </c>
      <c r="I77" s="91" t="s">
        <v>10</v>
      </c>
      <c r="J77" s="91" t="s">
        <v>11</v>
      </c>
      <c r="K77" s="91" t="s">
        <v>12</v>
      </c>
      <c r="L77" s="95" t="s">
        <v>13</v>
      </c>
      <c r="M77" s="94" t="s">
        <v>80</v>
      </c>
      <c r="N77" s="129" t="s">
        <v>82</v>
      </c>
      <c r="O77" s="91" t="s">
        <v>110</v>
      </c>
      <c r="P77" s="129" t="s">
        <v>111</v>
      </c>
      <c r="Q77" s="91" t="s">
        <v>112</v>
      </c>
      <c r="R77" s="130" t="s">
        <v>88</v>
      </c>
    </row>
    <row r="78" spans="1:97" x14ac:dyDescent="0.25">
      <c r="A78" s="131" t="s">
        <v>113</v>
      </c>
      <c r="B78" s="132"/>
      <c r="C78" s="103">
        <f>SUM(D78:E78)</f>
        <v>0</v>
      </c>
      <c r="D78" s="100"/>
      <c r="E78" s="104"/>
      <c r="F78" s="76"/>
      <c r="G78" s="99"/>
      <c r="H78" s="99"/>
      <c r="I78" s="99"/>
      <c r="J78" s="99"/>
      <c r="K78" s="99"/>
      <c r="L78" s="104"/>
      <c r="M78" s="100"/>
      <c r="N78" s="99"/>
      <c r="O78" s="99"/>
      <c r="P78" s="99"/>
      <c r="Q78" s="99"/>
      <c r="R78" s="102"/>
      <c r="S78" s="28" t="str">
        <f>CA78&amp;CB78&amp;CC78&amp;CD78&amp;CE78&amp;CF78&amp;CG78</f>
        <v/>
      </c>
      <c r="CA78" s="29" t="str">
        <f t="shared" ref="CA78:CA90" si="28">IF(AND(E78&gt;0,F78=""),"*No olvide digitar el campo "&amp;F$77&amp;""&amp;". Digite CERO si no tiene.", IF(F78&gt;E78," * El Número de "&amp;F$77&amp;""&amp;" no puede superar el Total Mujeres. ",""))</f>
        <v/>
      </c>
      <c r="CB78" s="29" t="str">
        <f t="shared" ref="CB78:CB90" si="29">IF(AND(D78&gt;0,G78=""),"*No olvide digitar el campo "&amp;G$77&amp;""&amp;". Digite CERO si no tiene.", IF(G78&gt;D78," * El Número de "&amp;G$77&amp;""&amp;" no puede superar el Total Hombres. ",""))</f>
        <v/>
      </c>
      <c r="CC78" s="29" t="str">
        <f t="shared" ref="CC78:CG90" si="30">IF(AND($C78&gt;0,H78=""),"*No olvide digitar el campo "&amp;H$77&amp;""&amp;". Digite CERO si no tiene.", IF(H78&gt;$C78," * La variable "&amp;H$77&amp;""&amp;" no puede superar el Total Ambos Sexos. ",""))</f>
        <v/>
      </c>
      <c r="CD78" s="29" t="str">
        <f t="shared" si="30"/>
        <v/>
      </c>
      <c r="CE78" s="29" t="str">
        <f t="shared" si="30"/>
        <v/>
      </c>
      <c r="CF78" s="29" t="str">
        <f t="shared" si="30"/>
        <v/>
      </c>
      <c r="CG78" s="29" t="str">
        <f t="shared" si="30"/>
        <v/>
      </c>
      <c r="CM78" s="30">
        <f>IF(AND(E78&gt;0,OR(F78="")),1,IF(F78&gt;E78,1,0))</f>
        <v>0</v>
      </c>
      <c r="CN78" s="30">
        <f>IF(AND(D78&gt;0,OR(G78="")),1,IF(G78&gt;D78,1,0))</f>
        <v>0</v>
      </c>
      <c r="CO78" s="30">
        <f>IF(AND($C78&gt;0,OR(H78="")),1,IF(H78&gt;$C78,1,0))</f>
        <v>0</v>
      </c>
      <c r="CP78" s="30">
        <f t="shared" ref="CP78:CS91" si="31">IF(AND($C78&gt;0,OR(I78="")),1,IF(I78&gt;$C78,1,0))</f>
        <v>0</v>
      </c>
      <c r="CQ78" s="30">
        <f t="shared" si="31"/>
        <v>0</v>
      </c>
      <c r="CR78" s="30">
        <f t="shared" si="31"/>
        <v>0</v>
      </c>
      <c r="CS78" s="30">
        <f t="shared" si="31"/>
        <v>0</v>
      </c>
    </row>
    <row r="79" spans="1:97" x14ac:dyDescent="0.25">
      <c r="A79" s="133" t="s">
        <v>114</v>
      </c>
      <c r="B79" s="42"/>
      <c r="C79" s="107">
        <f t="shared" ref="C79:C91" si="32">SUM(D79:E79)</f>
        <v>0</v>
      </c>
      <c r="D79" s="40"/>
      <c r="E79" s="38"/>
      <c r="F79" s="39"/>
      <c r="G79" s="37"/>
      <c r="H79" s="37"/>
      <c r="I79" s="37"/>
      <c r="J79" s="37"/>
      <c r="K79" s="37"/>
      <c r="L79" s="38"/>
      <c r="M79" s="40"/>
      <c r="N79" s="37"/>
      <c r="O79" s="37"/>
      <c r="P79" s="37"/>
      <c r="Q79" s="37"/>
      <c r="R79" s="36"/>
      <c r="S79" s="28" t="str">
        <f t="shared" ref="S79:S91" si="33">CA79&amp;CB79&amp;CC79&amp;CD79&amp;CE79&amp;CF79&amp;CG79</f>
        <v/>
      </c>
      <c r="CA79" s="29" t="str">
        <f t="shared" si="28"/>
        <v/>
      </c>
      <c r="CB79" s="29" t="str">
        <f t="shared" si="29"/>
        <v/>
      </c>
      <c r="CC79" s="29" t="str">
        <f t="shared" si="30"/>
        <v/>
      </c>
      <c r="CD79" s="29" t="str">
        <f t="shared" si="30"/>
        <v/>
      </c>
      <c r="CE79" s="29" t="str">
        <f t="shared" si="30"/>
        <v/>
      </c>
      <c r="CF79" s="29" t="str">
        <f t="shared" si="30"/>
        <v/>
      </c>
      <c r="CG79" s="29" t="str">
        <f t="shared" si="30"/>
        <v/>
      </c>
      <c r="CM79" s="30">
        <f t="shared" ref="CM79:CM91" si="34">IF(AND(E79&gt;0,OR(F79="")),1,IF(F79&gt;E79,1,0))</f>
        <v>0</v>
      </c>
      <c r="CN79" s="30">
        <f t="shared" ref="CN79:CN91" si="35">IF(AND(D79&gt;0,OR(G79="")),1,IF(G79&gt;D79,1,0))</f>
        <v>0</v>
      </c>
      <c r="CO79" s="30">
        <f t="shared" ref="CO79:CO91" si="36">IF(AND($C79&gt;0,OR(H79="")),1,IF(H79&gt;$C79,1,0))</f>
        <v>0</v>
      </c>
      <c r="CP79" s="30">
        <f t="shared" si="31"/>
        <v>0</v>
      </c>
      <c r="CQ79" s="30">
        <f t="shared" si="31"/>
        <v>0</v>
      </c>
      <c r="CR79" s="30">
        <f t="shared" si="31"/>
        <v>0</v>
      </c>
      <c r="CS79" s="30">
        <f t="shared" si="31"/>
        <v>0</v>
      </c>
    </row>
    <row r="80" spans="1:97" x14ac:dyDescent="0.25">
      <c r="A80" s="133" t="s">
        <v>115</v>
      </c>
      <c r="B80" s="42"/>
      <c r="C80" s="134">
        <f t="shared" si="32"/>
        <v>0</v>
      </c>
      <c r="D80" s="40"/>
      <c r="E80" s="38"/>
      <c r="F80" s="39"/>
      <c r="G80" s="37"/>
      <c r="H80" s="37"/>
      <c r="I80" s="37"/>
      <c r="J80" s="37"/>
      <c r="K80" s="37"/>
      <c r="L80" s="38"/>
      <c r="M80" s="40"/>
      <c r="N80" s="37"/>
      <c r="O80" s="37"/>
      <c r="P80" s="37"/>
      <c r="Q80" s="37"/>
      <c r="R80" s="36"/>
      <c r="S80" s="28" t="str">
        <f t="shared" si="33"/>
        <v/>
      </c>
      <c r="CA80" s="29" t="str">
        <f t="shared" si="28"/>
        <v/>
      </c>
      <c r="CB80" s="29" t="str">
        <f t="shared" si="29"/>
        <v/>
      </c>
      <c r="CC80" s="29" t="str">
        <f t="shared" si="30"/>
        <v/>
      </c>
      <c r="CD80" s="29" t="str">
        <f t="shared" si="30"/>
        <v/>
      </c>
      <c r="CE80" s="29" t="str">
        <f t="shared" si="30"/>
        <v/>
      </c>
      <c r="CF80" s="29" t="str">
        <f t="shared" si="30"/>
        <v/>
      </c>
      <c r="CG80" s="29" t="str">
        <f t="shared" si="30"/>
        <v/>
      </c>
      <c r="CM80" s="30">
        <f t="shared" si="34"/>
        <v>0</v>
      </c>
      <c r="CN80" s="30">
        <f t="shared" si="35"/>
        <v>0</v>
      </c>
      <c r="CO80" s="30">
        <f t="shared" si="36"/>
        <v>0</v>
      </c>
      <c r="CP80" s="30">
        <f t="shared" si="31"/>
        <v>0</v>
      </c>
      <c r="CQ80" s="30">
        <f t="shared" si="31"/>
        <v>0</v>
      </c>
      <c r="CR80" s="30">
        <f t="shared" si="31"/>
        <v>0</v>
      </c>
      <c r="CS80" s="30">
        <f t="shared" si="31"/>
        <v>0</v>
      </c>
    </row>
    <row r="81" spans="1:97" x14ac:dyDescent="0.25">
      <c r="A81" s="133" t="s">
        <v>116</v>
      </c>
      <c r="B81" s="135"/>
      <c r="C81" s="134">
        <f t="shared" si="32"/>
        <v>0</v>
      </c>
      <c r="D81" s="40"/>
      <c r="E81" s="38"/>
      <c r="F81" s="39"/>
      <c r="G81" s="37"/>
      <c r="H81" s="37"/>
      <c r="I81" s="37"/>
      <c r="J81" s="37"/>
      <c r="K81" s="37"/>
      <c r="L81" s="38"/>
      <c r="M81" s="40"/>
      <c r="N81" s="37"/>
      <c r="O81" s="37"/>
      <c r="P81" s="37"/>
      <c r="Q81" s="37"/>
      <c r="R81" s="36"/>
      <c r="S81" s="28" t="str">
        <f t="shared" si="33"/>
        <v/>
      </c>
      <c r="CA81" s="29" t="str">
        <f t="shared" si="28"/>
        <v/>
      </c>
      <c r="CB81" s="29" t="str">
        <f t="shared" si="29"/>
        <v/>
      </c>
      <c r="CC81" s="29" t="str">
        <f t="shared" si="30"/>
        <v/>
      </c>
      <c r="CD81" s="29" t="str">
        <f t="shared" si="30"/>
        <v/>
      </c>
      <c r="CE81" s="29" t="str">
        <f t="shared" si="30"/>
        <v/>
      </c>
      <c r="CF81" s="29" t="str">
        <f t="shared" si="30"/>
        <v/>
      </c>
      <c r="CG81" s="29" t="str">
        <f t="shared" si="30"/>
        <v/>
      </c>
      <c r="CM81" s="30">
        <f t="shared" si="34"/>
        <v>0</v>
      </c>
      <c r="CN81" s="30">
        <f t="shared" si="35"/>
        <v>0</v>
      </c>
      <c r="CO81" s="30">
        <f t="shared" si="36"/>
        <v>0</v>
      </c>
      <c r="CP81" s="30">
        <f t="shared" si="31"/>
        <v>0</v>
      </c>
      <c r="CQ81" s="30">
        <f t="shared" si="31"/>
        <v>0</v>
      </c>
      <c r="CR81" s="30">
        <f t="shared" si="31"/>
        <v>0</v>
      </c>
      <c r="CS81" s="30">
        <f t="shared" si="31"/>
        <v>0</v>
      </c>
    </row>
    <row r="82" spans="1:97" x14ac:dyDescent="0.25">
      <c r="A82" s="133" t="s">
        <v>117</v>
      </c>
      <c r="B82" s="42"/>
      <c r="C82" s="108">
        <f>SUM(D82:E82)</f>
        <v>0</v>
      </c>
      <c r="D82" s="40"/>
      <c r="E82" s="38"/>
      <c r="F82" s="39"/>
      <c r="G82" s="37"/>
      <c r="H82" s="37"/>
      <c r="I82" s="37"/>
      <c r="J82" s="37"/>
      <c r="K82" s="37"/>
      <c r="L82" s="38"/>
      <c r="M82" s="40"/>
      <c r="N82" s="37"/>
      <c r="O82" s="37"/>
      <c r="P82" s="37"/>
      <c r="Q82" s="37"/>
      <c r="R82" s="36"/>
      <c r="S82" s="28" t="str">
        <f t="shared" si="33"/>
        <v/>
      </c>
      <c r="CA82" s="29" t="str">
        <f t="shared" si="28"/>
        <v/>
      </c>
      <c r="CB82" s="29" t="str">
        <f t="shared" si="29"/>
        <v/>
      </c>
      <c r="CC82" s="29" t="str">
        <f t="shared" si="30"/>
        <v/>
      </c>
      <c r="CD82" s="29" t="str">
        <f t="shared" si="30"/>
        <v/>
      </c>
      <c r="CE82" s="29" t="str">
        <f t="shared" si="30"/>
        <v/>
      </c>
      <c r="CF82" s="29" t="str">
        <f t="shared" si="30"/>
        <v/>
      </c>
      <c r="CG82" s="29" t="str">
        <f t="shared" si="30"/>
        <v/>
      </c>
      <c r="CM82" s="30">
        <f t="shared" si="34"/>
        <v>0</v>
      </c>
      <c r="CN82" s="30">
        <f t="shared" si="35"/>
        <v>0</v>
      </c>
      <c r="CO82" s="30">
        <f t="shared" si="36"/>
        <v>0</v>
      </c>
      <c r="CP82" s="30">
        <f t="shared" si="31"/>
        <v>0</v>
      </c>
      <c r="CQ82" s="30">
        <f t="shared" si="31"/>
        <v>0</v>
      </c>
      <c r="CR82" s="30">
        <f t="shared" si="31"/>
        <v>0</v>
      </c>
      <c r="CS82" s="30">
        <f t="shared" si="31"/>
        <v>0</v>
      </c>
    </row>
    <row r="83" spans="1:97" x14ac:dyDescent="0.25">
      <c r="A83" s="133" t="s">
        <v>118</v>
      </c>
      <c r="B83" s="53"/>
      <c r="C83" s="107">
        <f t="shared" si="32"/>
        <v>0</v>
      </c>
      <c r="D83" s="40"/>
      <c r="E83" s="38"/>
      <c r="F83" s="39"/>
      <c r="G83" s="37"/>
      <c r="H83" s="37"/>
      <c r="I83" s="37"/>
      <c r="J83" s="37"/>
      <c r="K83" s="37"/>
      <c r="L83" s="38"/>
      <c r="M83" s="40"/>
      <c r="N83" s="37"/>
      <c r="O83" s="37"/>
      <c r="P83" s="37"/>
      <c r="Q83" s="37"/>
      <c r="R83" s="36"/>
      <c r="S83" s="28" t="str">
        <f t="shared" si="33"/>
        <v/>
      </c>
      <c r="CA83" s="29" t="str">
        <f t="shared" si="28"/>
        <v/>
      </c>
      <c r="CB83" s="29" t="str">
        <f t="shared" si="29"/>
        <v/>
      </c>
      <c r="CC83" s="29" t="str">
        <f t="shared" si="30"/>
        <v/>
      </c>
      <c r="CD83" s="29" t="str">
        <f t="shared" si="30"/>
        <v/>
      </c>
      <c r="CE83" s="29" t="str">
        <f t="shared" si="30"/>
        <v/>
      </c>
      <c r="CF83" s="29" t="str">
        <f t="shared" si="30"/>
        <v/>
      </c>
      <c r="CG83" s="29" t="str">
        <f t="shared" si="30"/>
        <v/>
      </c>
      <c r="CM83" s="30">
        <f t="shared" si="34"/>
        <v>0</v>
      </c>
      <c r="CN83" s="30">
        <f t="shared" si="35"/>
        <v>0</v>
      </c>
      <c r="CO83" s="30">
        <f t="shared" si="36"/>
        <v>0</v>
      </c>
      <c r="CP83" s="30">
        <f t="shared" si="31"/>
        <v>0</v>
      </c>
      <c r="CQ83" s="30">
        <f t="shared" si="31"/>
        <v>0</v>
      </c>
      <c r="CR83" s="30">
        <f t="shared" si="31"/>
        <v>0</v>
      </c>
      <c r="CS83" s="30">
        <f t="shared" si="31"/>
        <v>0</v>
      </c>
    </row>
    <row r="84" spans="1:97" x14ac:dyDescent="0.25">
      <c r="A84" s="133" t="s">
        <v>119</v>
      </c>
      <c r="B84" s="53"/>
      <c r="C84" s="107">
        <f t="shared" si="32"/>
        <v>0</v>
      </c>
      <c r="D84" s="40"/>
      <c r="E84" s="38"/>
      <c r="F84" s="39"/>
      <c r="G84" s="37"/>
      <c r="H84" s="37"/>
      <c r="I84" s="37"/>
      <c r="J84" s="37"/>
      <c r="K84" s="37"/>
      <c r="L84" s="38"/>
      <c r="M84" s="40"/>
      <c r="N84" s="37"/>
      <c r="O84" s="37"/>
      <c r="P84" s="37"/>
      <c r="Q84" s="37"/>
      <c r="R84" s="36"/>
      <c r="S84" s="28" t="str">
        <f t="shared" si="33"/>
        <v/>
      </c>
      <c r="CA84" s="29" t="str">
        <f t="shared" si="28"/>
        <v/>
      </c>
      <c r="CB84" s="29" t="str">
        <f t="shared" si="29"/>
        <v/>
      </c>
      <c r="CC84" s="29" t="str">
        <f t="shared" si="30"/>
        <v/>
      </c>
      <c r="CD84" s="29" t="str">
        <f t="shared" si="30"/>
        <v/>
      </c>
      <c r="CE84" s="29" t="str">
        <f t="shared" si="30"/>
        <v/>
      </c>
      <c r="CF84" s="29" t="str">
        <f t="shared" si="30"/>
        <v/>
      </c>
      <c r="CG84" s="29" t="str">
        <f t="shared" si="30"/>
        <v/>
      </c>
      <c r="CM84" s="30">
        <f t="shared" si="34"/>
        <v>0</v>
      </c>
      <c r="CN84" s="30">
        <f t="shared" si="35"/>
        <v>0</v>
      </c>
      <c r="CO84" s="30">
        <f t="shared" si="36"/>
        <v>0</v>
      </c>
      <c r="CP84" s="30">
        <f t="shared" si="31"/>
        <v>0</v>
      </c>
      <c r="CQ84" s="30">
        <f t="shared" si="31"/>
        <v>0</v>
      </c>
      <c r="CR84" s="30">
        <f t="shared" si="31"/>
        <v>0</v>
      </c>
      <c r="CS84" s="30">
        <f t="shared" si="31"/>
        <v>0</v>
      </c>
    </row>
    <row r="85" spans="1:97" x14ac:dyDescent="0.25">
      <c r="A85" s="133" t="s">
        <v>120</v>
      </c>
      <c r="B85" s="135"/>
      <c r="C85" s="107">
        <f t="shared" si="32"/>
        <v>0</v>
      </c>
      <c r="D85" s="40"/>
      <c r="E85" s="38"/>
      <c r="F85" s="39"/>
      <c r="G85" s="37"/>
      <c r="H85" s="37"/>
      <c r="I85" s="37"/>
      <c r="J85" s="37"/>
      <c r="K85" s="37"/>
      <c r="L85" s="38"/>
      <c r="M85" s="40"/>
      <c r="N85" s="37"/>
      <c r="O85" s="37"/>
      <c r="P85" s="37"/>
      <c r="Q85" s="37"/>
      <c r="R85" s="36"/>
      <c r="S85" s="28" t="str">
        <f t="shared" si="33"/>
        <v/>
      </c>
      <c r="CA85" s="29" t="str">
        <f t="shared" si="28"/>
        <v/>
      </c>
      <c r="CB85" s="29" t="str">
        <f t="shared" si="29"/>
        <v/>
      </c>
      <c r="CC85" s="29" t="str">
        <f t="shared" si="30"/>
        <v/>
      </c>
      <c r="CD85" s="29" t="str">
        <f t="shared" si="30"/>
        <v/>
      </c>
      <c r="CE85" s="29" t="str">
        <f t="shared" si="30"/>
        <v/>
      </c>
      <c r="CF85" s="29" t="str">
        <f t="shared" si="30"/>
        <v/>
      </c>
      <c r="CG85" s="29" t="str">
        <f t="shared" si="30"/>
        <v/>
      </c>
      <c r="CM85" s="30">
        <f t="shared" si="34"/>
        <v>0</v>
      </c>
      <c r="CN85" s="30">
        <f t="shared" si="35"/>
        <v>0</v>
      </c>
      <c r="CO85" s="30">
        <f t="shared" si="36"/>
        <v>0</v>
      </c>
      <c r="CP85" s="30">
        <f t="shared" si="31"/>
        <v>0</v>
      </c>
      <c r="CQ85" s="30">
        <f t="shared" si="31"/>
        <v>0</v>
      </c>
      <c r="CR85" s="30">
        <f t="shared" si="31"/>
        <v>0</v>
      </c>
      <c r="CS85" s="30">
        <f t="shared" si="31"/>
        <v>0</v>
      </c>
    </row>
    <row r="86" spans="1:97" x14ac:dyDescent="0.25">
      <c r="A86" s="133" t="s">
        <v>121</v>
      </c>
      <c r="B86" s="42"/>
      <c r="C86" s="107">
        <f t="shared" si="32"/>
        <v>0</v>
      </c>
      <c r="D86" s="40"/>
      <c r="E86" s="38"/>
      <c r="F86" s="39"/>
      <c r="G86" s="37"/>
      <c r="H86" s="37"/>
      <c r="I86" s="37"/>
      <c r="J86" s="37"/>
      <c r="K86" s="37"/>
      <c r="L86" s="38"/>
      <c r="M86" s="40"/>
      <c r="N86" s="37"/>
      <c r="O86" s="37"/>
      <c r="P86" s="37"/>
      <c r="Q86" s="37"/>
      <c r="R86" s="36"/>
      <c r="S86" s="28" t="str">
        <f t="shared" si="33"/>
        <v/>
      </c>
      <c r="CA86" s="29" t="str">
        <f t="shared" si="28"/>
        <v/>
      </c>
      <c r="CB86" s="29" t="str">
        <f t="shared" si="29"/>
        <v/>
      </c>
      <c r="CC86" s="29" t="str">
        <f t="shared" si="30"/>
        <v/>
      </c>
      <c r="CD86" s="29" t="str">
        <f t="shared" si="30"/>
        <v/>
      </c>
      <c r="CE86" s="29" t="str">
        <f t="shared" si="30"/>
        <v/>
      </c>
      <c r="CF86" s="29" t="str">
        <f t="shared" si="30"/>
        <v/>
      </c>
      <c r="CG86" s="29" t="str">
        <f t="shared" si="30"/>
        <v/>
      </c>
      <c r="CM86" s="30">
        <f t="shared" si="34"/>
        <v>0</v>
      </c>
      <c r="CN86" s="30">
        <f t="shared" si="35"/>
        <v>0</v>
      </c>
      <c r="CO86" s="30">
        <f t="shared" si="36"/>
        <v>0</v>
      </c>
      <c r="CP86" s="30">
        <f t="shared" si="31"/>
        <v>0</v>
      </c>
      <c r="CQ86" s="30">
        <f t="shared" si="31"/>
        <v>0</v>
      </c>
      <c r="CR86" s="30">
        <f t="shared" si="31"/>
        <v>0</v>
      </c>
      <c r="CS86" s="30">
        <f t="shared" si="31"/>
        <v>0</v>
      </c>
    </row>
    <row r="87" spans="1:97" x14ac:dyDescent="0.25">
      <c r="A87" s="136" t="s">
        <v>122</v>
      </c>
      <c r="B87" s="135"/>
      <c r="C87" s="134">
        <f t="shared" si="32"/>
        <v>0</v>
      </c>
      <c r="D87" s="40"/>
      <c r="E87" s="38"/>
      <c r="F87" s="39"/>
      <c r="G87" s="37"/>
      <c r="H87" s="37"/>
      <c r="I87" s="37"/>
      <c r="J87" s="37"/>
      <c r="K87" s="37"/>
      <c r="L87" s="38"/>
      <c r="M87" s="40"/>
      <c r="N87" s="37"/>
      <c r="O87" s="37"/>
      <c r="P87" s="37"/>
      <c r="Q87" s="37"/>
      <c r="R87" s="36"/>
      <c r="S87" s="28" t="str">
        <f t="shared" si="33"/>
        <v/>
      </c>
      <c r="CA87" s="29" t="str">
        <f t="shared" si="28"/>
        <v/>
      </c>
      <c r="CB87" s="29" t="str">
        <f t="shared" si="29"/>
        <v/>
      </c>
      <c r="CC87" s="29" t="str">
        <f t="shared" si="30"/>
        <v/>
      </c>
      <c r="CD87" s="29" t="str">
        <f t="shared" si="30"/>
        <v/>
      </c>
      <c r="CE87" s="29" t="str">
        <f t="shared" si="30"/>
        <v/>
      </c>
      <c r="CF87" s="29" t="str">
        <f t="shared" si="30"/>
        <v/>
      </c>
      <c r="CG87" s="29" t="str">
        <f t="shared" si="30"/>
        <v/>
      </c>
      <c r="CM87" s="30">
        <f t="shared" si="34"/>
        <v>0</v>
      </c>
      <c r="CN87" s="30">
        <f t="shared" si="35"/>
        <v>0</v>
      </c>
      <c r="CO87" s="30">
        <f t="shared" si="36"/>
        <v>0</v>
      </c>
      <c r="CP87" s="30">
        <f t="shared" si="31"/>
        <v>0</v>
      </c>
      <c r="CQ87" s="30">
        <f t="shared" si="31"/>
        <v>0</v>
      </c>
      <c r="CR87" s="30">
        <f t="shared" si="31"/>
        <v>0</v>
      </c>
      <c r="CS87" s="30">
        <f t="shared" si="31"/>
        <v>0</v>
      </c>
    </row>
    <row r="88" spans="1:97" x14ac:dyDescent="0.25">
      <c r="A88" s="105" t="s">
        <v>123</v>
      </c>
      <c r="B88" s="42"/>
      <c r="C88" s="134">
        <f t="shared" si="32"/>
        <v>0</v>
      </c>
      <c r="D88" s="40"/>
      <c r="E88" s="38"/>
      <c r="F88" s="39"/>
      <c r="G88" s="37"/>
      <c r="H88" s="37"/>
      <c r="I88" s="37"/>
      <c r="J88" s="37"/>
      <c r="K88" s="37"/>
      <c r="L88" s="38"/>
      <c r="M88" s="40"/>
      <c r="N88" s="37"/>
      <c r="O88" s="37"/>
      <c r="P88" s="37"/>
      <c r="Q88" s="37"/>
      <c r="R88" s="36"/>
      <c r="S88" s="28" t="str">
        <f t="shared" si="33"/>
        <v/>
      </c>
      <c r="CA88" s="29" t="str">
        <f t="shared" si="28"/>
        <v/>
      </c>
      <c r="CB88" s="29" t="str">
        <f t="shared" si="29"/>
        <v/>
      </c>
      <c r="CC88" s="29" t="str">
        <f t="shared" si="30"/>
        <v/>
      </c>
      <c r="CD88" s="29" t="str">
        <f t="shared" si="30"/>
        <v/>
      </c>
      <c r="CE88" s="29" t="str">
        <f t="shared" si="30"/>
        <v/>
      </c>
      <c r="CF88" s="29" t="str">
        <f t="shared" si="30"/>
        <v/>
      </c>
      <c r="CG88" s="29" t="str">
        <f t="shared" si="30"/>
        <v/>
      </c>
      <c r="CM88" s="30">
        <f t="shared" si="34"/>
        <v>0</v>
      </c>
      <c r="CN88" s="30">
        <f t="shared" si="35"/>
        <v>0</v>
      </c>
      <c r="CO88" s="30">
        <f t="shared" si="36"/>
        <v>0</v>
      </c>
      <c r="CP88" s="30">
        <f t="shared" si="31"/>
        <v>0</v>
      </c>
      <c r="CQ88" s="30">
        <f t="shared" si="31"/>
        <v>0</v>
      </c>
      <c r="CR88" s="30">
        <f t="shared" si="31"/>
        <v>0</v>
      </c>
      <c r="CS88" s="30">
        <f t="shared" si="31"/>
        <v>0</v>
      </c>
    </row>
    <row r="89" spans="1:97" ht="21" x14ac:dyDescent="0.25">
      <c r="A89" s="137" t="s">
        <v>124</v>
      </c>
      <c r="B89" s="42"/>
      <c r="C89" s="108">
        <f t="shared" si="32"/>
        <v>0</v>
      </c>
      <c r="D89" s="40"/>
      <c r="E89" s="38"/>
      <c r="F89" s="39"/>
      <c r="G89" s="37"/>
      <c r="H89" s="110"/>
      <c r="I89" s="37"/>
      <c r="J89" s="110"/>
      <c r="K89" s="37"/>
      <c r="L89" s="118"/>
      <c r="M89" s="40"/>
      <c r="N89" s="37"/>
      <c r="O89" s="110"/>
      <c r="P89" s="37"/>
      <c r="Q89" s="37"/>
      <c r="R89" s="116"/>
      <c r="S89" s="28" t="str">
        <f t="shared" si="33"/>
        <v/>
      </c>
      <c r="CA89" s="29" t="str">
        <f t="shared" si="28"/>
        <v/>
      </c>
      <c r="CB89" s="29" t="str">
        <f t="shared" si="29"/>
        <v/>
      </c>
      <c r="CC89" s="29" t="str">
        <f t="shared" si="30"/>
        <v/>
      </c>
      <c r="CD89" s="29" t="str">
        <f t="shared" si="30"/>
        <v/>
      </c>
      <c r="CE89" s="29" t="str">
        <f t="shared" si="30"/>
        <v/>
      </c>
      <c r="CF89" s="29" t="str">
        <f t="shared" si="30"/>
        <v/>
      </c>
      <c r="CG89" s="29" t="str">
        <f t="shared" si="30"/>
        <v/>
      </c>
      <c r="CM89" s="30">
        <f t="shared" si="34"/>
        <v>0</v>
      </c>
      <c r="CN89" s="30">
        <f t="shared" si="35"/>
        <v>0</v>
      </c>
      <c r="CO89" s="30">
        <f t="shared" si="36"/>
        <v>0</v>
      </c>
      <c r="CP89" s="30">
        <f t="shared" si="31"/>
        <v>0</v>
      </c>
      <c r="CQ89" s="30">
        <f t="shared" si="31"/>
        <v>0</v>
      </c>
      <c r="CR89" s="30">
        <f t="shared" si="31"/>
        <v>0</v>
      </c>
      <c r="CS89" s="30">
        <f t="shared" si="31"/>
        <v>0</v>
      </c>
    </row>
    <row r="90" spans="1:97" x14ac:dyDescent="0.25">
      <c r="A90" s="138" t="s">
        <v>125</v>
      </c>
      <c r="B90" s="42"/>
      <c r="C90" s="107">
        <f t="shared" si="32"/>
        <v>0</v>
      </c>
      <c r="D90" s="139"/>
      <c r="E90" s="38"/>
      <c r="F90" s="39"/>
      <c r="G90" s="110"/>
      <c r="H90" s="110"/>
      <c r="I90" s="110"/>
      <c r="J90" s="110"/>
      <c r="K90" s="110"/>
      <c r="L90" s="118"/>
      <c r="M90" s="40"/>
      <c r="N90" s="110"/>
      <c r="O90" s="110"/>
      <c r="P90" s="37"/>
      <c r="Q90" s="110"/>
      <c r="R90" s="116"/>
      <c r="S90" s="28" t="str">
        <f t="shared" si="33"/>
        <v/>
      </c>
      <c r="CA90" s="29" t="str">
        <f t="shared" si="28"/>
        <v/>
      </c>
      <c r="CB90" s="29" t="str">
        <f t="shared" si="29"/>
        <v/>
      </c>
      <c r="CC90" s="29" t="str">
        <f t="shared" si="30"/>
        <v/>
      </c>
      <c r="CD90" s="29" t="str">
        <f t="shared" si="30"/>
        <v/>
      </c>
      <c r="CE90" s="29" t="str">
        <f t="shared" si="30"/>
        <v/>
      </c>
      <c r="CF90" s="29" t="str">
        <f t="shared" si="30"/>
        <v/>
      </c>
      <c r="CG90" s="29" t="str">
        <f t="shared" si="30"/>
        <v/>
      </c>
      <c r="CM90" s="30">
        <f t="shared" si="34"/>
        <v>0</v>
      </c>
      <c r="CN90" s="30">
        <f t="shared" si="35"/>
        <v>0</v>
      </c>
      <c r="CO90" s="30">
        <f t="shared" si="36"/>
        <v>0</v>
      </c>
      <c r="CP90" s="30">
        <f t="shared" si="31"/>
        <v>0</v>
      </c>
      <c r="CQ90" s="30">
        <f t="shared" si="31"/>
        <v>0</v>
      </c>
      <c r="CR90" s="30">
        <f t="shared" si="31"/>
        <v>0</v>
      </c>
      <c r="CS90" s="30">
        <f t="shared" si="31"/>
        <v>0</v>
      </c>
    </row>
    <row r="91" spans="1:97" x14ac:dyDescent="0.25">
      <c r="A91" s="62" t="s">
        <v>126</v>
      </c>
      <c r="B91" s="48"/>
      <c r="C91" s="117">
        <f t="shared" si="32"/>
        <v>0</v>
      </c>
      <c r="D91" s="140"/>
      <c r="E91" s="59"/>
      <c r="F91" s="141"/>
      <c r="G91" s="52"/>
      <c r="H91" s="52"/>
      <c r="I91" s="52"/>
      <c r="J91" s="52"/>
      <c r="K91" s="52"/>
      <c r="L91" s="59"/>
      <c r="M91" s="140"/>
      <c r="N91" s="52"/>
      <c r="O91" s="52"/>
      <c r="P91" s="142"/>
      <c r="Q91" s="52"/>
      <c r="R91" s="47"/>
      <c r="S91" s="28" t="str">
        <f t="shared" si="33"/>
        <v/>
      </c>
      <c r="CA91" s="29" t="str">
        <f>IF(AND(E91&gt;0,F91=""),"*No olvide digitar el campo "&amp;F$77&amp;""&amp;". Digite CERO si no tiene.", IF(F91&gt;E91," * El Número de "&amp;F$77&amp;""&amp;" no puede superar el Total Mujeres. ",""))</f>
        <v/>
      </c>
      <c r="CB91" s="29" t="str">
        <f>IF(AND(D91&gt;0,G91=""),"*No olvide digitar el campo "&amp;G$77&amp;""&amp;". Digite CERO si no tiene.", IF(G91&gt;D91," * El Número de "&amp;G$77&amp;""&amp;" no puede superar el Total Hombres. ",""))</f>
        <v/>
      </c>
      <c r="CC91" s="29" t="str">
        <f>IF(AND($C91&gt;0,H91=""),"*No olvide digitar el campo "&amp;H$77&amp;""&amp;". Digite CERO si no tiene.", IF(H91&gt;$C91," * La variable "&amp;H$77&amp;""&amp;" no puede superar el Total Ambos Sexos. ",""))</f>
        <v/>
      </c>
      <c r="CD91" s="29" t="str">
        <f>IF(AND($C91&gt;0,I91=""),"*No olvide digitar el campo "&amp;I$77&amp;""&amp;". Digite CERO si no tiene.", IF(I91&gt;$C91," * La variable "&amp;I$77&amp;""&amp;" no puede superar el Total Ambos Sexos. ",""))</f>
        <v/>
      </c>
      <c r="CE91" s="29" t="str">
        <f>IF(AND($C91&gt;0,J91=""),"*No olvide digitar el campo "&amp;J$77&amp;""&amp;". Digite CERO si no tiene.", IF(J91&gt;$C91," * La variable "&amp;J$77&amp;""&amp;" no puede superar el Total Ambos Sexos. ",""))</f>
        <v/>
      </c>
      <c r="CF91" s="29" t="str">
        <f>IF(AND($C91&gt;0,K91=""),"*No olvide digitar el campo "&amp;K$77&amp;""&amp;". Digite CERO si no tiene.", IF(K91&gt;$C91," * La variable "&amp;K$77&amp;""&amp;" no puede superar el Total Ambos Sexos. ",""))</f>
        <v/>
      </c>
      <c r="CG91" s="29" t="str">
        <f>IF(AND($C91&gt;0,L91=""),"*No olvide digitar el campo "&amp;L$77&amp;""&amp;". Digite CERO si no tiene.", IF(L91&gt;$C91," * La variable "&amp;L$77&amp;""&amp;" no puede superar el Total Ambos Sexos. ",""))</f>
        <v/>
      </c>
      <c r="CM91" s="30">
        <f t="shared" si="34"/>
        <v>0</v>
      </c>
      <c r="CN91" s="30">
        <f t="shared" si="35"/>
        <v>0</v>
      </c>
      <c r="CO91" s="30">
        <f t="shared" si="36"/>
        <v>0</v>
      </c>
      <c r="CP91" s="30">
        <f t="shared" si="31"/>
        <v>0</v>
      </c>
      <c r="CQ91" s="30">
        <f t="shared" si="31"/>
        <v>0</v>
      </c>
      <c r="CR91" s="30">
        <f t="shared" si="31"/>
        <v>0</v>
      </c>
      <c r="CS91" s="30">
        <f t="shared" si="31"/>
        <v>0</v>
      </c>
    </row>
    <row r="92" spans="1:97" x14ac:dyDescent="0.25">
      <c r="A92" s="119" t="s">
        <v>76</v>
      </c>
      <c r="B92" s="143">
        <f>SUM(B78:B91)</f>
        <v>0</v>
      </c>
      <c r="C92" s="125">
        <f t="shared" ref="C92:R92" si="37">SUM(C78:C91)</f>
        <v>0</v>
      </c>
      <c r="D92" s="124">
        <f t="shared" si="37"/>
        <v>0</v>
      </c>
      <c r="E92" s="144">
        <f t="shared" si="37"/>
        <v>0</v>
      </c>
      <c r="F92" s="127">
        <f t="shared" si="37"/>
        <v>0</v>
      </c>
      <c r="G92" s="121">
        <f t="shared" si="37"/>
        <v>0</v>
      </c>
      <c r="H92" s="121">
        <f t="shared" si="37"/>
        <v>0</v>
      </c>
      <c r="I92" s="121">
        <f t="shared" si="37"/>
        <v>0</v>
      </c>
      <c r="J92" s="121">
        <f t="shared" si="37"/>
        <v>0</v>
      </c>
      <c r="K92" s="121">
        <f t="shared" si="37"/>
        <v>0</v>
      </c>
      <c r="L92" s="126">
        <f t="shared" si="37"/>
        <v>0</v>
      </c>
      <c r="M92" s="122">
        <f t="shared" si="37"/>
        <v>0</v>
      </c>
      <c r="N92" s="121">
        <f t="shared" si="37"/>
        <v>0</v>
      </c>
      <c r="O92" s="121">
        <f t="shared" si="37"/>
        <v>0</v>
      </c>
      <c r="P92" s="121">
        <f t="shared" si="37"/>
        <v>0</v>
      </c>
      <c r="Q92" s="121">
        <f t="shared" si="37"/>
        <v>0</v>
      </c>
      <c r="R92" s="128">
        <f t="shared" si="37"/>
        <v>0</v>
      </c>
    </row>
    <row r="93" spans="1:97" x14ac:dyDescent="0.25">
      <c r="A93" s="181" t="s">
        <v>127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</row>
    <row r="94" spans="1:97" x14ac:dyDescent="0.25">
      <c r="A94" s="166" t="s">
        <v>128</v>
      </c>
      <c r="B94" s="166"/>
      <c r="C94" s="166"/>
      <c r="D94" s="166"/>
      <c r="E94" s="166"/>
      <c r="F94" s="166"/>
      <c r="G94" s="166"/>
      <c r="H94" s="166"/>
      <c r="I94" s="166"/>
      <c r="J94" s="181"/>
      <c r="K94" s="181"/>
      <c r="L94" s="181"/>
      <c r="M94" s="181"/>
      <c r="N94" s="181"/>
    </row>
    <row r="95" spans="1:97" ht="15" customHeight="1" x14ac:dyDescent="0.25">
      <c r="A95" s="195" t="s">
        <v>75</v>
      </c>
      <c r="B95" s="174" t="s">
        <v>76</v>
      </c>
      <c r="C95" s="177" t="s">
        <v>129</v>
      </c>
      <c r="D95" s="179" t="s">
        <v>130</v>
      </c>
      <c r="E95" s="196" t="s">
        <v>131</v>
      </c>
      <c r="F95" s="179" t="s">
        <v>132</v>
      </c>
      <c r="G95" s="179" t="s">
        <v>133</v>
      </c>
      <c r="H95" s="179" t="s">
        <v>134</v>
      </c>
      <c r="I95" s="198" t="s">
        <v>135</v>
      </c>
      <c r="J95" s="200" t="s">
        <v>78</v>
      </c>
      <c r="K95" s="171" t="s">
        <v>79</v>
      </c>
      <c r="L95" s="188"/>
      <c r="M95" s="188"/>
      <c r="N95" s="188"/>
      <c r="O95" s="188"/>
      <c r="P95" s="188"/>
      <c r="Q95" s="188"/>
      <c r="R95" s="188"/>
      <c r="S95" s="188"/>
      <c r="T95" s="172"/>
    </row>
    <row r="96" spans="1:97" ht="21" x14ac:dyDescent="0.25">
      <c r="A96" s="187"/>
      <c r="B96" s="190"/>
      <c r="C96" s="178"/>
      <c r="D96" s="180"/>
      <c r="E96" s="197"/>
      <c r="F96" s="180"/>
      <c r="G96" s="180"/>
      <c r="H96" s="180"/>
      <c r="I96" s="199"/>
      <c r="J96" s="201"/>
      <c r="K96" s="11" t="s">
        <v>90</v>
      </c>
      <c r="L96" s="7" t="s">
        <v>16</v>
      </c>
      <c r="M96" s="95" t="s">
        <v>17</v>
      </c>
      <c r="N96" s="96" t="s">
        <v>91</v>
      </c>
      <c r="O96" s="91" t="s">
        <v>92</v>
      </c>
      <c r="P96" s="91" t="s">
        <v>9</v>
      </c>
      <c r="Q96" s="91" t="s">
        <v>10</v>
      </c>
      <c r="R96" s="91" t="s">
        <v>11</v>
      </c>
      <c r="S96" s="91" t="s">
        <v>12</v>
      </c>
      <c r="T96" s="11" t="s">
        <v>13</v>
      </c>
    </row>
    <row r="97" spans="1:97" x14ac:dyDescent="0.25">
      <c r="A97" s="97" t="s">
        <v>136</v>
      </c>
      <c r="B97" s="145">
        <f>SUM(C97:I97)</f>
        <v>0</v>
      </c>
      <c r="C97" s="34"/>
      <c r="D97" s="99"/>
      <c r="E97" s="99"/>
      <c r="F97" s="25"/>
      <c r="G97" s="25"/>
      <c r="H97" s="146"/>
      <c r="I97" s="147"/>
      <c r="J97" s="24"/>
      <c r="K97" s="148">
        <f>SUM(L97:M97)</f>
        <v>0</v>
      </c>
      <c r="L97" s="149"/>
      <c r="M97" s="26"/>
      <c r="N97" s="27"/>
      <c r="O97" s="146"/>
      <c r="P97" s="99"/>
      <c r="Q97" s="25"/>
      <c r="R97" s="25"/>
      <c r="S97" s="54"/>
      <c r="T97" s="24"/>
      <c r="U97" s="28" t="str">
        <f>CA97&amp;CB97&amp;CC97&amp;CD97&amp;CE97&amp;CF97&amp;CG97</f>
        <v/>
      </c>
      <c r="CA97" s="29" t="str">
        <f>IF(AND(M97&gt;0,N97=""),"*No olvide digitar el campo "&amp;N$96&amp;""&amp;". Digite CERO si no tiene.", IF(N97&gt;M97," * El Número de "&amp;N$96&amp;""&amp;" no puede superar el Total Mujeres. ",""))</f>
        <v/>
      </c>
      <c r="CB97" s="29" t="str">
        <f>IF(AND(L97&gt;0,O97=""),"*No olvide digitar el campo "&amp;O$96&amp;""&amp;". Digite CERO si no tiene.", IF(O97&gt;L97," * El Número de "&amp;O$96&amp;""&amp;" no puede superar el Total Hombres. ",""))</f>
        <v/>
      </c>
      <c r="CC97" s="29" t="str">
        <f>IF(AND($K97&gt;0,P97=""),"*No olvide digitar el campo "&amp;P$96&amp;""&amp;". Digite CERO si no tiene.", IF(P97&gt;$K97," * La variable "&amp;P$96&amp;""&amp;" no puede superar el Total Ambos Sexos. ",""))</f>
        <v/>
      </c>
      <c r="CD97" s="29" t="str">
        <f>IF(AND($K97&gt;0,Q97=""),"*No olvide digitar el campo "&amp;Q$96&amp;""&amp;". Digite CERO si no tiene.", IF(Q97&gt;$K97," * La variable "&amp;Q$96&amp;""&amp;" no puede superar el Total Ambos Sexos. ",""))</f>
        <v/>
      </c>
      <c r="CE97" s="29" t="str">
        <f>IF(AND($K97&gt;0,R97=""),"*No olvide digitar el campo "&amp;R$96&amp;""&amp;". Digite CERO si no tiene.", IF(R97&gt;$K97," * La variable "&amp;R$96&amp;""&amp;" no puede superar el Total Ambos Sexos. ",""))</f>
        <v/>
      </c>
      <c r="CF97" s="29" t="str">
        <f>IF(AND($K97&gt;0,S97=""),"*No olvide digitar el campo "&amp;S$96&amp;""&amp;". Digite CERO si no tiene.", IF(S97&gt;$K97," * La variable "&amp;S$96&amp;""&amp;" no puede superar el Total Ambos Sexos. ",""))</f>
        <v/>
      </c>
      <c r="CG97" s="29" t="str">
        <f>IF(AND($K97&gt;0,T97=""),"*No olvide digitar el campo "&amp;T$96&amp;""&amp;". Digite CERO si no tiene.", IF(T97&gt;$K97," * La variable "&amp;T$96&amp;""&amp;" no puede superar el Total Ambos Sexos. ",""))</f>
        <v/>
      </c>
      <c r="CM97" s="30">
        <f>IF(AND(M97&gt;0,OR(N97="")),1,IF(N97&gt;M97,1,0))</f>
        <v>0</v>
      </c>
      <c r="CN97" s="30">
        <f>IF(AND(L97&gt;0,OR(O97="")),1,IF(O97&gt;L97,1,0))</f>
        <v>0</v>
      </c>
      <c r="CO97" s="30">
        <f>IF(AND($K97&gt;0,OR(P97="")),1,IF(P97&gt;$K97,1,0))</f>
        <v>0</v>
      </c>
      <c r="CP97" s="30">
        <f>IF(AND($K97&gt;0,OR(Q97="")),1,IF(Q97&gt;$K97,1,0))</f>
        <v>0</v>
      </c>
      <c r="CQ97" s="30">
        <f>IF(AND($K97&gt;0,OR(R97="")),1,IF(R97&gt;$K97,1,0))</f>
        <v>0</v>
      </c>
      <c r="CR97" s="30">
        <f>IF(AND($K97&gt;0,OR(S97="")),1,IF(S97&gt;$K97,1,0))</f>
        <v>0</v>
      </c>
      <c r="CS97" s="30">
        <f>IF(AND($K97&gt;0,OR(T97="")),1,IF(T97&gt;$K97,1,0))</f>
        <v>0</v>
      </c>
    </row>
    <row r="98" spans="1:97" x14ac:dyDescent="0.25">
      <c r="A98" s="105" t="s">
        <v>94</v>
      </c>
      <c r="B98" s="105">
        <f>SUM(C98:I98)</f>
        <v>0</v>
      </c>
      <c r="C98" s="34"/>
      <c r="D98" s="37"/>
      <c r="E98" s="37"/>
      <c r="F98" s="37"/>
      <c r="G98" s="37"/>
      <c r="H98" s="110"/>
      <c r="I98" s="112"/>
      <c r="J98" s="36"/>
      <c r="K98" s="61">
        <f t="shared" ref="K98:K108" si="38">SUM(L98:M98)</f>
        <v>0</v>
      </c>
      <c r="L98" s="34"/>
      <c r="M98" s="150"/>
      <c r="N98" s="39"/>
      <c r="O98" s="110"/>
      <c r="P98" s="110"/>
      <c r="Q98" s="146"/>
      <c r="R98" s="146"/>
      <c r="S98" s="151"/>
      <c r="T98" s="152"/>
      <c r="U98" s="28" t="str">
        <f t="shared" ref="U98:U108" si="39">CA98&amp;CB98&amp;CC98&amp;CD98&amp;CE98&amp;CF98&amp;CG98</f>
        <v/>
      </c>
      <c r="CA98" s="29" t="str">
        <f t="shared" ref="CA98:CA108" si="40">IF(AND(M98&gt;0,N98=""),"*No olvide digitar el campo "&amp;N$96&amp;""&amp;". Digite CERO si no tiene.", IF(N98&gt;M98," * El Número de "&amp;N$96&amp;""&amp;" no puede superar el Total Mujeres. ",""))</f>
        <v/>
      </c>
      <c r="CB98" s="29" t="str">
        <f t="shared" ref="CB98:CB108" si="41">IF(AND(L98&gt;0,O98=""),"*No olvide digitar el campo "&amp;O$96&amp;""&amp;". Digite CERO si no tiene.", IF(O98&gt;L98," * El Número de "&amp;O$96&amp;""&amp;" no puede superar el Total Hombres. ",""))</f>
        <v/>
      </c>
      <c r="CC98" s="29" t="str">
        <f t="shared" ref="CC98:CG108" si="42">IF(AND($K98&gt;0,P98=""),"*No olvide digitar el campo "&amp;P$96&amp;""&amp;". Digite CERO si no tiene.", IF(P98&gt;$K98," * La variable "&amp;P$96&amp;""&amp;" no puede superar el Total Ambos Sexos. ",""))</f>
        <v/>
      </c>
      <c r="CD98" s="29" t="str">
        <f t="shared" si="42"/>
        <v/>
      </c>
      <c r="CE98" s="29" t="str">
        <f t="shared" si="42"/>
        <v/>
      </c>
      <c r="CF98" s="29" t="str">
        <f t="shared" si="42"/>
        <v/>
      </c>
      <c r="CG98" s="29" t="str">
        <f t="shared" si="42"/>
        <v/>
      </c>
      <c r="CM98" s="30">
        <f t="shared" ref="CM98:CM108" si="43">IF(AND(M98&gt;0,OR(N98="")),1,IF(N98&gt;M98,1,0))</f>
        <v>0</v>
      </c>
      <c r="CN98" s="30">
        <f t="shared" ref="CN98:CN108" si="44">IF(AND(L98&gt;0,OR(O98="")),1,IF(O98&gt;L98,1,0))</f>
        <v>0</v>
      </c>
      <c r="CO98" s="30">
        <f t="shared" ref="CO98:CS108" si="45">IF(AND($K98&gt;0,OR(P98="")),1,IF(P98&gt;$K98,1,0))</f>
        <v>0</v>
      </c>
      <c r="CP98" s="30">
        <f t="shared" si="45"/>
        <v>0</v>
      </c>
      <c r="CQ98" s="30">
        <f t="shared" si="45"/>
        <v>0</v>
      </c>
      <c r="CR98" s="30">
        <f t="shared" si="45"/>
        <v>0</v>
      </c>
      <c r="CS98" s="30">
        <f t="shared" si="45"/>
        <v>0</v>
      </c>
    </row>
    <row r="99" spans="1:97" x14ac:dyDescent="0.25">
      <c r="A99" s="105" t="s">
        <v>137</v>
      </c>
      <c r="B99" s="105">
        <f>SUM(C99:I99)</f>
        <v>0</v>
      </c>
      <c r="C99" s="34"/>
      <c r="D99" s="146"/>
      <c r="E99" s="146"/>
      <c r="F99" s="37"/>
      <c r="G99" s="37"/>
      <c r="H99" s="110"/>
      <c r="I99" s="41"/>
      <c r="J99" s="36"/>
      <c r="K99" s="61">
        <f>SUM(L99:M99)</f>
        <v>0</v>
      </c>
      <c r="L99" s="34"/>
      <c r="M99" s="118"/>
      <c r="N99" s="39"/>
      <c r="O99" s="110"/>
      <c r="P99" s="37"/>
      <c r="Q99" s="37"/>
      <c r="R99" s="110"/>
      <c r="S99" s="40"/>
      <c r="T99" s="116"/>
      <c r="U99" s="28" t="str">
        <f t="shared" si="39"/>
        <v/>
      </c>
      <c r="CA99" s="29" t="str">
        <f t="shared" si="40"/>
        <v/>
      </c>
      <c r="CB99" s="29" t="str">
        <f t="shared" si="41"/>
        <v/>
      </c>
      <c r="CC99" s="29" t="str">
        <f t="shared" si="42"/>
        <v/>
      </c>
      <c r="CD99" s="29" t="str">
        <f t="shared" si="42"/>
        <v/>
      </c>
      <c r="CE99" s="29" t="str">
        <f t="shared" si="42"/>
        <v/>
      </c>
      <c r="CF99" s="29" t="str">
        <f t="shared" si="42"/>
        <v/>
      </c>
      <c r="CG99" s="29" t="str">
        <f t="shared" si="42"/>
        <v/>
      </c>
      <c r="CM99" s="30">
        <f t="shared" si="43"/>
        <v>0</v>
      </c>
      <c r="CN99" s="30">
        <f t="shared" si="44"/>
        <v>0</v>
      </c>
      <c r="CO99" s="30">
        <f t="shared" si="45"/>
        <v>0</v>
      </c>
      <c r="CP99" s="30">
        <f t="shared" si="45"/>
        <v>0</v>
      </c>
      <c r="CQ99" s="30">
        <f t="shared" si="45"/>
        <v>0</v>
      </c>
      <c r="CR99" s="30">
        <f t="shared" si="45"/>
        <v>0</v>
      </c>
      <c r="CS99" s="30">
        <f t="shared" si="45"/>
        <v>0</v>
      </c>
    </row>
    <row r="100" spans="1:97" x14ac:dyDescent="0.25">
      <c r="A100" s="105" t="s">
        <v>138</v>
      </c>
      <c r="B100" s="105">
        <f>SUM(C100:I100)</f>
        <v>0</v>
      </c>
      <c r="C100" s="34"/>
      <c r="D100" s="110"/>
      <c r="E100" s="110"/>
      <c r="F100" s="37"/>
      <c r="G100" s="146"/>
      <c r="H100" s="37"/>
      <c r="I100" s="153"/>
      <c r="J100" s="36"/>
      <c r="K100" s="61">
        <f t="shared" si="38"/>
        <v>0</v>
      </c>
      <c r="L100" s="149"/>
      <c r="M100" s="38"/>
      <c r="N100" s="39"/>
      <c r="O100" s="110"/>
      <c r="P100" s="146"/>
      <c r="Q100" s="37"/>
      <c r="R100" s="110"/>
      <c r="S100" s="40"/>
      <c r="T100" s="116"/>
      <c r="U100" s="28" t="str">
        <f t="shared" si="39"/>
        <v/>
      </c>
      <c r="CA100" s="29" t="str">
        <f t="shared" si="40"/>
        <v/>
      </c>
      <c r="CB100" s="29" t="str">
        <f t="shared" si="41"/>
        <v/>
      </c>
      <c r="CC100" s="29" t="str">
        <f t="shared" si="42"/>
        <v/>
      </c>
      <c r="CD100" s="29" t="str">
        <f t="shared" si="42"/>
        <v/>
      </c>
      <c r="CE100" s="29" t="str">
        <f t="shared" si="42"/>
        <v/>
      </c>
      <c r="CF100" s="29" t="str">
        <f t="shared" si="42"/>
        <v/>
      </c>
      <c r="CG100" s="29" t="str">
        <f t="shared" si="42"/>
        <v/>
      </c>
      <c r="CM100" s="30">
        <f t="shared" si="43"/>
        <v>0</v>
      </c>
      <c r="CN100" s="30">
        <f t="shared" si="44"/>
        <v>0</v>
      </c>
      <c r="CO100" s="30">
        <f t="shared" si="45"/>
        <v>0</v>
      </c>
      <c r="CP100" s="30">
        <f t="shared" si="45"/>
        <v>0</v>
      </c>
      <c r="CQ100" s="30">
        <f t="shared" si="45"/>
        <v>0</v>
      </c>
      <c r="CR100" s="30">
        <f t="shared" si="45"/>
        <v>0</v>
      </c>
      <c r="CS100" s="30">
        <f t="shared" si="45"/>
        <v>0</v>
      </c>
    </row>
    <row r="101" spans="1:97" x14ac:dyDescent="0.25">
      <c r="A101" s="105" t="s">
        <v>97</v>
      </c>
      <c r="B101" s="105">
        <f>SUM(C101:I101)</f>
        <v>0</v>
      </c>
      <c r="C101" s="34"/>
      <c r="D101" s="37"/>
      <c r="E101" s="37"/>
      <c r="F101" s="146"/>
      <c r="G101" s="110"/>
      <c r="H101" s="146"/>
      <c r="I101" s="112"/>
      <c r="J101" s="36"/>
      <c r="K101" s="61">
        <f t="shared" si="38"/>
        <v>0</v>
      </c>
      <c r="L101" s="34"/>
      <c r="M101" s="38"/>
      <c r="N101" s="39"/>
      <c r="O101" s="37"/>
      <c r="P101" s="110"/>
      <c r="Q101" s="37"/>
      <c r="R101" s="110"/>
      <c r="S101" s="40"/>
      <c r="T101" s="116"/>
      <c r="U101" s="28" t="str">
        <f t="shared" si="39"/>
        <v/>
      </c>
      <c r="CA101" s="29" t="str">
        <f t="shared" si="40"/>
        <v/>
      </c>
      <c r="CB101" s="29" t="str">
        <f t="shared" si="41"/>
        <v/>
      </c>
      <c r="CC101" s="29" t="str">
        <f t="shared" si="42"/>
        <v/>
      </c>
      <c r="CD101" s="29" t="str">
        <f t="shared" si="42"/>
        <v/>
      </c>
      <c r="CE101" s="29" t="str">
        <f t="shared" si="42"/>
        <v/>
      </c>
      <c r="CF101" s="29" t="str">
        <f t="shared" si="42"/>
        <v/>
      </c>
      <c r="CG101" s="29" t="str">
        <f t="shared" si="42"/>
        <v/>
      </c>
      <c r="CM101" s="30">
        <f t="shared" si="43"/>
        <v>0</v>
      </c>
      <c r="CN101" s="30">
        <f t="shared" si="44"/>
        <v>0</v>
      </c>
      <c r="CO101" s="30">
        <f t="shared" si="45"/>
        <v>0</v>
      </c>
      <c r="CP101" s="30">
        <f t="shared" si="45"/>
        <v>0</v>
      </c>
      <c r="CQ101" s="30">
        <f t="shared" si="45"/>
        <v>0</v>
      </c>
      <c r="CR101" s="30">
        <f t="shared" si="45"/>
        <v>0</v>
      </c>
      <c r="CS101" s="30">
        <f t="shared" si="45"/>
        <v>0</v>
      </c>
    </row>
    <row r="102" spans="1:97" x14ac:dyDescent="0.25">
      <c r="A102" s="105" t="s">
        <v>98</v>
      </c>
      <c r="B102" s="105">
        <f t="shared" ref="B102:B108" si="46">SUM(C102:I102)</f>
        <v>0</v>
      </c>
      <c r="C102" s="34"/>
      <c r="D102" s="146"/>
      <c r="E102" s="146"/>
      <c r="F102" s="37"/>
      <c r="G102" s="37"/>
      <c r="H102" s="37"/>
      <c r="I102" s="41"/>
      <c r="J102" s="36"/>
      <c r="K102" s="61">
        <f t="shared" si="38"/>
        <v>0</v>
      </c>
      <c r="L102" s="34"/>
      <c r="M102" s="150"/>
      <c r="N102" s="39"/>
      <c r="O102" s="146"/>
      <c r="P102" s="110"/>
      <c r="Q102" s="37"/>
      <c r="R102" s="110"/>
      <c r="S102" s="40"/>
      <c r="T102" s="116"/>
      <c r="U102" s="28" t="str">
        <f t="shared" si="39"/>
        <v/>
      </c>
      <c r="CA102" s="29" t="str">
        <f t="shared" si="40"/>
        <v/>
      </c>
      <c r="CB102" s="29" t="str">
        <f t="shared" si="41"/>
        <v/>
      </c>
      <c r="CC102" s="29" t="str">
        <f t="shared" si="42"/>
        <v/>
      </c>
      <c r="CD102" s="29" t="str">
        <f t="shared" si="42"/>
        <v/>
      </c>
      <c r="CE102" s="29" t="str">
        <f t="shared" si="42"/>
        <v/>
      </c>
      <c r="CF102" s="29" t="str">
        <f t="shared" si="42"/>
        <v/>
      </c>
      <c r="CG102" s="29" t="str">
        <f t="shared" si="42"/>
        <v/>
      </c>
      <c r="CM102" s="30">
        <f t="shared" si="43"/>
        <v>0</v>
      </c>
      <c r="CN102" s="30">
        <f t="shared" si="44"/>
        <v>0</v>
      </c>
      <c r="CO102" s="30">
        <f t="shared" si="45"/>
        <v>0</v>
      </c>
      <c r="CP102" s="30">
        <f t="shared" si="45"/>
        <v>0</v>
      </c>
      <c r="CQ102" s="30">
        <f t="shared" si="45"/>
        <v>0</v>
      </c>
      <c r="CR102" s="30">
        <f t="shared" si="45"/>
        <v>0</v>
      </c>
      <c r="CS102" s="30">
        <f t="shared" si="45"/>
        <v>0</v>
      </c>
    </row>
    <row r="103" spans="1:97" x14ac:dyDescent="0.25">
      <c r="A103" s="105" t="s">
        <v>99</v>
      </c>
      <c r="B103" s="105">
        <f t="shared" si="46"/>
        <v>0</v>
      </c>
      <c r="C103" s="34"/>
      <c r="D103" s="37"/>
      <c r="E103" s="37"/>
      <c r="F103" s="37"/>
      <c r="G103" s="37"/>
      <c r="H103" s="37"/>
      <c r="I103" s="55"/>
      <c r="J103" s="36"/>
      <c r="K103" s="61">
        <f t="shared" si="38"/>
        <v>0</v>
      </c>
      <c r="L103" s="34"/>
      <c r="M103" s="118"/>
      <c r="N103" s="154"/>
      <c r="O103" s="110"/>
      <c r="P103" s="37"/>
      <c r="Q103" s="37"/>
      <c r="R103" s="37"/>
      <c r="S103" s="40"/>
      <c r="T103" s="36"/>
      <c r="U103" s="28" t="str">
        <f t="shared" si="39"/>
        <v/>
      </c>
      <c r="CA103" s="29" t="str">
        <f t="shared" si="40"/>
        <v/>
      </c>
      <c r="CB103" s="29" t="str">
        <f t="shared" si="41"/>
        <v/>
      </c>
      <c r="CC103" s="29" t="str">
        <f t="shared" si="42"/>
        <v/>
      </c>
      <c r="CD103" s="29" t="str">
        <f t="shared" si="42"/>
        <v/>
      </c>
      <c r="CE103" s="29" t="str">
        <f t="shared" si="42"/>
        <v/>
      </c>
      <c r="CF103" s="29" t="str">
        <f t="shared" si="42"/>
        <v/>
      </c>
      <c r="CG103" s="29" t="str">
        <f t="shared" si="42"/>
        <v/>
      </c>
      <c r="CM103" s="30">
        <f t="shared" si="43"/>
        <v>0</v>
      </c>
      <c r="CN103" s="30">
        <f t="shared" si="44"/>
        <v>0</v>
      </c>
      <c r="CO103" s="30">
        <f t="shared" si="45"/>
        <v>0</v>
      </c>
      <c r="CP103" s="30">
        <f t="shared" si="45"/>
        <v>0</v>
      </c>
      <c r="CQ103" s="30">
        <f t="shared" si="45"/>
        <v>0</v>
      </c>
      <c r="CR103" s="30">
        <f t="shared" si="45"/>
        <v>0</v>
      </c>
      <c r="CS103" s="30">
        <f t="shared" si="45"/>
        <v>0</v>
      </c>
    </row>
    <row r="104" spans="1:97" x14ac:dyDescent="0.25">
      <c r="A104" s="105" t="s">
        <v>100</v>
      </c>
      <c r="B104" s="105">
        <f t="shared" si="46"/>
        <v>0</v>
      </c>
      <c r="C104" s="34"/>
      <c r="D104" s="146"/>
      <c r="E104" s="146"/>
      <c r="F104" s="37"/>
      <c r="G104" s="37"/>
      <c r="H104" s="146"/>
      <c r="I104" s="153"/>
      <c r="J104" s="36"/>
      <c r="K104" s="61">
        <f t="shared" si="38"/>
        <v>0</v>
      </c>
      <c r="L104" s="149"/>
      <c r="M104" s="118"/>
      <c r="N104" s="39"/>
      <c r="O104" s="37"/>
      <c r="P104" s="146"/>
      <c r="Q104" s="37"/>
      <c r="R104" s="146"/>
      <c r="S104" s="40"/>
      <c r="T104" s="152"/>
      <c r="U104" s="28" t="str">
        <f t="shared" si="39"/>
        <v/>
      </c>
      <c r="CA104" s="29" t="str">
        <f t="shared" si="40"/>
        <v/>
      </c>
      <c r="CB104" s="29" t="str">
        <f t="shared" si="41"/>
        <v/>
      </c>
      <c r="CC104" s="29" t="str">
        <f t="shared" si="42"/>
        <v/>
      </c>
      <c r="CD104" s="29" t="str">
        <f t="shared" si="42"/>
        <v/>
      </c>
      <c r="CE104" s="29" t="str">
        <f t="shared" si="42"/>
        <v/>
      </c>
      <c r="CF104" s="29" t="str">
        <f t="shared" si="42"/>
        <v/>
      </c>
      <c r="CG104" s="29" t="str">
        <f t="shared" si="42"/>
        <v/>
      </c>
      <c r="CM104" s="30">
        <f t="shared" si="43"/>
        <v>0</v>
      </c>
      <c r="CN104" s="30">
        <f t="shared" si="44"/>
        <v>0</v>
      </c>
      <c r="CO104" s="30">
        <f t="shared" si="45"/>
        <v>0</v>
      </c>
      <c r="CP104" s="30">
        <f t="shared" si="45"/>
        <v>0</v>
      </c>
      <c r="CQ104" s="30">
        <f t="shared" si="45"/>
        <v>0</v>
      </c>
      <c r="CR104" s="30">
        <f t="shared" si="45"/>
        <v>0</v>
      </c>
      <c r="CS104" s="30">
        <f t="shared" si="45"/>
        <v>0</v>
      </c>
    </row>
    <row r="105" spans="1:97" x14ac:dyDescent="0.25">
      <c r="A105" s="105" t="s">
        <v>101</v>
      </c>
      <c r="B105" s="105">
        <f t="shared" si="46"/>
        <v>0</v>
      </c>
      <c r="C105" s="34"/>
      <c r="D105" s="110"/>
      <c r="E105" s="110"/>
      <c r="F105" s="37"/>
      <c r="G105" s="37"/>
      <c r="H105" s="37"/>
      <c r="I105" s="41"/>
      <c r="J105" s="36"/>
      <c r="K105" s="61">
        <f t="shared" si="38"/>
        <v>0</v>
      </c>
      <c r="L105" s="34"/>
      <c r="M105" s="118"/>
      <c r="N105" s="39"/>
      <c r="O105" s="146"/>
      <c r="P105" s="37"/>
      <c r="Q105" s="37"/>
      <c r="R105" s="110"/>
      <c r="S105" s="40"/>
      <c r="T105" s="116"/>
      <c r="U105" s="28" t="str">
        <f t="shared" si="39"/>
        <v/>
      </c>
      <c r="CA105" s="29" t="str">
        <f t="shared" si="40"/>
        <v/>
      </c>
      <c r="CB105" s="29" t="str">
        <f t="shared" si="41"/>
        <v/>
      </c>
      <c r="CC105" s="29" t="str">
        <f t="shared" si="42"/>
        <v/>
      </c>
      <c r="CD105" s="29" t="str">
        <f t="shared" si="42"/>
        <v/>
      </c>
      <c r="CE105" s="29" t="str">
        <f t="shared" si="42"/>
        <v/>
      </c>
      <c r="CF105" s="29" t="str">
        <f t="shared" si="42"/>
        <v/>
      </c>
      <c r="CG105" s="29" t="str">
        <f t="shared" si="42"/>
        <v/>
      </c>
      <c r="CM105" s="30">
        <f t="shared" si="43"/>
        <v>0</v>
      </c>
      <c r="CN105" s="30">
        <f t="shared" si="44"/>
        <v>0</v>
      </c>
      <c r="CO105" s="30">
        <f t="shared" si="45"/>
        <v>0</v>
      </c>
      <c r="CP105" s="30">
        <f t="shared" si="45"/>
        <v>0</v>
      </c>
      <c r="CQ105" s="30">
        <f t="shared" si="45"/>
        <v>0</v>
      </c>
      <c r="CR105" s="30">
        <f t="shared" si="45"/>
        <v>0</v>
      </c>
      <c r="CS105" s="30">
        <f t="shared" si="45"/>
        <v>0</v>
      </c>
    </row>
    <row r="106" spans="1:97" x14ac:dyDescent="0.25">
      <c r="A106" s="113" t="s">
        <v>102</v>
      </c>
      <c r="B106" s="105">
        <f t="shared" si="46"/>
        <v>0</v>
      </c>
      <c r="C106" s="155"/>
      <c r="D106" s="37"/>
      <c r="E106" s="37"/>
      <c r="F106" s="37"/>
      <c r="G106" s="37"/>
      <c r="H106" s="146"/>
      <c r="I106" s="153"/>
      <c r="J106" s="36"/>
      <c r="K106" s="61">
        <f t="shared" si="38"/>
        <v>0</v>
      </c>
      <c r="L106" s="34"/>
      <c r="M106" s="118"/>
      <c r="N106" s="154"/>
      <c r="O106" s="110"/>
      <c r="P106" s="37"/>
      <c r="Q106" s="37"/>
      <c r="R106" s="37"/>
      <c r="S106" s="40"/>
      <c r="T106" s="36"/>
      <c r="U106" s="28" t="str">
        <f t="shared" si="39"/>
        <v/>
      </c>
      <c r="CA106" s="29" t="str">
        <f t="shared" si="40"/>
        <v/>
      </c>
      <c r="CB106" s="29" t="str">
        <f t="shared" si="41"/>
        <v/>
      </c>
      <c r="CC106" s="29" t="str">
        <f t="shared" si="42"/>
        <v/>
      </c>
      <c r="CD106" s="29" t="str">
        <f t="shared" si="42"/>
        <v/>
      </c>
      <c r="CE106" s="29" t="str">
        <f t="shared" si="42"/>
        <v/>
      </c>
      <c r="CF106" s="29" t="str">
        <f t="shared" si="42"/>
        <v/>
      </c>
      <c r="CG106" s="29" t="str">
        <f t="shared" si="42"/>
        <v/>
      </c>
      <c r="CM106" s="30">
        <f t="shared" si="43"/>
        <v>0</v>
      </c>
      <c r="CN106" s="30">
        <f t="shared" si="44"/>
        <v>0</v>
      </c>
      <c r="CO106" s="30">
        <f t="shared" si="45"/>
        <v>0</v>
      </c>
      <c r="CP106" s="30">
        <f t="shared" si="45"/>
        <v>0</v>
      </c>
      <c r="CQ106" s="30">
        <f t="shared" si="45"/>
        <v>0</v>
      </c>
      <c r="CR106" s="30">
        <f t="shared" si="45"/>
        <v>0</v>
      </c>
      <c r="CS106" s="30">
        <f t="shared" si="45"/>
        <v>0</v>
      </c>
    </row>
    <row r="107" spans="1:97" x14ac:dyDescent="0.25">
      <c r="A107" s="113" t="s">
        <v>103</v>
      </c>
      <c r="B107" s="105">
        <f t="shared" si="46"/>
        <v>0</v>
      </c>
      <c r="C107" s="34"/>
      <c r="D107" s="37"/>
      <c r="E107" s="37"/>
      <c r="F107" s="146"/>
      <c r="G107" s="37"/>
      <c r="H107" s="110"/>
      <c r="I107" s="41"/>
      <c r="J107" s="36"/>
      <c r="K107" s="61">
        <f t="shared" si="38"/>
        <v>0</v>
      </c>
      <c r="L107" s="34"/>
      <c r="M107" s="38"/>
      <c r="N107" s="39"/>
      <c r="O107" s="37"/>
      <c r="P107" s="37"/>
      <c r="Q107" s="37"/>
      <c r="R107" s="146"/>
      <c r="S107" s="40"/>
      <c r="T107" s="152"/>
      <c r="U107" s="28" t="str">
        <f t="shared" si="39"/>
        <v/>
      </c>
      <c r="CA107" s="29" t="str">
        <f t="shared" si="40"/>
        <v/>
      </c>
      <c r="CB107" s="29" t="str">
        <f t="shared" si="41"/>
        <v/>
      </c>
      <c r="CC107" s="29" t="str">
        <f t="shared" si="42"/>
        <v/>
      </c>
      <c r="CD107" s="29" t="str">
        <f t="shared" si="42"/>
        <v/>
      </c>
      <c r="CE107" s="29" t="str">
        <f t="shared" si="42"/>
        <v/>
      </c>
      <c r="CF107" s="29" t="str">
        <f t="shared" si="42"/>
        <v/>
      </c>
      <c r="CG107" s="29" t="str">
        <f t="shared" si="42"/>
        <v/>
      </c>
      <c r="CM107" s="30">
        <f t="shared" si="43"/>
        <v>0</v>
      </c>
      <c r="CN107" s="30">
        <f t="shared" si="44"/>
        <v>0</v>
      </c>
      <c r="CO107" s="30">
        <f t="shared" si="45"/>
        <v>0</v>
      </c>
      <c r="CP107" s="30">
        <f t="shared" si="45"/>
        <v>0</v>
      </c>
      <c r="CQ107" s="30">
        <f t="shared" si="45"/>
        <v>0</v>
      </c>
      <c r="CR107" s="30">
        <f t="shared" si="45"/>
        <v>0</v>
      </c>
      <c r="CS107" s="30">
        <f t="shared" si="45"/>
        <v>0</v>
      </c>
    </row>
    <row r="108" spans="1:97" x14ac:dyDescent="0.25">
      <c r="A108" s="114" t="s">
        <v>104</v>
      </c>
      <c r="B108" s="105">
        <f t="shared" si="46"/>
        <v>0</v>
      </c>
      <c r="C108" s="22"/>
      <c r="D108" s="146"/>
      <c r="E108" s="146"/>
      <c r="F108" s="52"/>
      <c r="G108" s="146"/>
      <c r="H108" s="52"/>
      <c r="I108" s="156"/>
      <c r="J108" s="36"/>
      <c r="K108" s="61">
        <f t="shared" si="38"/>
        <v>0</v>
      </c>
      <c r="L108" s="45"/>
      <c r="M108" s="150"/>
      <c r="N108" s="154"/>
      <c r="O108" s="146"/>
      <c r="P108" s="146"/>
      <c r="Q108" s="146"/>
      <c r="R108" s="52"/>
      <c r="S108" s="151"/>
      <c r="T108" s="47"/>
      <c r="U108" s="28" t="str">
        <f t="shared" si="39"/>
        <v/>
      </c>
      <c r="CA108" s="29" t="str">
        <f t="shared" si="40"/>
        <v/>
      </c>
      <c r="CB108" s="29" t="str">
        <f t="shared" si="41"/>
        <v/>
      </c>
      <c r="CC108" s="29" t="str">
        <f t="shared" si="42"/>
        <v/>
      </c>
      <c r="CD108" s="29" t="str">
        <f t="shared" si="42"/>
        <v/>
      </c>
      <c r="CE108" s="29" t="str">
        <f t="shared" si="42"/>
        <v/>
      </c>
      <c r="CF108" s="29" t="str">
        <f t="shared" si="42"/>
        <v/>
      </c>
      <c r="CG108" s="29" t="str">
        <f t="shared" si="42"/>
        <v/>
      </c>
      <c r="CM108" s="30">
        <f t="shared" si="43"/>
        <v>0</v>
      </c>
      <c r="CN108" s="30">
        <f t="shared" si="44"/>
        <v>0</v>
      </c>
      <c r="CO108" s="30">
        <f t="shared" si="45"/>
        <v>0</v>
      </c>
      <c r="CP108" s="30">
        <f t="shared" si="45"/>
        <v>0</v>
      </c>
      <c r="CQ108" s="30">
        <f t="shared" si="45"/>
        <v>0</v>
      </c>
      <c r="CR108" s="30">
        <f t="shared" si="45"/>
        <v>0</v>
      </c>
      <c r="CS108" s="30">
        <f t="shared" si="45"/>
        <v>0</v>
      </c>
    </row>
    <row r="109" spans="1:97" x14ac:dyDescent="0.25">
      <c r="A109" s="119" t="s">
        <v>76</v>
      </c>
      <c r="B109" s="157">
        <f>SUM(B97:B108)</f>
        <v>0</v>
      </c>
      <c r="C109" s="158">
        <f t="shared" ref="C109:S109" si="47">SUM(C97:C108)</f>
        <v>0</v>
      </c>
      <c r="D109" s="158">
        <f t="shared" si="47"/>
        <v>0</v>
      </c>
      <c r="E109" s="158">
        <f>SUM(E97:E108)</f>
        <v>0</v>
      </c>
      <c r="F109" s="158">
        <f t="shared" si="47"/>
        <v>0</v>
      </c>
      <c r="G109" s="158">
        <f t="shared" si="47"/>
        <v>0</v>
      </c>
      <c r="H109" s="158">
        <f t="shared" si="47"/>
        <v>0</v>
      </c>
      <c r="I109" s="159">
        <f t="shared" si="47"/>
        <v>0</v>
      </c>
      <c r="J109" s="122">
        <f t="shared" si="47"/>
        <v>0</v>
      </c>
      <c r="K109" s="143">
        <f>SUM(K97:K108)</f>
        <v>0</v>
      </c>
      <c r="L109" s="125">
        <f t="shared" si="47"/>
        <v>0</v>
      </c>
      <c r="M109" s="124">
        <f t="shared" si="47"/>
        <v>0</v>
      </c>
      <c r="N109" s="127">
        <f t="shared" si="47"/>
        <v>0</v>
      </c>
      <c r="O109" s="121">
        <f t="shared" si="47"/>
        <v>0</v>
      </c>
      <c r="P109" s="121">
        <f t="shared" si="47"/>
        <v>0</v>
      </c>
      <c r="Q109" s="121">
        <f>SUM(Q97:Q108)</f>
        <v>0</v>
      </c>
      <c r="R109" s="121">
        <f t="shared" si="47"/>
        <v>0</v>
      </c>
      <c r="S109" s="122">
        <f t="shared" si="47"/>
        <v>0</v>
      </c>
      <c r="T109" s="128">
        <f>SUM(T97:T108)</f>
        <v>0</v>
      </c>
      <c r="CA109" s="160"/>
      <c r="CB109" s="160"/>
      <c r="CC109" s="160"/>
      <c r="CD109" s="160"/>
      <c r="CE109" s="160"/>
      <c r="CF109" s="160"/>
      <c r="CG109" s="160"/>
    </row>
    <row r="110" spans="1:97" x14ac:dyDescent="0.25">
      <c r="A110" s="166" t="s">
        <v>139</v>
      </c>
      <c r="B110" s="166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</row>
    <row r="111" spans="1:97" ht="15" customHeight="1" x14ac:dyDescent="0.25">
      <c r="A111" s="202" t="s">
        <v>106</v>
      </c>
      <c r="B111" s="186" t="s">
        <v>107</v>
      </c>
      <c r="C111" s="171" t="s">
        <v>79</v>
      </c>
      <c r="D111" s="188"/>
      <c r="E111" s="188"/>
      <c r="F111" s="188"/>
      <c r="G111" s="188"/>
      <c r="H111" s="188"/>
      <c r="I111" s="188"/>
      <c r="J111" s="188"/>
      <c r="K111" s="188"/>
      <c r="L111" s="172"/>
      <c r="M111" s="188" t="s">
        <v>108</v>
      </c>
      <c r="N111" s="188"/>
      <c r="O111" s="188"/>
      <c r="P111" s="188"/>
      <c r="Q111" s="188"/>
      <c r="R111" s="172"/>
    </row>
    <row r="112" spans="1:97" ht="42" x14ac:dyDescent="0.25">
      <c r="A112" s="194"/>
      <c r="B112" s="187"/>
      <c r="C112" s="7" t="s">
        <v>90</v>
      </c>
      <c r="D112" s="94" t="s">
        <v>16</v>
      </c>
      <c r="E112" s="95" t="s">
        <v>17</v>
      </c>
      <c r="F112" s="96" t="s">
        <v>91</v>
      </c>
      <c r="G112" s="91" t="s">
        <v>92</v>
      </c>
      <c r="H112" s="91" t="s">
        <v>109</v>
      </c>
      <c r="I112" s="91" t="s">
        <v>10</v>
      </c>
      <c r="J112" s="91" t="s">
        <v>11</v>
      </c>
      <c r="K112" s="91" t="s">
        <v>12</v>
      </c>
      <c r="L112" s="161" t="s">
        <v>13</v>
      </c>
      <c r="M112" s="94" t="s">
        <v>80</v>
      </c>
      <c r="N112" s="91" t="s">
        <v>82</v>
      </c>
      <c r="O112" s="91" t="s">
        <v>110</v>
      </c>
      <c r="P112" s="91" t="s">
        <v>111</v>
      </c>
      <c r="Q112" s="91" t="s">
        <v>112</v>
      </c>
      <c r="R112" s="130" t="s">
        <v>88</v>
      </c>
    </row>
    <row r="113" spans="1:97" x14ac:dyDescent="0.25">
      <c r="A113" s="133" t="s">
        <v>115</v>
      </c>
      <c r="B113" s="42"/>
      <c r="C113" s="134">
        <f>SUM(D113:E113)</f>
        <v>0</v>
      </c>
      <c r="D113" s="40"/>
      <c r="E113" s="38"/>
      <c r="F113" s="39"/>
      <c r="G113" s="37"/>
      <c r="H113" s="37"/>
      <c r="I113" s="37"/>
      <c r="J113" s="37"/>
      <c r="K113" s="37"/>
      <c r="L113" s="35"/>
      <c r="M113" s="40"/>
      <c r="N113" s="25"/>
      <c r="O113" s="25"/>
      <c r="P113" s="25"/>
      <c r="Q113" s="37"/>
      <c r="R113" s="36"/>
      <c r="CA113" s="29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29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29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29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29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29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29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30">
        <f>IF(AND(E113&gt;0,OR(F113="")),1,IF(F113&gt;E113,1,0))</f>
        <v>0</v>
      </c>
      <c r="CN113" s="30">
        <f>IF(AND(D113&gt;0,OR(G113="")),1,IF(G113&gt;D113,1,0))</f>
        <v>0</v>
      </c>
      <c r="CO113" s="30">
        <f>IF(AND($C113&gt;0,OR(H113="")),1,IF(H113&gt;$C113,1,0))</f>
        <v>0</v>
      </c>
      <c r="CP113" s="30">
        <f t="shared" ref="CP113:CS122" si="48">IF(AND($C113&gt;0,OR(I113="")),1,IF(I113&gt;$C113,1,0))</f>
        <v>0</v>
      </c>
      <c r="CQ113" s="30">
        <f t="shared" si="48"/>
        <v>0</v>
      </c>
      <c r="CR113" s="30">
        <f t="shared" si="48"/>
        <v>0</v>
      </c>
      <c r="CS113" s="30">
        <f t="shared" si="48"/>
        <v>0</v>
      </c>
    </row>
    <row r="114" spans="1:97" x14ac:dyDescent="0.25">
      <c r="A114" s="133" t="s">
        <v>118</v>
      </c>
      <c r="B114" s="42"/>
      <c r="C114" s="107">
        <f t="shared" ref="C114:C121" si="49">SUM(D114:E114)</f>
        <v>0</v>
      </c>
      <c r="D114" s="40"/>
      <c r="E114" s="38"/>
      <c r="F114" s="39"/>
      <c r="G114" s="37"/>
      <c r="H114" s="37"/>
      <c r="I114" s="37"/>
      <c r="J114" s="37"/>
      <c r="K114" s="37"/>
      <c r="L114" s="35"/>
      <c r="M114" s="40"/>
      <c r="N114" s="37"/>
      <c r="O114" s="37"/>
      <c r="P114" s="37"/>
      <c r="Q114" s="37"/>
      <c r="R114" s="36"/>
      <c r="CA114" s="29" t="str">
        <f t="shared" ref="CA114:CA122" si="50">IF(AND(E114&gt;0,F114=""),"*No olvide digitar el campo "&amp;F$112&amp;""&amp;". Digite CERO si no tiene.", IF(F114&gt;E114," * El Número de "&amp;F$112&amp;""&amp;" no puede superar el Total Mujeres. ",""))</f>
        <v/>
      </c>
      <c r="CB114" s="29" t="str">
        <f t="shared" ref="CB114:CB122" si="51">IF(AND(D114&gt;0,G114=""),"*No olvide digitar el campo "&amp;G$112&amp;""&amp;". Digite CERO si no tiene.", IF(G114&gt;D114," * El Número de "&amp;G$112&amp;""&amp;" no puede superar el Total Hombres. ",""))</f>
        <v/>
      </c>
      <c r="CC114" s="29" t="str">
        <f t="shared" ref="CC114:CG122" si="52">IF(AND($C114&gt;0,H114=""),"*No olvide digitar el campo "&amp;H$112&amp;""&amp;". Digite CERO si no tiene.", IF(H114&gt;$C114," * La variable "&amp;H$112&amp;""&amp;" no puede superar el Total Ambos Sexos. ",""))</f>
        <v/>
      </c>
      <c r="CD114" s="29" t="str">
        <f t="shared" si="52"/>
        <v/>
      </c>
      <c r="CE114" s="29" t="str">
        <f t="shared" si="52"/>
        <v/>
      </c>
      <c r="CF114" s="29" t="str">
        <f t="shared" si="52"/>
        <v/>
      </c>
      <c r="CG114" s="29" t="str">
        <f t="shared" si="52"/>
        <v/>
      </c>
      <c r="CM114" s="30">
        <f t="shared" ref="CM114:CM122" si="53">IF(AND(E114&gt;0,OR(F114="")),1,IF(F114&gt;E114,1,0))</f>
        <v>0</v>
      </c>
      <c r="CN114" s="30">
        <f t="shared" ref="CN114:CN122" si="54">IF(AND(D114&gt;0,OR(G114="")),1,IF(G114&gt;D114,1,0))</f>
        <v>0</v>
      </c>
      <c r="CO114" s="30">
        <f t="shared" ref="CO114:CO122" si="55">IF(AND($C114&gt;0,OR(H114="")),1,IF(H114&gt;$C114,1,0))</f>
        <v>0</v>
      </c>
      <c r="CP114" s="30">
        <f t="shared" si="48"/>
        <v>0</v>
      </c>
      <c r="CQ114" s="30">
        <f t="shared" si="48"/>
        <v>0</v>
      </c>
      <c r="CR114" s="30">
        <f t="shared" si="48"/>
        <v>0</v>
      </c>
      <c r="CS114" s="30">
        <f t="shared" si="48"/>
        <v>0</v>
      </c>
    </row>
    <row r="115" spans="1:97" x14ac:dyDescent="0.25">
      <c r="A115" s="133" t="s">
        <v>119</v>
      </c>
      <c r="B115" s="53"/>
      <c r="C115" s="107">
        <f t="shared" si="49"/>
        <v>0</v>
      </c>
      <c r="D115" s="40"/>
      <c r="E115" s="38"/>
      <c r="F115" s="39"/>
      <c r="G115" s="37"/>
      <c r="H115" s="37"/>
      <c r="I115" s="37"/>
      <c r="J115" s="37"/>
      <c r="K115" s="37"/>
      <c r="L115" s="35"/>
      <c r="M115" s="40"/>
      <c r="N115" s="37"/>
      <c r="O115" s="37"/>
      <c r="P115" s="37"/>
      <c r="Q115" s="37"/>
      <c r="R115" s="36"/>
      <c r="CA115" s="29" t="str">
        <f t="shared" si="50"/>
        <v/>
      </c>
      <c r="CB115" s="29" t="str">
        <f t="shared" si="51"/>
        <v/>
      </c>
      <c r="CC115" s="29" t="str">
        <f t="shared" si="52"/>
        <v/>
      </c>
      <c r="CD115" s="29" t="str">
        <f t="shared" si="52"/>
        <v/>
      </c>
      <c r="CE115" s="29" t="str">
        <f t="shared" si="52"/>
        <v/>
      </c>
      <c r="CF115" s="29" t="str">
        <f t="shared" si="52"/>
        <v/>
      </c>
      <c r="CG115" s="29" t="str">
        <f t="shared" si="52"/>
        <v/>
      </c>
      <c r="CM115" s="30">
        <f t="shared" si="53"/>
        <v>0</v>
      </c>
      <c r="CN115" s="30">
        <f t="shared" si="54"/>
        <v>0</v>
      </c>
      <c r="CO115" s="30">
        <f t="shared" si="55"/>
        <v>0</v>
      </c>
      <c r="CP115" s="30">
        <f t="shared" si="48"/>
        <v>0</v>
      </c>
      <c r="CQ115" s="30">
        <f t="shared" si="48"/>
        <v>0</v>
      </c>
      <c r="CR115" s="30">
        <f t="shared" si="48"/>
        <v>0</v>
      </c>
      <c r="CS115" s="30">
        <f t="shared" si="48"/>
        <v>0</v>
      </c>
    </row>
    <row r="116" spans="1:97" x14ac:dyDescent="0.25">
      <c r="A116" s="133" t="s">
        <v>120</v>
      </c>
      <c r="B116" s="135"/>
      <c r="C116" s="107">
        <f t="shared" si="49"/>
        <v>0</v>
      </c>
      <c r="D116" s="40"/>
      <c r="E116" s="38"/>
      <c r="F116" s="39"/>
      <c r="G116" s="37"/>
      <c r="H116" s="37"/>
      <c r="I116" s="37"/>
      <c r="J116" s="37"/>
      <c r="K116" s="37"/>
      <c r="L116" s="35"/>
      <c r="M116" s="40"/>
      <c r="N116" s="37"/>
      <c r="O116" s="37"/>
      <c r="P116" s="37"/>
      <c r="Q116" s="37"/>
      <c r="R116" s="36"/>
      <c r="CA116" s="29" t="str">
        <f t="shared" si="50"/>
        <v/>
      </c>
      <c r="CB116" s="29" t="str">
        <f t="shared" si="51"/>
        <v/>
      </c>
      <c r="CC116" s="29" t="str">
        <f t="shared" si="52"/>
        <v/>
      </c>
      <c r="CD116" s="29" t="str">
        <f t="shared" si="52"/>
        <v/>
      </c>
      <c r="CE116" s="29" t="str">
        <f t="shared" si="52"/>
        <v/>
      </c>
      <c r="CF116" s="29" t="str">
        <f t="shared" si="52"/>
        <v/>
      </c>
      <c r="CG116" s="29" t="str">
        <f t="shared" si="52"/>
        <v/>
      </c>
      <c r="CM116" s="30">
        <f t="shared" si="53"/>
        <v>0</v>
      </c>
      <c r="CN116" s="30">
        <f t="shared" si="54"/>
        <v>0</v>
      </c>
      <c r="CO116" s="30">
        <f t="shared" si="55"/>
        <v>0</v>
      </c>
      <c r="CP116" s="30">
        <f t="shared" si="48"/>
        <v>0</v>
      </c>
      <c r="CQ116" s="30">
        <f t="shared" si="48"/>
        <v>0</v>
      </c>
      <c r="CR116" s="30">
        <f t="shared" si="48"/>
        <v>0</v>
      </c>
      <c r="CS116" s="30">
        <f t="shared" si="48"/>
        <v>0</v>
      </c>
    </row>
    <row r="117" spans="1:97" x14ac:dyDescent="0.25">
      <c r="A117" s="133" t="s">
        <v>121</v>
      </c>
      <c r="B117" s="42"/>
      <c r="C117" s="107">
        <f t="shared" si="49"/>
        <v>0</v>
      </c>
      <c r="D117" s="40"/>
      <c r="E117" s="38"/>
      <c r="F117" s="39"/>
      <c r="G117" s="37"/>
      <c r="H117" s="37"/>
      <c r="I117" s="37"/>
      <c r="J117" s="37"/>
      <c r="K117" s="37"/>
      <c r="L117" s="35"/>
      <c r="M117" s="40"/>
      <c r="N117" s="37"/>
      <c r="O117" s="37"/>
      <c r="P117" s="37"/>
      <c r="Q117" s="37"/>
      <c r="R117" s="36"/>
      <c r="CA117" s="29" t="str">
        <f t="shared" si="50"/>
        <v/>
      </c>
      <c r="CB117" s="29" t="str">
        <f t="shared" si="51"/>
        <v/>
      </c>
      <c r="CC117" s="29" t="str">
        <f t="shared" si="52"/>
        <v/>
      </c>
      <c r="CD117" s="29" t="str">
        <f t="shared" si="52"/>
        <v/>
      </c>
      <c r="CE117" s="29" t="str">
        <f t="shared" si="52"/>
        <v/>
      </c>
      <c r="CF117" s="29" t="str">
        <f t="shared" si="52"/>
        <v/>
      </c>
      <c r="CG117" s="29" t="str">
        <f t="shared" si="52"/>
        <v/>
      </c>
      <c r="CM117" s="30">
        <f t="shared" si="53"/>
        <v>0</v>
      </c>
      <c r="CN117" s="30">
        <f t="shared" si="54"/>
        <v>0</v>
      </c>
      <c r="CO117" s="30">
        <f t="shared" si="55"/>
        <v>0</v>
      </c>
      <c r="CP117" s="30">
        <f t="shared" si="48"/>
        <v>0</v>
      </c>
      <c r="CQ117" s="30">
        <f t="shared" si="48"/>
        <v>0</v>
      </c>
      <c r="CR117" s="30">
        <f t="shared" si="48"/>
        <v>0</v>
      </c>
      <c r="CS117" s="30">
        <f t="shared" si="48"/>
        <v>0</v>
      </c>
    </row>
    <row r="118" spans="1:97" x14ac:dyDescent="0.25">
      <c r="A118" s="136" t="s">
        <v>122</v>
      </c>
      <c r="B118" s="135"/>
      <c r="C118" s="134">
        <f t="shared" si="49"/>
        <v>0</v>
      </c>
      <c r="D118" s="40"/>
      <c r="E118" s="38"/>
      <c r="F118" s="39"/>
      <c r="G118" s="37"/>
      <c r="H118" s="37"/>
      <c r="I118" s="37"/>
      <c r="J118" s="37"/>
      <c r="K118" s="37"/>
      <c r="L118" s="35"/>
      <c r="M118" s="40"/>
      <c r="N118" s="37"/>
      <c r="O118" s="37"/>
      <c r="P118" s="37"/>
      <c r="Q118" s="37"/>
      <c r="R118" s="36"/>
      <c r="CA118" s="29" t="str">
        <f t="shared" si="50"/>
        <v/>
      </c>
      <c r="CB118" s="29" t="str">
        <f t="shared" si="51"/>
        <v/>
      </c>
      <c r="CC118" s="29" t="str">
        <f t="shared" si="52"/>
        <v/>
      </c>
      <c r="CD118" s="29" t="str">
        <f t="shared" si="52"/>
        <v/>
      </c>
      <c r="CE118" s="29" t="str">
        <f t="shared" si="52"/>
        <v/>
      </c>
      <c r="CF118" s="29" t="str">
        <f t="shared" si="52"/>
        <v/>
      </c>
      <c r="CG118" s="29" t="str">
        <f t="shared" si="52"/>
        <v/>
      </c>
      <c r="CM118" s="30">
        <f t="shared" si="53"/>
        <v>0</v>
      </c>
      <c r="CN118" s="30">
        <f t="shared" si="54"/>
        <v>0</v>
      </c>
      <c r="CO118" s="30">
        <f t="shared" si="55"/>
        <v>0</v>
      </c>
      <c r="CP118" s="30">
        <f t="shared" si="48"/>
        <v>0</v>
      </c>
      <c r="CQ118" s="30">
        <f t="shared" si="48"/>
        <v>0</v>
      </c>
      <c r="CR118" s="30">
        <f t="shared" si="48"/>
        <v>0</v>
      </c>
      <c r="CS118" s="30">
        <f t="shared" si="48"/>
        <v>0</v>
      </c>
    </row>
    <row r="119" spans="1:97" x14ac:dyDescent="0.25">
      <c r="A119" s="105" t="s">
        <v>123</v>
      </c>
      <c r="B119" s="42"/>
      <c r="C119" s="134">
        <f t="shared" si="49"/>
        <v>0</v>
      </c>
      <c r="D119" s="40"/>
      <c r="E119" s="38"/>
      <c r="F119" s="39"/>
      <c r="G119" s="37"/>
      <c r="H119" s="37"/>
      <c r="I119" s="37"/>
      <c r="J119" s="37"/>
      <c r="K119" s="37"/>
      <c r="L119" s="35"/>
      <c r="M119" s="40"/>
      <c r="N119" s="37"/>
      <c r="O119" s="37"/>
      <c r="P119" s="37"/>
      <c r="Q119" s="37"/>
      <c r="R119" s="36"/>
      <c r="CA119" s="29" t="str">
        <f t="shared" si="50"/>
        <v/>
      </c>
      <c r="CB119" s="29" t="str">
        <f t="shared" si="51"/>
        <v/>
      </c>
      <c r="CC119" s="29" t="str">
        <f t="shared" si="52"/>
        <v/>
      </c>
      <c r="CD119" s="29" t="str">
        <f t="shared" si="52"/>
        <v/>
      </c>
      <c r="CE119" s="29" t="str">
        <f t="shared" si="52"/>
        <v/>
      </c>
      <c r="CF119" s="29" t="str">
        <f t="shared" si="52"/>
        <v/>
      </c>
      <c r="CG119" s="29" t="str">
        <f t="shared" si="52"/>
        <v/>
      </c>
      <c r="CM119" s="30">
        <f t="shared" si="53"/>
        <v>0</v>
      </c>
      <c r="CN119" s="30">
        <f t="shared" si="54"/>
        <v>0</v>
      </c>
      <c r="CO119" s="30">
        <f t="shared" si="55"/>
        <v>0</v>
      </c>
      <c r="CP119" s="30">
        <f t="shared" si="48"/>
        <v>0</v>
      </c>
      <c r="CQ119" s="30">
        <f t="shared" si="48"/>
        <v>0</v>
      </c>
      <c r="CR119" s="30">
        <f t="shared" si="48"/>
        <v>0</v>
      </c>
      <c r="CS119" s="30">
        <f t="shared" si="48"/>
        <v>0</v>
      </c>
    </row>
    <row r="120" spans="1:97" ht="21" x14ac:dyDescent="0.25">
      <c r="A120" s="137" t="s">
        <v>124</v>
      </c>
      <c r="B120" s="42"/>
      <c r="C120" s="108">
        <f t="shared" si="49"/>
        <v>0</v>
      </c>
      <c r="D120" s="40"/>
      <c r="E120" s="38"/>
      <c r="F120" s="39"/>
      <c r="G120" s="37"/>
      <c r="H120" s="110"/>
      <c r="I120" s="37"/>
      <c r="J120" s="110"/>
      <c r="K120" s="37"/>
      <c r="L120" s="162"/>
      <c r="M120" s="40"/>
      <c r="N120" s="37"/>
      <c r="O120" s="110"/>
      <c r="P120" s="37"/>
      <c r="Q120" s="37"/>
      <c r="R120" s="116"/>
      <c r="CA120" s="29" t="str">
        <f t="shared" si="50"/>
        <v/>
      </c>
      <c r="CB120" s="29" t="str">
        <f t="shared" si="51"/>
        <v/>
      </c>
      <c r="CC120" s="29" t="str">
        <f t="shared" si="52"/>
        <v/>
      </c>
      <c r="CD120" s="29" t="str">
        <f t="shared" si="52"/>
        <v/>
      </c>
      <c r="CE120" s="29" t="str">
        <f t="shared" si="52"/>
        <v/>
      </c>
      <c r="CF120" s="29" t="str">
        <f t="shared" si="52"/>
        <v/>
      </c>
      <c r="CG120" s="29" t="str">
        <f t="shared" si="52"/>
        <v/>
      </c>
      <c r="CM120" s="30">
        <f t="shared" si="53"/>
        <v>0</v>
      </c>
      <c r="CN120" s="30">
        <f t="shared" si="54"/>
        <v>0</v>
      </c>
      <c r="CO120" s="30">
        <f t="shared" si="55"/>
        <v>0</v>
      </c>
      <c r="CP120" s="30">
        <f t="shared" si="48"/>
        <v>0</v>
      </c>
      <c r="CQ120" s="30">
        <f t="shared" si="48"/>
        <v>0</v>
      </c>
      <c r="CR120" s="30">
        <f t="shared" si="48"/>
        <v>0</v>
      </c>
      <c r="CS120" s="30">
        <f t="shared" si="48"/>
        <v>0</v>
      </c>
    </row>
    <row r="121" spans="1:97" x14ac:dyDescent="0.25">
      <c r="A121" s="138" t="s">
        <v>125</v>
      </c>
      <c r="B121" s="42"/>
      <c r="C121" s="107">
        <f t="shared" si="49"/>
        <v>0</v>
      </c>
      <c r="D121" s="139"/>
      <c r="E121" s="38"/>
      <c r="F121" s="39"/>
      <c r="G121" s="110"/>
      <c r="H121" s="110"/>
      <c r="I121" s="110"/>
      <c r="J121" s="110"/>
      <c r="K121" s="110"/>
      <c r="L121" s="162"/>
      <c r="M121" s="40"/>
      <c r="N121" s="110"/>
      <c r="O121" s="110"/>
      <c r="P121" s="37"/>
      <c r="Q121" s="110"/>
      <c r="R121" s="116"/>
      <c r="CA121" s="29" t="str">
        <f t="shared" si="50"/>
        <v/>
      </c>
      <c r="CB121" s="29" t="str">
        <f t="shared" si="51"/>
        <v/>
      </c>
      <c r="CC121" s="29" t="str">
        <f t="shared" si="52"/>
        <v/>
      </c>
      <c r="CD121" s="29" t="str">
        <f t="shared" si="52"/>
        <v/>
      </c>
      <c r="CE121" s="29" t="str">
        <f t="shared" si="52"/>
        <v/>
      </c>
      <c r="CF121" s="29" t="str">
        <f t="shared" si="52"/>
        <v/>
      </c>
      <c r="CG121" s="29" t="str">
        <f t="shared" si="52"/>
        <v/>
      </c>
      <c r="CM121" s="30">
        <f t="shared" si="53"/>
        <v>0</v>
      </c>
      <c r="CN121" s="30">
        <f t="shared" si="54"/>
        <v>0</v>
      </c>
      <c r="CO121" s="30">
        <f t="shared" si="55"/>
        <v>0</v>
      </c>
      <c r="CP121" s="30">
        <f t="shared" si="48"/>
        <v>0</v>
      </c>
      <c r="CQ121" s="30">
        <f t="shared" si="48"/>
        <v>0</v>
      </c>
      <c r="CR121" s="30">
        <f t="shared" si="48"/>
        <v>0</v>
      </c>
      <c r="CS121" s="30">
        <f t="shared" si="48"/>
        <v>0</v>
      </c>
    </row>
    <row r="122" spans="1:97" x14ac:dyDescent="0.25">
      <c r="A122" s="62" t="s">
        <v>126</v>
      </c>
      <c r="B122" s="48"/>
      <c r="C122" s="117">
        <f>SUM(D122:E122)</f>
        <v>0</v>
      </c>
      <c r="D122" s="140"/>
      <c r="E122" s="59"/>
      <c r="F122" s="141"/>
      <c r="G122" s="52"/>
      <c r="H122" s="52"/>
      <c r="I122" s="52"/>
      <c r="J122" s="52"/>
      <c r="K122" s="52"/>
      <c r="L122" s="46"/>
      <c r="M122" s="140"/>
      <c r="N122" s="52"/>
      <c r="O122" s="52"/>
      <c r="P122" s="142"/>
      <c r="Q122" s="52"/>
      <c r="R122" s="47"/>
      <c r="CA122" s="29" t="str">
        <f t="shared" si="50"/>
        <v/>
      </c>
      <c r="CB122" s="29" t="str">
        <f t="shared" si="51"/>
        <v/>
      </c>
      <c r="CC122" s="29" t="str">
        <f t="shared" si="52"/>
        <v/>
      </c>
      <c r="CD122" s="29" t="str">
        <f t="shared" si="52"/>
        <v/>
      </c>
      <c r="CE122" s="29" t="str">
        <f t="shared" si="52"/>
        <v/>
      </c>
      <c r="CF122" s="29" t="str">
        <f t="shared" si="52"/>
        <v/>
      </c>
      <c r="CG122" s="29" t="str">
        <f t="shared" si="52"/>
        <v/>
      </c>
      <c r="CM122" s="30">
        <f t="shared" si="53"/>
        <v>0</v>
      </c>
      <c r="CN122" s="30">
        <f t="shared" si="54"/>
        <v>0</v>
      </c>
      <c r="CO122" s="30">
        <f t="shared" si="55"/>
        <v>0</v>
      </c>
      <c r="CP122" s="30">
        <f t="shared" si="48"/>
        <v>0</v>
      </c>
      <c r="CQ122" s="30">
        <f t="shared" si="48"/>
        <v>0</v>
      </c>
      <c r="CR122" s="30">
        <f t="shared" si="48"/>
        <v>0</v>
      </c>
      <c r="CS122" s="30">
        <f t="shared" si="48"/>
        <v>0</v>
      </c>
    </row>
    <row r="123" spans="1:97" x14ac:dyDescent="0.25">
      <c r="A123" s="119" t="s">
        <v>76</v>
      </c>
      <c r="B123" s="143">
        <f>SUM(B113:B122)</f>
        <v>0</v>
      </c>
      <c r="C123" s="125">
        <f t="shared" ref="C123:R123" si="56">SUM(C113:C122)</f>
        <v>0</v>
      </c>
      <c r="D123" s="124">
        <f t="shared" si="56"/>
        <v>0</v>
      </c>
      <c r="E123" s="126">
        <f t="shared" si="56"/>
        <v>0</v>
      </c>
      <c r="F123" s="127">
        <f t="shared" si="56"/>
        <v>0</v>
      </c>
      <c r="G123" s="121">
        <f t="shared" si="56"/>
        <v>0</v>
      </c>
      <c r="H123" s="121">
        <f t="shared" si="56"/>
        <v>0</v>
      </c>
      <c r="I123" s="121">
        <f t="shared" si="56"/>
        <v>0</v>
      </c>
      <c r="J123" s="121">
        <f t="shared" si="56"/>
        <v>0</v>
      </c>
      <c r="K123" s="121">
        <f t="shared" si="56"/>
        <v>0</v>
      </c>
      <c r="L123" s="163">
        <f t="shared" si="56"/>
        <v>0</v>
      </c>
      <c r="M123" s="122">
        <f t="shared" si="56"/>
        <v>0</v>
      </c>
      <c r="N123" s="121">
        <f t="shared" si="56"/>
        <v>0</v>
      </c>
      <c r="O123" s="121">
        <f t="shared" si="56"/>
        <v>0</v>
      </c>
      <c r="P123" s="121">
        <f t="shared" si="56"/>
        <v>0</v>
      </c>
      <c r="Q123" s="121">
        <f t="shared" si="56"/>
        <v>0</v>
      </c>
      <c r="R123" s="128">
        <f t="shared" si="56"/>
        <v>0</v>
      </c>
    </row>
    <row r="199" spans="1:97" x14ac:dyDescent="0.25"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</row>
    <row r="200" spans="1:97" x14ac:dyDescent="0.25">
      <c r="A200" s="164">
        <f>SUM(B12:B51,B53:B57,B62:B73,B78:C91,B97:B108,B113:C122)</f>
        <v>4017</v>
      </c>
      <c r="B200" s="164">
        <f>SUM(CM12:CU122)</f>
        <v>0</v>
      </c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</row>
    <row r="201" spans="1:97" x14ac:dyDescent="0.25"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</row>
  </sheetData>
  <mergeCells count="43">
    <mergeCell ref="A110:N110"/>
    <mergeCell ref="A111:A112"/>
    <mergeCell ref="B111:B112"/>
    <mergeCell ref="C111:L111"/>
    <mergeCell ref="M111:R111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93:N93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</mergeCells>
  <dataValidations count="3">
    <dataValidation type="whole" allowBlank="1" showInputMessage="1" showErrorMessage="1" sqref="C53:R57" xr:uid="{00000000-0002-0000-0200-000000000000}">
      <formula1>0</formula1>
      <formula2>9.99999999999999E+39</formula2>
    </dataValidation>
    <dataValidation type="whole" operator="greaterThan" allowBlank="1" showInputMessage="1" showErrorMessage="1" sqref="B78:B91" xr:uid="{00000000-0002-0000-0200-000001000000}">
      <formula1>0</formula1>
    </dataValidation>
    <dataValidation type="whole" operator="greaterThanOrEqual" allowBlank="1" showInputMessage="1" showErrorMessage="1" sqref="N62:N74 K97:K109 C78:R91 C62:M73 L97:T108 C97:J108 O62:W73 B113:R122 C12:R51" xr:uid="{00000000-0002-0000-0200-000002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U201"/>
  <sheetViews>
    <sheetView workbookViewId="0"/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" hidden="1" customWidth="1"/>
    <col min="81" max="85" width="11.42578125" style="2" hidden="1" customWidth="1"/>
    <col min="86" max="97" width="0" style="2" hidden="1" customWidth="1"/>
    <col min="98" max="99" width="0" hidden="1" customWidth="1"/>
  </cols>
  <sheetData>
    <row r="1" spans="1:99" x14ac:dyDescent="0.25">
      <c r="A1" s="1" t="s">
        <v>0</v>
      </c>
    </row>
    <row r="2" spans="1:99" x14ac:dyDescent="0.25">
      <c r="A2" s="1" t="str">
        <f>CONCATENATE("COMUNA: ",[4]NOMBRE!B2, " (",[4]NOMBRE!C2,[4]NOMBRE!D2,[4]NOMBRE!E2,[4]NOMBRE!F2,[4]NOMBRE!G2,")")</f>
        <v>COMUNA: LINARES (07401)</v>
      </c>
    </row>
    <row r="3" spans="1:99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99" x14ac:dyDescent="0.25">
      <c r="A4" s="1" t="str">
        <f>CONCATENATE("MES: ",[4]NOMBRE!B6, " (",[4]NOMBRE!C6,[4]NOMBRE!D6,")")</f>
        <v>MES: MARZO (03)</v>
      </c>
    </row>
    <row r="5" spans="1:99" x14ac:dyDescent="0.25">
      <c r="A5" s="1" t="str">
        <f>CONCATENATE("AÑO: ",[4]NOMBRE!B7)</f>
        <v>AÑO: 2025</v>
      </c>
    </row>
    <row r="6" spans="1:99" ht="18" customHeight="1" x14ac:dyDescent="0.25">
      <c r="A6" s="165" t="s">
        <v>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8" spans="1:99" ht="18" customHeight="1" x14ac:dyDescent="0.25">
      <c r="A8" s="166" t="s">
        <v>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99" ht="24" customHeight="1" x14ac:dyDescent="0.25">
      <c r="A9" s="167" t="s">
        <v>3</v>
      </c>
      <c r="B9" s="169" t="s">
        <v>4</v>
      </c>
      <c r="C9" s="170"/>
      <c r="D9" s="170"/>
      <c r="E9" s="171" t="s">
        <v>5</v>
      </c>
      <c r="F9" s="172"/>
      <c r="G9" s="173" t="s">
        <v>6</v>
      </c>
      <c r="H9" s="169" t="s">
        <v>7</v>
      </c>
      <c r="I9" s="175"/>
      <c r="J9" s="170" t="s">
        <v>8</v>
      </c>
      <c r="K9" s="176"/>
      <c r="L9" s="177" t="s">
        <v>9</v>
      </c>
      <c r="M9" s="179" t="s">
        <v>10</v>
      </c>
      <c r="N9" s="179" t="s">
        <v>11</v>
      </c>
      <c r="O9" s="182" t="s">
        <v>12</v>
      </c>
      <c r="P9" s="184" t="s">
        <v>13</v>
      </c>
      <c r="Q9" s="171" t="s">
        <v>14</v>
      </c>
      <c r="R9" s="172"/>
      <c r="S9" s="3"/>
    </row>
    <row r="10" spans="1:99" ht="35.1" customHeight="1" x14ac:dyDescent="0.25">
      <c r="A10" s="168"/>
      <c r="B10" s="4" t="s">
        <v>15</v>
      </c>
      <c r="C10" s="5" t="s">
        <v>16</v>
      </c>
      <c r="D10" s="6" t="s">
        <v>17</v>
      </c>
      <c r="E10" s="7" t="s">
        <v>18</v>
      </c>
      <c r="F10" s="8" t="s">
        <v>19</v>
      </c>
      <c r="G10" s="174"/>
      <c r="H10" s="7" t="s">
        <v>20</v>
      </c>
      <c r="I10" s="9" t="s">
        <v>21</v>
      </c>
      <c r="J10" s="10" t="s">
        <v>22</v>
      </c>
      <c r="K10" s="11" t="s">
        <v>23</v>
      </c>
      <c r="L10" s="178"/>
      <c r="M10" s="180"/>
      <c r="N10" s="180"/>
      <c r="O10" s="183"/>
      <c r="P10" s="185"/>
      <c r="Q10" s="7" t="s">
        <v>24</v>
      </c>
      <c r="R10" s="11" t="s">
        <v>25</v>
      </c>
    </row>
    <row r="11" spans="1:99" x14ac:dyDescent="0.25">
      <c r="A11" s="12" t="s">
        <v>26</v>
      </c>
      <c r="B11" s="13">
        <f t="shared" ref="B11:B51" si="0">SUM(C11:D11)</f>
        <v>151</v>
      </c>
      <c r="C11" s="14">
        <f>SUM(C12:C51)</f>
        <v>39</v>
      </c>
      <c r="D11" s="15">
        <f t="shared" ref="D11:R11" si="1">SUM(D12:D51)</f>
        <v>112</v>
      </c>
      <c r="E11" s="14">
        <f t="shared" si="1"/>
        <v>121</v>
      </c>
      <c r="F11" s="15">
        <f t="shared" si="1"/>
        <v>43</v>
      </c>
      <c r="G11" s="16">
        <f t="shared" si="1"/>
        <v>4</v>
      </c>
      <c r="H11" s="17">
        <f t="shared" si="1"/>
        <v>30</v>
      </c>
      <c r="I11" s="18">
        <f t="shared" si="1"/>
        <v>0</v>
      </c>
      <c r="J11" s="19">
        <f t="shared" si="1"/>
        <v>0</v>
      </c>
      <c r="K11" s="16">
        <f t="shared" si="1"/>
        <v>0</v>
      </c>
      <c r="L11" s="14">
        <f t="shared" si="1"/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6">
        <f t="shared" si="1"/>
        <v>0</v>
      </c>
      <c r="Q11" s="14">
        <f t="shared" si="1"/>
        <v>0</v>
      </c>
      <c r="R11" s="16">
        <f t="shared" si="1"/>
        <v>0</v>
      </c>
    </row>
    <row r="12" spans="1:99" x14ac:dyDescent="0.25">
      <c r="A12" s="20" t="s">
        <v>27</v>
      </c>
      <c r="B12" s="21">
        <f>SUM(C12:D12)</f>
        <v>22</v>
      </c>
      <c r="C12" s="22">
        <v>7</v>
      </c>
      <c r="D12" s="23">
        <v>15</v>
      </c>
      <c r="E12" s="22">
        <v>18</v>
      </c>
      <c r="F12" s="23">
        <v>6</v>
      </c>
      <c r="G12" s="24">
        <v>0</v>
      </c>
      <c r="H12" s="25">
        <v>4</v>
      </c>
      <c r="I12" s="26">
        <v>0</v>
      </c>
      <c r="J12" s="27">
        <v>0</v>
      </c>
      <c r="K12" s="24">
        <v>0</v>
      </c>
      <c r="L12" s="22">
        <v>0</v>
      </c>
      <c r="M12" s="25">
        <v>0</v>
      </c>
      <c r="N12" s="25">
        <v>0</v>
      </c>
      <c r="O12" s="25">
        <v>0</v>
      </c>
      <c r="P12" s="24">
        <v>0</v>
      </c>
      <c r="Q12" s="22">
        <v>0</v>
      </c>
      <c r="R12" s="24">
        <v>0</v>
      </c>
      <c r="S12" s="28" t="str">
        <f>CA12&amp;CB12&amp;CC12&amp;CD12&amp;CE12&amp;CF12&amp;CG12&amp;CH12&amp;CI12</f>
        <v/>
      </c>
      <c r="CA12" s="29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29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29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29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29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29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29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29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29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30">
        <f t="shared" ref="CM12:CM51" si="4">IF(AND(D12&gt;0,OR(J12="")),1,IF(J12&gt;D12,1,0))</f>
        <v>0</v>
      </c>
      <c r="CN12" s="30">
        <f t="shared" ref="CN12:CN51" si="5">IF(AND(C12&gt;0,OR(K12="")),1,IF(K12&gt;C12,1,0))</f>
        <v>0</v>
      </c>
      <c r="CO12" s="30">
        <f t="shared" ref="CO12:CT27" si="6">IF(AND($B12&gt;0,OR(L12="")),1,IF(L12&gt;$B12,1,0))</f>
        <v>0</v>
      </c>
      <c r="CP12" s="30">
        <f t="shared" si="6"/>
        <v>0</v>
      </c>
      <c r="CQ12" s="30">
        <f t="shared" si="6"/>
        <v>0</v>
      </c>
      <c r="CR12" s="30">
        <f t="shared" si="6"/>
        <v>0</v>
      </c>
      <c r="CS12" s="30">
        <f t="shared" si="6"/>
        <v>0</v>
      </c>
      <c r="CT12" s="31">
        <f t="shared" si="6"/>
        <v>0</v>
      </c>
      <c r="CU12" s="31">
        <f>IF(AND($D12&gt;0,OR(R12="")),1,IF(R12&gt;$D12,1,0))</f>
        <v>0</v>
      </c>
    </row>
    <row r="13" spans="1:99" x14ac:dyDescent="0.25">
      <c r="A13" s="32" t="s">
        <v>28</v>
      </c>
      <c r="B13" s="33">
        <f t="shared" ref="B13:B22" si="7">SUM(C13:D13)</f>
        <v>0</v>
      </c>
      <c r="C13" s="34">
        <v>0</v>
      </c>
      <c r="D13" s="35">
        <v>0</v>
      </c>
      <c r="E13" s="34">
        <v>0</v>
      </c>
      <c r="F13" s="35">
        <v>5</v>
      </c>
      <c r="G13" s="36">
        <v>0</v>
      </c>
      <c r="H13" s="37">
        <v>0</v>
      </c>
      <c r="I13" s="38">
        <v>0</v>
      </c>
      <c r="J13" s="39">
        <v>0</v>
      </c>
      <c r="K13" s="36">
        <v>0</v>
      </c>
      <c r="L13" s="34">
        <v>0</v>
      </c>
      <c r="M13" s="37">
        <v>0</v>
      </c>
      <c r="N13" s="37">
        <v>0</v>
      </c>
      <c r="O13" s="37">
        <v>0</v>
      </c>
      <c r="P13" s="36">
        <v>0</v>
      </c>
      <c r="Q13" s="34">
        <v>0</v>
      </c>
      <c r="R13" s="36">
        <v>0</v>
      </c>
      <c r="S13" s="28" t="str">
        <f t="shared" ref="S13:S56" si="8">CA13&amp;CB13&amp;CC13&amp;CD13&amp;CE13&amp;CF13&amp;CG13&amp;CH13&amp;CI13</f>
        <v/>
      </c>
      <c r="CA13" s="29" t="str">
        <f t="shared" si="2"/>
        <v/>
      </c>
      <c r="CB13" s="29" t="str">
        <f t="shared" si="3"/>
        <v/>
      </c>
      <c r="CC13" s="29" t="str">
        <f t="shared" ref="CC13:CG57" si="9">IF(AND($B13&gt;0,OR(L13=""))," *No olvide digitar el campo "&amp;L$9&amp;""&amp;". Digite CERO si no tiene.", IF(L13&gt;$B13," * La variable "&amp;L$9&amp;""&amp;" no puede superar el Total Ambos Sexos. ",""))</f>
        <v/>
      </c>
      <c r="CD13" s="29" t="str">
        <f t="shared" si="9"/>
        <v/>
      </c>
      <c r="CE13" s="29" t="str">
        <f t="shared" si="9"/>
        <v/>
      </c>
      <c r="CF13" s="29" t="str">
        <f t="shared" si="9"/>
        <v/>
      </c>
      <c r="CG13" s="29" t="str">
        <f t="shared" si="9"/>
        <v/>
      </c>
      <c r="CH13" s="29" t="str">
        <f t="shared" ref="CH13:CH57" si="10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29" t="str">
        <f t="shared" ref="CI13:CI57" si="11">IF(AND($D13&gt;0,OR(R13=""))," *No olvide digitar el campo "&amp;Q$9&amp;""&amp;" Gestantes. Digite CERO si no tiene.", IF(R13&gt;$D13," * La variable "&amp;Q$9&amp;""&amp;" no puede superar el Total Mujeres. ",""))</f>
        <v/>
      </c>
      <c r="CM13" s="30">
        <f t="shared" si="4"/>
        <v>0</v>
      </c>
      <c r="CN13" s="30">
        <f t="shared" si="5"/>
        <v>0</v>
      </c>
      <c r="CO13" s="30">
        <f t="shared" si="6"/>
        <v>0</v>
      </c>
      <c r="CP13" s="30">
        <f t="shared" si="6"/>
        <v>0</v>
      </c>
      <c r="CQ13" s="30">
        <f t="shared" si="6"/>
        <v>0</v>
      </c>
      <c r="CR13" s="30">
        <f t="shared" si="6"/>
        <v>0</v>
      </c>
      <c r="CS13" s="30">
        <f t="shared" si="6"/>
        <v>0</v>
      </c>
      <c r="CT13" s="31">
        <f t="shared" si="6"/>
        <v>0</v>
      </c>
      <c r="CU13" s="31">
        <f t="shared" ref="CU13:CU57" si="12">IF(AND($D13&gt;0,OR(R13="")),1,IF(R13&gt;$D13,1,0))</f>
        <v>0</v>
      </c>
    </row>
    <row r="14" spans="1:99" x14ac:dyDescent="0.25">
      <c r="A14" s="32" t="s">
        <v>29</v>
      </c>
      <c r="B14" s="33">
        <f t="shared" si="7"/>
        <v>0</v>
      </c>
      <c r="C14" s="34">
        <v>0</v>
      </c>
      <c r="D14" s="35">
        <v>0</v>
      </c>
      <c r="E14" s="34">
        <v>0</v>
      </c>
      <c r="F14" s="36">
        <v>0</v>
      </c>
      <c r="G14" s="36">
        <v>0</v>
      </c>
      <c r="H14" s="40">
        <v>0</v>
      </c>
      <c r="I14" s="41">
        <v>0</v>
      </c>
      <c r="J14" s="39">
        <v>0</v>
      </c>
      <c r="K14" s="36">
        <v>0</v>
      </c>
      <c r="L14" s="34">
        <v>0</v>
      </c>
      <c r="M14" s="37">
        <v>0</v>
      </c>
      <c r="N14" s="37">
        <v>0</v>
      </c>
      <c r="O14" s="37">
        <v>0</v>
      </c>
      <c r="P14" s="36">
        <v>0</v>
      </c>
      <c r="Q14" s="34">
        <v>0</v>
      </c>
      <c r="R14" s="36">
        <v>0</v>
      </c>
      <c r="S14" s="28" t="str">
        <f t="shared" si="8"/>
        <v/>
      </c>
      <c r="CA14" s="29" t="str">
        <f t="shared" si="2"/>
        <v/>
      </c>
      <c r="CB14" s="29" t="str">
        <f t="shared" si="3"/>
        <v/>
      </c>
      <c r="CC14" s="29" t="str">
        <f t="shared" si="9"/>
        <v/>
      </c>
      <c r="CD14" s="29" t="str">
        <f t="shared" si="9"/>
        <v/>
      </c>
      <c r="CE14" s="29" t="str">
        <f t="shared" si="9"/>
        <v/>
      </c>
      <c r="CF14" s="29" t="str">
        <f t="shared" si="9"/>
        <v/>
      </c>
      <c r="CG14" s="29" t="str">
        <f t="shared" si="9"/>
        <v/>
      </c>
      <c r="CH14" s="29" t="str">
        <f t="shared" si="10"/>
        <v/>
      </c>
      <c r="CI14" s="29" t="str">
        <f t="shared" si="11"/>
        <v/>
      </c>
      <c r="CM14" s="30">
        <f t="shared" si="4"/>
        <v>0</v>
      </c>
      <c r="CN14" s="30">
        <f t="shared" si="5"/>
        <v>0</v>
      </c>
      <c r="CO14" s="30">
        <f t="shared" si="6"/>
        <v>0</v>
      </c>
      <c r="CP14" s="30">
        <f t="shared" si="6"/>
        <v>0</v>
      </c>
      <c r="CQ14" s="30">
        <f t="shared" si="6"/>
        <v>0</v>
      </c>
      <c r="CR14" s="30">
        <f t="shared" si="6"/>
        <v>0</v>
      </c>
      <c r="CS14" s="30">
        <f t="shared" si="6"/>
        <v>0</v>
      </c>
      <c r="CT14" s="31">
        <f t="shared" si="6"/>
        <v>0</v>
      </c>
      <c r="CU14" s="31">
        <f t="shared" si="12"/>
        <v>0</v>
      </c>
    </row>
    <row r="15" spans="1:99" x14ac:dyDescent="0.25">
      <c r="A15" s="32" t="s">
        <v>30</v>
      </c>
      <c r="B15" s="33">
        <f t="shared" si="7"/>
        <v>0</v>
      </c>
      <c r="C15" s="34">
        <v>0</v>
      </c>
      <c r="D15" s="35">
        <v>0</v>
      </c>
      <c r="E15" s="34">
        <v>0</v>
      </c>
      <c r="F15" s="36">
        <v>0</v>
      </c>
      <c r="G15" s="36">
        <v>0</v>
      </c>
      <c r="H15" s="40">
        <v>0</v>
      </c>
      <c r="I15" s="41">
        <v>0</v>
      </c>
      <c r="J15" s="39">
        <v>0</v>
      </c>
      <c r="K15" s="36">
        <v>0</v>
      </c>
      <c r="L15" s="34">
        <v>0</v>
      </c>
      <c r="M15" s="37">
        <v>0</v>
      </c>
      <c r="N15" s="37">
        <v>0</v>
      </c>
      <c r="O15" s="37">
        <v>0</v>
      </c>
      <c r="P15" s="36">
        <v>0</v>
      </c>
      <c r="Q15" s="34">
        <v>0</v>
      </c>
      <c r="R15" s="36">
        <v>0</v>
      </c>
      <c r="S15" s="28" t="str">
        <f t="shared" si="8"/>
        <v/>
      </c>
      <c r="CA15" s="29" t="str">
        <f t="shared" si="2"/>
        <v/>
      </c>
      <c r="CB15" s="29" t="str">
        <f t="shared" si="3"/>
        <v/>
      </c>
      <c r="CC15" s="29" t="str">
        <f t="shared" si="9"/>
        <v/>
      </c>
      <c r="CD15" s="29" t="str">
        <f t="shared" si="9"/>
        <v/>
      </c>
      <c r="CE15" s="29" t="str">
        <f t="shared" si="9"/>
        <v/>
      </c>
      <c r="CF15" s="29" t="str">
        <f t="shared" si="9"/>
        <v/>
      </c>
      <c r="CG15" s="29" t="str">
        <f t="shared" si="9"/>
        <v/>
      </c>
      <c r="CH15" s="29" t="str">
        <f t="shared" si="10"/>
        <v/>
      </c>
      <c r="CI15" s="29" t="str">
        <f t="shared" si="11"/>
        <v/>
      </c>
      <c r="CM15" s="30">
        <f t="shared" si="4"/>
        <v>0</v>
      </c>
      <c r="CN15" s="30">
        <f t="shared" si="5"/>
        <v>0</v>
      </c>
      <c r="CO15" s="30">
        <f t="shared" si="6"/>
        <v>0</v>
      </c>
      <c r="CP15" s="30">
        <f t="shared" si="6"/>
        <v>0</v>
      </c>
      <c r="CQ15" s="30">
        <f t="shared" si="6"/>
        <v>0</v>
      </c>
      <c r="CR15" s="30">
        <f t="shared" si="6"/>
        <v>0</v>
      </c>
      <c r="CS15" s="30">
        <f t="shared" si="6"/>
        <v>0</v>
      </c>
      <c r="CT15" s="31">
        <f t="shared" si="6"/>
        <v>0</v>
      </c>
      <c r="CU15" s="31">
        <f t="shared" si="12"/>
        <v>0</v>
      </c>
    </row>
    <row r="16" spans="1:99" ht="15" customHeight="1" x14ac:dyDescent="0.25">
      <c r="A16" s="32" t="s">
        <v>31</v>
      </c>
      <c r="B16" s="33">
        <f t="shared" si="7"/>
        <v>0</v>
      </c>
      <c r="C16" s="34">
        <v>0</v>
      </c>
      <c r="D16" s="35">
        <v>0</v>
      </c>
      <c r="E16" s="34">
        <v>0</v>
      </c>
      <c r="F16" s="36">
        <v>0</v>
      </c>
      <c r="G16" s="42">
        <v>0</v>
      </c>
      <c r="H16" s="40">
        <v>0</v>
      </c>
      <c r="I16" s="41">
        <v>0</v>
      </c>
      <c r="J16" s="39">
        <v>0</v>
      </c>
      <c r="K16" s="36">
        <v>0</v>
      </c>
      <c r="L16" s="34">
        <v>0</v>
      </c>
      <c r="M16" s="37">
        <v>0</v>
      </c>
      <c r="N16" s="37">
        <v>0</v>
      </c>
      <c r="O16" s="37">
        <v>0</v>
      </c>
      <c r="P16" s="36">
        <v>0</v>
      </c>
      <c r="Q16" s="34">
        <v>0</v>
      </c>
      <c r="R16" s="36">
        <v>0</v>
      </c>
      <c r="S16" s="28" t="str">
        <f t="shared" si="8"/>
        <v/>
      </c>
      <c r="CA16" s="29" t="str">
        <f t="shared" si="2"/>
        <v/>
      </c>
      <c r="CB16" s="29" t="str">
        <f t="shared" si="3"/>
        <v/>
      </c>
      <c r="CC16" s="29" t="str">
        <f t="shared" si="9"/>
        <v/>
      </c>
      <c r="CD16" s="29" t="str">
        <f t="shared" si="9"/>
        <v/>
      </c>
      <c r="CE16" s="29" t="str">
        <f t="shared" si="9"/>
        <v/>
      </c>
      <c r="CF16" s="29" t="str">
        <f t="shared" si="9"/>
        <v/>
      </c>
      <c r="CG16" s="29" t="str">
        <f t="shared" si="9"/>
        <v/>
      </c>
      <c r="CH16" s="29" t="str">
        <f t="shared" si="10"/>
        <v/>
      </c>
      <c r="CI16" s="29" t="str">
        <f t="shared" si="11"/>
        <v/>
      </c>
      <c r="CM16" s="30">
        <f t="shared" si="4"/>
        <v>0</v>
      </c>
      <c r="CN16" s="30">
        <f t="shared" si="5"/>
        <v>0</v>
      </c>
      <c r="CO16" s="30">
        <f t="shared" si="6"/>
        <v>0</v>
      </c>
      <c r="CP16" s="30">
        <f t="shared" si="6"/>
        <v>0</v>
      </c>
      <c r="CQ16" s="30">
        <f t="shared" si="6"/>
        <v>0</v>
      </c>
      <c r="CR16" s="30">
        <f t="shared" si="6"/>
        <v>0</v>
      </c>
      <c r="CS16" s="30">
        <f t="shared" si="6"/>
        <v>0</v>
      </c>
      <c r="CT16" s="31">
        <f t="shared" si="6"/>
        <v>0</v>
      </c>
      <c r="CU16" s="31">
        <f t="shared" si="12"/>
        <v>0</v>
      </c>
    </row>
    <row r="17" spans="1:99" x14ac:dyDescent="0.25">
      <c r="A17" s="43" t="s">
        <v>32</v>
      </c>
      <c r="B17" s="44">
        <f t="shared" si="7"/>
        <v>0</v>
      </c>
      <c r="C17" s="45">
        <v>0</v>
      </c>
      <c r="D17" s="46">
        <v>0</v>
      </c>
      <c r="E17" s="45">
        <v>0</v>
      </c>
      <c r="F17" s="47">
        <v>1</v>
      </c>
      <c r="G17" s="48">
        <v>0</v>
      </c>
      <c r="H17" s="49">
        <v>0</v>
      </c>
      <c r="I17" s="50">
        <v>0</v>
      </c>
      <c r="J17" s="51">
        <v>0</v>
      </c>
      <c r="K17" s="47">
        <v>0</v>
      </c>
      <c r="L17" s="45">
        <v>0</v>
      </c>
      <c r="M17" s="52">
        <v>0</v>
      </c>
      <c r="N17" s="52">
        <v>0</v>
      </c>
      <c r="O17" s="52">
        <v>0</v>
      </c>
      <c r="P17" s="47">
        <v>0</v>
      </c>
      <c r="Q17" s="45">
        <v>0</v>
      </c>
      <c r="R17" s="47">
        <v>0</v>
      </c>
      <c r="S17" s="28" t="str">
        <f t="shared" si="8"/>
        <v/>
      </c>
      <c r="CA17" s="29" t="str">
        <f t="shared" si="2"/>
        <v/>
      </c>
      <c r="CB17" s="29" t="str">
        <f t="shared" si="3"/>
        <v/>
      </c>
      <c r="CC17" s="29" t="str">
        <f t="shared" si="9"/>
        <v/>
      </c>
      <c r="CD17" s="29" t="str">
        <f t="shared" si="9"/>
        <v/>
      </c>
      <c r="CE17" s="29" t="str">
        <f t="shared" si="9"/>
        <v/>
      </c>
      <c r="CF17" s="29" t="str">
        <f t="shared" si="9"/>
        <v/>
      </c>
      <c r="CG17" s="29" t="str">
        <f t="shared" si="9"/>
        <v/>
      </c>
      <c r="CH17" s="29" t="str">
        <f t="shared" si="10"/>
        <v/>
      </c>
      <c r="CI17" s="29" t="str">
        <f t="shared" si="11"/>
        <v/>
      </c>
      <c r="CM17" s="30">
        <f t="shared" si="4"/>
        <v>0</v>
      </c>
      <c r="CN17" s="30">
        <f t="shared" si="5"/>
        <v>0</v>
      </c>
      <c r="CO17" s="30">
        <f t="shared" si="6"/>
        <v>0</v>
      </c>
      <c r="CP17" s="30">
        <f t="shared" si="6"/>
        <v>0</v>
      </c>
      <c r="CQ17" s="30">
        <f t="shared" si="6"/>
        <v>0</v>
      </c>
      <c r="CR17" s="30">
        <f t="shared" si="6"/>
        <v>0</v>
      </c>
      <c r="CS17" s="30">
        <f t="shared" si="6"/>
        <v>0</v>
      </c>
      <c r="CT17" s="31">
        <f t="shared" si="6"/>
        <v>0</v>
      </c>
      <c r="CU17" s="31">
        <f t="shared" si="12"/>
        <v>0</v>
      </c>
    </row>
    <row r="18" spans="1:99" x14ac:dyDescent="0.25">
      <c r="A18" s="32" t="s">
        <v>33</v>
      </c>
      <c r="B18" s="21">
        <f t="shared" si="7"/>
        <v>3</v>
      </c>
      <c r="C18" s="22">
        <v>0</v>
      </c>
      <c r="D18" s="23">
        <v>3</v>
      </c>
      <c r="E18" s="22">
        <v>2</v>
      </c>
      <c r="F18" s="24">
        <v>2</v>
      </c>
      <c r="G18" s="53">
        <v>0</v>
      </c>
      <c r="H18" s="54">
        <v>1</v>
      </c>
      <c r="I18" s="55">
        <v>0</v>
      </c>
      <c r="J18" s="27">
        <v>0</v>
      </c>
      <c r="K18" s="24">
        <v>0</v>
      </c>
      <c r="L18" s="22">
        <v>0</v>
      </c>
      <c r="M18" s="25">
        <v>0</v>
      </c>
      <c r="N18" s="25">
        <v>0</v>
      </c>
      <c r="O18" s="25">
        <v>0</v>
      </c>
      <c r="P18" s="24">
        <v>0</v>
      </c>
      <c r="Q18" s="22">
        <v>0</v>
      </c>
      <c r="R18" s="24">
        <v>0</v>
      </c>
      <c r="S18" s="28" t="str">
        <f t="shared" si="8"/>
        <v/>
      </c>
      <c r="CA18" s="29" t="str">
        <f t="shared" si="2"/>
        <v/>
      </c>
      <c r="CB18" s="29" t="str">
        <f t="shared" si="3"/>
        <v/>
      </c>
      <c r="CC18" s="29" t="str">
        <f t="shared" si="9"/>
        <v/>
      </c>
      <c r="CD18" s="29" t="str">
        <f t="shared" si="9"/>
        <v/>
      </c>
      <c r="CE18" s="29" t="str">
        <f t="shared" si="9"/>
        <v/>
      </c>
      <c r="CF18" s="29" t="str">
        <f t="shared" si="9"/>
        <v/>
      </c>
      <c r="CG18" s="29" t="str">
        <f t="shared" si="9"/>
        <v/>
      </c>
      <c r="CH18" s="29" t="str">
        <f t="shared" si="10"/>
        <v/>
      </c>
      <c r="CI18" s="29" t="str">
        <f t="shared" si="11"/>
        <v/>
      </c>
      <c r="CM18" s="30">
        <f t="shared" si="4"/>
        <v>0</v>
      </c>
      <c r="CN18" s="30">
        <f t="shared" si="5"/>
        <v>0</v>
      </c>
      <c r="CO18" s="30">
        <f t="shared" si="6"/>
        <v>0</v>
      </c>
      <c r="CP18" s="30">
        <f t="shared" si="6"/>
        <v>0</v>
      </c>
      <c r="CQ18" s="30">
        <f t="shared" si="6"/>
        <v>0</v>
      </c>
      <c r="CR18" s="30">
        <f t="shared" si="6"/>
        <v>0</v>
      </c>
      <c r="CS18" s="30">
        <f t="shared" si="6"/>
        <v>0</v>
      </c>
      <c r="CT18" s="31">
        <f t="shared" si="6"/>
        <v>0</v>
      </c>
      <c r="CU18" s="31">
        <f t="shared" si="12"/>
        <v>0</v>
      </c>
    </row>
    <row r="19" spans="1:99" x14ac:dyDescent="0.25">
      <c r="A19" s="32" t="s">
        <v>34</v>
      </c>
      <c r="B19" s="33">
        <f t="shared" si="7"/>
        <v>7</v>
      </c>
      <c r="C19" s="34">
        <v>5</v>
      </c>
      <c r="D19" s="35">
        <v>2</v>
      </c>
      <c r="E19" s="34">
        <v>6</v>
      </c>
      <c r="F19" s="36">
        <v>1</v>
      </c>
      <c r="G19" s="36">
        <v>1</v>
      </c>
      <c r="H19" s="40">
        <v>1</v>
      </c>
      <c r="I19" s="41">
        <v>0</v>
      </c>
      <c r="J19" s="39">
        <v>0</v>
      </c>
      <c r="K19" s="36">
        <v>0</v>
      </c>
      <c r="L19" s="34">
        <v>0</v>
      </c>
      <c r="M19" s="37">
        <v>0</v>
      </c>
      <c r="N19" s="37">
        <v>0</v>
      </c>
      <c r="O19" s="37">
        <v>0</v>
      </c>
      <c r="P19" s="36">
        <v>0</v>
      </c>
      <c r="Q19" s="34">
        <v>0</v>
      </c>
      <c r="R19" s="36">
        <v>0</v>
      </c>
      <c r="S19" s="28" t="str">
        <f t="shared" si="8"/>
        <v/>
      </c>
      <c r="CA19" s="29" t="str">
        <f t="shared" si="2"/>
        <v/>
      </c>
      <c r="CB19" s="29" t="str">
        <f t="shared" si="3"/>
        <v/>
      </c>
      <c r="CC19" s="29" t="str">
        <f t="shared" si="9"/>
        <v/>
      </c>
      <c r="CD19" s="29" t="str">
        <f t="shared" si="9"/>
        <v/>
      </c>
      <c r="CE19" s="29" t="str">
        <f t="shared" si="9"/>
        <v/>
      </c>
      <c r="CF19" s="29" t="str">
        <f t="shared" si="9"/>
        <v/>
      </c>
      <c r="CG19" s="29" t="str">
        <f t="shared" si="9"/>
        <v/>
      </c>
      <c r="CH19" s="29" t="str">
        <f t="shared" si="10"/>
        <v/>
      </c>
      <c r="CI19" s="29" t="str">
        <f t="shared" si="11"/>
        <v/>
      </c>
      <c r="CM19" s="30">
        <f t="shared" si="4"/>
        <v>0</v>
      </c>
      <c r="CN19" s="30">
        <f t="shared" si="5"/>
        <v>0</v>
      </c>
      <c r="CO19" s="30">
        <f t="shared" si="6"/>
        <v>0</v>
      </c>
      <c r="CP19" s="30">
        <f t="shared" si="6"/>
        <v>0</v>
      </c>
      <c r="CQ19" s="30">
        <f t="shared" si="6"/>
        <v>0</v>
      </c>
      <c r="CR19" s="30">
        <f t="shared" si="6"/>
        <v>0</v>
      </c>
      <c r="CS19" s="30">
        <f t="shared" si="6"/>
        <v>0</v>
      </c>
      <c r="CT19" s="31">
        <f t="shared" si="6"/>
        <v>0</v>
      </c>
      <c r="CU19" s="31">
        <f t="shared" si="12"/>
        <v>0</v>
      </c>
    </row>
    <row r="20" spans="1:99" x14ac:dyDescent="0.25">
      <c r="A20" s="43" t="s">
        <v>35</v>
      </c>
      <c r="B20" s="44">
        <f t="shared" si="7"/>
        <v>1</v>
      </c>
      <c r="C20" s="45">
        <v>0</v>
      </c>
      <c r="D20" s="46">
        <v>1</v>
      </c>
      <c r="E20" s="45">
        <v>1</v>
      </c>
      <c r="F20" s="47">
        <v>0</v>
      </c>
      <c r="G20" s="47">
        <v>0</v>
      </c>
      <c r="H20" s="49">
        <v>0</v>
      </c>
      <c r="I20" s="50">
        <v>0</v>
      </c>
      <c r="J20" s="51">
        <v>0</v>
      </c>
      <c r="K20" s="47">
        <v>0</v>
      </c>
      <c r="L20" s="45">
        <v>0</v>
      </c>
      <c r="M20" s="52">
        <v>0</v>
      </c>
      <c r="N20" s="52">
        <v>0</v>
      </c>
      <c r="O20" s="52">
        <v>0</v>
      </c>
      <c r="P20" s="47">
        <v>0</v>
      </c>
      <c r="Q20" s="45">
        <v>0</v>
      </c>
      <c r="R20" s="47">
        <v>0</v>
      </c>
      <c r="S20" s="28" t="str">
        <f t="shared" si="8"/>
        <v/>
      </c>
      <c r="CA20" s="29" t="str">
        <f t="shared" si="2"/>
        <v/>
      </c>
      <c r="CB20" s="29" t="str">
        <f t="shared" si="3"/>
        <v/>
      </c>
      <c r="CC20" s="29" t="str">
        <f t="shared" si="9"/>
        <v/>
      </c>
      <c r="CD20" s="29" t="str">
        <f t="shared" si="9"/>
        <v/>
      </c>
      <c r="CE20" s="29" t="str">
        <f t="shared" si="9"/>
        <v/>
      </c>
      <c r="CF20" s="29" t="str">
        <f t="shared" si="9"/>
        <v/>
      </c>
      <c r="CG20" s="29" t="str">
        <f t="shared" si="9"/>
        <v/>
      </c>
      <c r="CH20" s="29" t="str">
        <f t="shared" si="10"/>
        <v/>
      </c>
      <c r="CI20" s="29" t="str">
        <f t="shared" si="11"/>
        <v/>
      </c>
      <c r="CM20" s="30">
        <f t="shared" si="4"/>
        <v>0</v>
      </c>
      <c r="CN20" s="30">
        <f t="shared" si="5"/>
        <v>0</v>
      </c>
      <c r="CO20" s="30">
        <f t="shared" si="6"/>
        <v>0</v>
      </c>
      <c r="CP20" s="30">
        <f t="shared" si="6"/>
        <v>0</v>
      </c>
      <c r="CQ20" s="30">
        <f t="shared" si="6"/>
        <v>0</v>
      </c>
      <c r="CR20" s="30">
        <f t="shared" si="6"/>
        <v>0</v>
      </c>
      <c r="CS20" s="30">
        <f t="shared" si="6"/>
        <v>0</v>
      </c>
      <c r="CT20" s="31">
        <f t="shared" si="6"/>
        <v>0</v>
      </c>
      <c r="CU20" s="31">
        <f t="shared" si="12"/>
        <v>0</v>
      </c>
    </row>
    <row r="21" spans="1:99" x14ac:dyDescent="0.25">
      <c r="A21" s="32" t="s">
        <v>36</v>
      </c>
      <c r="B21" s="21">
        <f t="shared" si="7"/>
        <v>0</v>
      </c>
      <c r="C21" s="22">
        <v>0</v>
      </c>
      <c r="D21" s="23">
        <v>0</v>
      </c>
      <c r="E21" s="22">
        <v>0</v>
      </c>
      <c r="F21" s="24">
        <v>0</v>
      </c>
      <c r="G21" s="24">
        <v>0</v>
      </c>
      <c r="H21" s="54">
        <v>0</v>
      </c>
      <c r="I21" s="26">
        <v>0</v>
      </c>
      <c r="J21" s="27">
        <v>0</v>
      </c>
      <c r="K21" s="24">
        <v>0</v>
      </c>
      <c r="L21" s="22">
        <v>0</v>
      </c>
      <c r="M21" s="25">
        <v>0</v>
      </c>
      <c r="N21" s="25">
        <v>0</v>
      </c>
      <c r="O21" s="25">
        <v>0</v>
      </c>
      <c r="P21" s="24">
        <v>0</v>
      </c>
      <c r="Q21" s="22">
        <v>0</v>
      </c>
      <c r="R21" s="24">
        <v>0</v>
      </c>
      <c r="S21" s="28" t="str">
        <f t="shared" si="8"/>
        <v/>
      </c>
      <c r="CA21" s="29" t="str">
        <f t="shared" si="2"/>
        <v/>
      </c>
      <c r="CB21" s="29" t="str">
        <f t="shared" si="3"/>
        <v/>
      </c>
      <c r="CC21" s="29" t="str">
        <f t="shared" si="9"/>
        <v/>
      </c>
      <c r="CD21" s="29" t="str">
        <f t="shared" si="9"/>
        <v/>
      </c>
      <c r="CE21" s="29" t="str">
        <f t="shared" si="9"/>
        <v/>
      </c>
      <c r="CF21" s="29" t="str">
        <f t="shared" si="9"/>
        <v/>
      </c>
      <c r="CG21" s="29" t="str">
        <f t="shared" si="9"/>
        <v/>
      </c>
      <c r="CH21" s="29" t="str">
        <f t="shared" si="10"/>
        <v/>
      </c>
      <c r="CI21" s="29" t="str">
        <f t="shared" si="11"/>
        <v/>
      </c>
      <c r="CM21" s="30">
        <f t="shared" si="4"/>
        <v>0</v>
      </c>
      <c r="CN21" s="30">
        <f t="shared" si="5"/>
        <v>0</v>
      </c>
      <c r="CO21" s="30">
        <f t="shared" si="6"/>
        <v>0</v>
      </c>
      <c r="CP21" s="30">
        <f t="shared" si="6"/>
        <v>0</v>
      </c>
      <c r="CQ21" s="30">
        <f t="shared" si="6"/>
        <v>0</v>
      </c>
      <c r="CR21" s="30">
        <f t="shared" si="6"/>
        <v>0</v>
      </c>
      <c r="CS21" s="30">
        <f t="shared" si="6"/>
        <v>0</v>
      </c>
      <c r="CT21" s="31">
        <f t="shared" si="6"/>
        <v>0</v>
      </c>
      <c r="CU21" s="31">
        <f t="shared" si="12"/>
        <v>0</v>
      </c>
    </row>
    <row r="22" spans="1:99" ht="21" x14ac:dyDescent="0.25">
      <c r="A22" s="32" t="s">
        <v>37</v>
      </c>
      <c r="B22" s="33">
        <f t="shared" si="7"/>
        <v>2</v>
      </c>
      <c r="C22" s="34">
        <v>0</v>
      </c>
      <c r="D22" s="35">
        <v>2</v>
      </c>
      <c r="E22" s="34">
        <v>2</v>
      </c>
      <c r="F22" s="36">
        <v>0</v>
      </c>
      <c r="G22" s="36">
        <v>0</v>
      </c>
      <c r="H22" s="40">
        <v>0</v>
      </c>
      <c r="I22" s="38">
        <v>0</v>
      </c>
      <c r="J22" s="39">
        <v>0</v>
      </c>
      <c r="K22" s="36">
        <v>0</v>
      </c>
      <c r="L22" s="34">
        <v>0</v>
      </c>
      <c r="M22" s="37">
        <v>0</v>
      </c>
      <c r="N22" s="37">
        <v>0</v>
      </c>
      <c r="O22" s="37">
        <v>0</v>
      </c>
      <c r="P22" s="36">
        <v>0</v>
      </c>
      <c r="Q22" s="34">
        <v>0</v>
      </c>
      <c r="R22" s="36">
        <v>0</v>
      </c>
      <c r="S22" s="28" t="str">
        <f t="shared" si="8"/>
        <v/>
      </c>
      <c r="CA22" s="29" t="str">
        <f t="shared" si="2"/>
        <v/>
      </c>
      <c r="CB22" s="29" t="str">
        <f t="shared" si="3"/>
        <v/>
      </c>
      <c r="CC22" s="29" t="str">
        <f t="shared" si="9"/>
        <v/>
      </c>
      <c r="CD22" s="29" t="str">
        <f t="shared" si="9"/>
        <v/>
      </c>
      <c r="CE22" s="29" t="str">
        <f t="shared" si="9"/>
        <v/>
      </c>
      <c r="CF22" s="29" t="str">
        <f t="shared" si="9"/>
        <v/>
      </c>
      <c r="CG22" s="29" t="str">
        <f t="shared" si="9"/>
        <v/>
      </c>
      <c r="CH22" s="29" t="str">
        <f t="shared" si="10"/>
        <v/>
      </c>
      <c r="CI22" s="29" t="str">
        <f t="shared" si="11"/>
        <v/>
      </c>
      <c r="CM22" s="30">
        <f t="shared" si="4"/>
        <v>0</v>
      </c>
      <c r="CN22" s="30">
        <f t="shared" si="5"/>
        <v>0</v>
      </c>
      <c r="CO22" s="30">
        <f t="shared" si="6"/>
        <v>0</v>
      </c>
      <c r="CP22" s="30">
        <f t="shared" si="6"/>
        <v>0</v>
      </c>
      <c r="CQ22" s="30">
        <f t="shared" si="6"/>
        <v>0</v>
      </c>
      <c r="CR22" s="30">
        <f t="shared" si="6"/>
        <v>0</v>
      </c>
      <c r="CS22" s="30">
        <f t="shared" si="6"/>
        <v>0</v>
      </c>
      <c r="CT22" s="31">
        <f t="shared" si="6"/>
        <v>0</v>
      </c>
      <c r="CU22" s="31">
        <f t="shared" si="12"/>
        <v>0</v>
      </c>
    </row>
    <row r="23" spans="1:99" x14ac:dyDescent="0.25">
      <c r="A23" s="32" t="s">
        <v>38</v>
      </c>
      <c r="B23" s="33">
        <f t="shared" ref="B23:B33" si="13">SUM(C23:D23)</f>
        <v>0</v>
      </c>
      <c r="C23" s="34">
        <v>0</v>
      </c>
      <c r="D23" s="35">
        <v>0</v>
      </c>
      <c r="E23" s="34">
        <v>0</v>
      </c>
      <c r="F23" s="35">
        <v>0</v>
      </c>
      <c r="G23" s="36">
        <v>0</v>
      </c>
      <c r="H23" s="37">
        <v>0</v>
      </c>
      <c r="I23" s="38">
        <v>0</v>
      </c>
      <c r="J23" s="39">
        <v>0</v>
      </c>
      <c r="K23" s="36">
        <v>0</v>
      </c>
      <c r="L23" s="34">
        <v>0</v>
      </c>
      <c r="M23" s="37">
        <v>0</v>
      </c>
      <c r="N23" s="37">
        <v>0</v>
      </c>
      <c r="O23" s="37">
        <v>0</v>
      </c>
      <c r="P23" s="36">
        <v>0</v>
      </c>
      <c r="Q23" s="34">
        <v>0</v>
      </c>
      <c r="R23" s="36">
        <v>0</v>
      </c>
      <c r="S23" s="28" t="str">
        <f t="shared" si="8"/>
        <v/>
      </c>
      <c r="CA23" s="29" t="str">
        <f t="shared" si="2"/>
        <v/>
      </c>
      <c r="CB23" s="29" t="str">
        <f t="shared" si="3"/>
        <v/>
      </c>
      <c r="CC23" s="29" t="str">
        <f t="shared" si="9"/>
        <v/>
      </c>
      <c r="CD23" s="29" t="str">
        <f t="shared" si="9"/>
        <v/>
      </c>
      <c r="CE23" s="29" t="str">
        <f t="shared" si="9"/>
        <v/>
      </c>
      <c r="CF23" s="29" t="str">
        <f t="shared" si="9"/>
        <v/>
      </c>
      <c r="CG23" s="29" t="str">
        <f t="shared" si="9"/>
        <v/>
      </c>
      <c r="CH23" s="29" t="str">
        <f t="shared" si="10"/>
        <v/>
      </c>
      <c r="CI23" s="29" t="str">
        <f t="shared" si="11"/>
        <v/>
      </c>
      <c r="CM23" s="30">
        <f t="shared" si="4"/>
        <v>0</v>
      </c>
      <c r="CN23" s="30">
        <f t="shared" si="5"/>
        <v>0</v>
      </c>
      <c r="CO23" s="30">
        <f t="shared" si="6"/>
        <v>0</v>
      </c>
      <c r="CP23" s="30">
        <f t="shared" si="6"/>
        <v>0</v>
      </c>
      <c r="CQ23" s="30">
        <f t="shared" si="6"/>
        <v>0</v>
      </c>
      <c r="CR23" s="30">
        <f t="shared" si="6"/>
        <v>0</v>
      </c>
      <c r="CS23" s="30">
        <f t="shared" si="6"/>
        <v>0</v>
      </c>
      <c r="CT23" s="31">
        <f t="shared" si="6"/>
        <v>0</v>
      </c>
      <c r="CU23" s="31">
        <f t="shared" si="12"/>
        <v>0</v>
      </c>
    </row>
    <row r="24" spans="1:99" ht="21" x14ac:dyDescent="0.25">
      <c r="A24" s="32" t="s">
        <v>39</v>
      </c>
      <c r="B24" s="33">
        <f t="shared" si="13"/>
        <v>0</v>
      </c>
      <c r="C24" s="34">
        <v>0</v>
      </c>
      <c r="D24" s="35">
        <v>0</v>
      </c>
      <c r="E24" s="34">
        <v>0</v>
      </c>
      <c r="F24" s="36">
        <v>0</v>
      </c>
      <c r="G24" s="36">
        <v>0</v>
      </c>
      <c r="H24" s="40">
        <v>0</v>
      </c>
      <c r="I24" s="41">
        <v>0</v>
      </c>
      <c r="J24" s="39">
        <v>0</v>
      </c>
      <c r="K24" s="36">
        <v>0</v>
      </c>
      <c r="L24" s="34">
        <v>0</v>
      </c>
      <c r="M24" s="37">
        <v>0</v>
      </c>
      <c r="N24" s="37">
        <v>0</v>
      </c>
      <c r="O24" s="37">
        <v>0</v>
      </c>
      <c r="P24" s="36">
        <v>0</v>
      </c>
      <c r="Q24" s="34">
        <v>0</v>
      </c>
      <c r="R24" s="36">
        <v>0</v>
      </c>
      <c r="S24" s="28" t="str">
        <f t="shared" si="8"/>
        <v/>
      </c>
      <c r="CA24" s="29" t="str">
        <f t="shared" si="2"/>
        <v/>
      </c>
      <c r="CB24" s="29" t="str">
        <f t="shared" si="3"/>
        <v/>
      </c>
      <c r="CC24" s="29" t="str">
        <f t="shared" si="9"/>
        <v/>
      </c>
      <c r="CD24" s="29" t="str">
        <f t="shared" si="9"/>
        <v/>
      </c>
      <c r="CE24" s="29" t="str">
        <f t="shared" si="9"/>
        <v/>
      </c>
      <c r="CF24" s="29" t="str">
        <f t="shared" si="9"/>
        <v/>
      </c>
      <c r="CG24" s="29" t="str">
        <f t="shared" si="9"/>
        <v/>
      </c>
      <c r="CH24" s="29" t="str">
        <f t="shared" si="10"/>
        <v/>
      </c>
      <c r="CI24" s="29" t="str">
        <f t="shared" si="11"/>
        <v/>
      </c>
      <c r="CM24" s="30">
        <f t="shared" si="4"/>
        <v>0</v>
      </c>
      <c r="CN24" s="30">
        <f t="shared" si="5"/>
        <v>0</v>
      </c>
      <c r="CO24" s="30">
        <f t="shared" si="6"/>
        <v>0</v>
      </c>
      <c r="CP24" s="30">
        <f t="shared" si="6"/>
        <v>0</v>
      </c>
      <c r="CQ24" s="30">
        <f t="shared" si="6"/>
        <v>0</v>
      </c>
      <c r="CR24" s="30">
        <f t="shared" si="6"/>
        <v>0</v>
      </c>
      <c r="CS24" s="30">
        <f t="shared" si="6"/>
        <v>0</v>
      </c>
      <c r="CT24" s="31">
        <f t="shared" si="6"/>
        <v>0</v>
      </c>
      <c r="CU24" s="31">
        <f t="shared" si="12"/>
        <v>0</v>
      </c>
    </row>
    <row r="25" spans="1:99" x14ac:dyDescent="0.25">
      <c r="A25" s="43" t="s">
        <v>40</v>
      </c>
      <c r="B25" s="44">
        <f t="shared" si="13"/>
        <v>0</v>
      </c>
      <c r="C25" s="45">
        <v>0</v>
      </c>
      <c r="D25" s="46">
        <v>0</v>
      </c>
      <c r="E25" s="45">
        <v>0</v>
      </c>
      <c r="F25" s="47">
        <v>0</v>
      </c>
      <c r="G25" s="47">
        <v>0</v>
      </c>
      <c r="H25" s="49">
        <v>0</v>
      </c>
      <c r="I25" s="50">
        <v>0</v>
      </c>
      <c r="J25" s="51">
        <v>0</v>
      </c>
      <c r="K25" s="47">
        <v>0</v>
      </c>
      <c r="L25" s="45">
        <v>0</v>
      </c>
      <c r="M25" s="52">
        <v>0</v>
      </c>
      <c r="N25" s="52">
        <v>0</v>
      </c>
      <c r="O25" s="52">
        <v>0</v>
      </c>
      <c r="P25" s="47">
        <v>0</v>
      </c>
      <c r="Q25" s="45">
        <v>0</v>
      </c>
      <c r="R25" s="47">
        <v>0</v>
      </c>
      <c r="S25" s="28" t="str">
        <f t="shared" si="8"/>
        <v/>
      </c>
      <c r="CA25" s="29" t="str">
        <f t="shared" si="2"/>
        <v/>
      </c>
      <c r="CB25" s="29" t="str">
        <f t="shared" si="3"/>
        <v/>
      </c>
      <c r="CC25" s="29" t="str">
        <f t="shared" si="9"/>
        <v/>
      </c>
      <c r="CD25" s="29" t="str">
        <f t="shared" si="9"/>
        <v/>
      </c>
      <c r="CE25" s="29" t="str">
        <f t="shared" si="9"/>
        <v/>
      </c>
      <c r="CF25" s="29" t="str">
        <f t="shared" si="9"/>
        <v/>
      </c>
      <c r="CG25" s="29" t="str">
        <f t="shared" si="9"/>
        <v/>
      </c>
      <c r="CH25" s="29" t="str">
        <f t="shared" si="10"/>
        <v/>
      </c>
      <c r="CI25" s="29" t="str">
        <f t="shared" si="11"/>
        <v/>
      </c>
      <c r="CM25" s="30">
        <f t="shared" si="4"/>
        <v>0</v>
      </c>
      <c r="CN25" s="30">
        <f t="shared" si="5"/>
        <v>0</v>
      </c>
      <c r="CO25" s="30">
        <f t="shared" si="6"/>
        <v>0</v>
      </c>
      <c r="CP25" s="30">
        <f t="shared" si="6"/>
        <v>0</v>
      </c>
      <c r="CQ25" s="30">
        <f t="shared" si="6"/>
        <v>0</v>
      </c>
      <c r="CR25" s="30">
        <f t="shared" si="6"/>
        <v>0</v>
      </c>
      <c r="CS25" s="30">
        <f t="shared" si="6"/>
        <v>0</v>
      </c>
      <c r="CT25" s="31">
        <f t="shared" si="6"/>
        <v>0</v>
      </c>
      <c r="CU25" s="31">
        <f t="shared" si="12"/>
        <v>0</v>
      </c>
    </row>
    <row r="26" spans="1:99" ht="15" customHeight="1" x14ac:dyDescent="0.25">
      <c r="A26" s="20" t="s">
        <v>41</v>
      </c>
      <c r="B26" s="21">
        <f t="shared" si="13"/>
        <v>10</v>
      </c>
      <c r="C26" s="22">
        <v>2</v>
      </c>
      <c r="D26" s="24">
        <v>8</v>
      </c>
      <c r="E26" s="22">
        <v>9</v>
      </c>
      <c r="F26" s="24">
        <v>2</v>
      </c>
      <c r="G26" s="53">
        <v>1</v>
      </c>
      <c r="H26" s="54">
        <v>1</v>
      </c>
      <c r="I26" s="55">
        <v>0</v>
      </c>
      <c r="J26" s="27">
        <v>0</v>
      </c>
      <c r="K26" s="24">
        <v>0</v>
      </c>
      <c r="L26" s="22">
        <v>0</v>
      </c>
      <c r="M26" s="25">
        <v>0</v>
      </c>
      <c r="N26" s="25">
        <v>0</v>
      </c>
      <c r="O26" s="25">
        <v>0</v>
      </c>
      <c r="P26" s="24">
        <v>0</v>
      </c>
      <c r="Q26" s="22">
        <v>0</v>
      </c>
      <c r="R26" s="24">
        <v>0</v>
      </c>
      <c r="S26" s="28" t="str">
        <f t="shared" si="8"/>
        <v/>
      </c>
      <c r="CA26" s="29" t="str">
        <f t="shared" si="2"/>
        <v/>
      </c>
      <c r="CB26" s="29" t="str">
        <f t="shared" si="3"/>
        <v/>
      </c>
      <c r="CC26" s="29" t="str">
        <f t="shared" si="9"/>
        <v/>
      </c>
      <c r="CD26" s="29" t="str">
        <f t="shared" si="9"/>
        <v/>
      </c>
      <c r="CE26" s="29" t="str">
        <f t="shared" si="9"/>
        <v/>
      </c>
      <c r="CF26" s="29" t="str">
        <f t="shared" si="9"/>
        <v/>
      </c>
      <c r="CG26" s="29" t="str">
        <f t="shared" si="9"/>
        <v/>
      </c>
      <c r="CH26" s="29" t="str">
        <f t="shared" si="10"/>
        <v/>
      </c>
      <c r="CI26" s="29" t="str">
        <f t="shared" si="11"/>
        <v/>
      </c>
      <c r="CM26" s="30">
        <f t="shared" si="4"/>
        <v>0</v>
      </c>
      <c r="CN26" s="30">
        <f t="shared" si="5"/>
        <v>0</v>
      </c>
      <c r="CO26" s="30">
        <f t="shared" si="6"/>
        <v>0</v>
      </c>
      <c r="CP26" s="30">
        <f t="shared" si="6"/>
        <v>0</v>
      </c>
      <c r="CQ26" s="30">
        <f t="shared" si="6"/>
        <v>0</v>
      </c>
      <c r="CR26" s="30">
        <f t="shared" si="6"/>
        <v>0</v>
      </c>
      <c r="CS26" s="30">
        <f t="shared" si="6"/>
        <v>0</v>
      </c>
      <c r="CT26" s="31">
        <f t="shared" si="6"/>
        <v>0</v>
      </c>
      <c r="CU26" s="31">
        <f t="shared" si="12"/>
        <v>0</v>
      </c>
    </row>
    <row r="27" spans="1:99" ht="21" x14ac:dyDescent="0.25">
      <c r="A27" s="56" t="s">
        <v>42</v>
      </c>
      <c r="B27" s="33">
        <f t="shared" si="13"/>
        <v>27</v>
      </c>
      <c r="C27" s="34">
        <v>8</v>
      </c>
      <c r="D27" s="36">
        <v>19</v>
      </c>
      <c r="E27" s="34">
        <v>21</v>
      </c>
      <c r="F27" s="36">
        <v>12</v>
      </c>
      <c r="G27" s="42">
        <v>0</v>
      </c>
      <c r="H27" s="40">
        <v>6</v>
      </c>
      <c r="I27" s="41">
        <v>0</v>
      </c>
      <c r="J27" s="39">
        <v>0</v>
      </c>
      <c r="K27" s="36">
        <v>0</v>
      </c>
      <c r="L27" s="34">
        <v>0</v>
      </c>
      <c r="M27" s="37">
        <v>0</v>
      </c>
      <c r="N27" s="37">
        <v>0</v>
      </c>
      <c r="O27" s="37">
        <v>0</v>
      </c>
      <c r="P27" s="36">
        <v>0</v>
      </c>
      <c r="Q27" s="34">
        <v>0</v>
      </c>
      <c r="R27" s="36">
        <v>0</v>
      </c>
      <c r="S27" s="28" t="str">
        <f t="shared" si="8"/>
        <v/>
      </c>
      <c r="CA27" s="29" t="str">
        <f t="shared" si="2"/>
        <v/>
      </c>
      <c r="CB27" s="29" t="str">
        <f t="shared" si="3"/>
        <v/>
      </c>
      <c r="CC27" s="29" t="str">
        <f t="shared" si="9"/>
        <v/>
      </c>
      <c r="CD27" s="29" t="str">
        <f t="shared" si="9"/>
        <v/>
      </c>
      <c r="CE27" s="29" t="str">
        <f t="shared" si="9"/>
        <v/>
      </c>
      <c r="CF27" s="29" t="str">
        <f t="shared" si="9"/>
        <v/>
      </c>
      <c r="CG27" s="29" t="str">
        <f t="shared" si="9"/>
        <v/>
      </c>
      <c r="CH27" s="29" t="str">
        <f t="shared" si="10"/>
        <v/>
      </c>
      <c r="CI27" s="29" t="str">
        <f t="shared" si="11"/>
        <v/>
      </c>
      <c r="CM27" s="30">
        <f t="shared" si="4"/>
        <v>0</v>
      </c>
      <c r="CN27" s="30">
        <f t="shared" si="5"/>
        <v>0</v>
      </c>
      <c r="CO27" s="30">
        <f t="shared" si="6"/>
        <v>0</v>
      </c>
      <c r="CP27" s="30">
        <f t="shared" si="6"/>
        <v>0</v>
      </c>
      <c r="CQ27" s="30">
        <f t="shared" si="6"/>
        <v>0</v>
      </c>
      <c r="CR27" s="30">
        <f t="shared" si="6"/>
        <v>0</v>
      </c>
      <c r="CS27" s="30">
        <f t="shared" si="6"/>
        <v>0</v>
      </c>
      <c r="CT27" s="31">
        <f t="shared" si="6"/>
        <v>0</v>
      </c>
      <c r="CU27" s="31">
        <f t="shared" si="12"/>
        <v>0</v>
      </c>
    </row>
    <row r="28" spans="1:99" x14ac:dyDescent="0.25">
      <c r="A28" s="56" t="s">
        <v>43</v>
      </c>
      <c r="B28" s="33">
        <f t="shared" si="13"/>
        <v>12</v>
      </c>
      <c r="C28" s="34">
        <v>1</v>
      </c>
      <c r="D28" s="36">
        <v>11</v>
      </c>
      <c r="E28" s="34">
        <v>10</v>
      </c>
      <c r="F28" s="36">
        <v>4</v>
      </c>
      <c r="G28" s="42">
        <v>0</v>
      </c>
      <c r="H28" s="40">
        <v>2</v>
      </c>
      <c r="I28" s="41">
        <v>0</v>
      </c>
      <c r="J28" s="39">
        <v>0</v>
      </c>
      <c r="K28" s="36">
        <v>0</v>
      </c>
      <c r="L28" s="34">
        <v>0</v>
      </c>
      <c r="M28" s="37">
        <v>0</v>
      </c>
      <c r="N28" s="37">
        <v>0</v>
      </c>
      <c r="O28" s="37">
        <v>0</v>
      </c>
      <c r="P28" s="36">
        <v>0</v>
      </c>
      <c r="Q28" s="34">
        <v>0</v>
      </c>
      <c r="R28" s="36">
        <v>0</v>
      </c>
      <c r="S28" s="28" t="str">
        <f t="shared" si="8"/>
        <v/>
      </c>
      <c r="CA28" s="29" t="str">
        <f t="shared" si="2"/>
        <v/>
      </c>
      <c r="CB28" s="29" t="str">
        <f t="shared" si="3"/>
        <v/>
      </c>
      <c r="CC28" s="29" t="str">
        <f t="shared" si="9"/>
        <v/>
      </c>
      <c r="CD28" s="29" t="str">
        <f t="shared" si="9"/>
        <v/>
      </c>
      <c r="CE28" s="29" t="str">
        <f t="shared" si="9"/>
        <v/>
      </c>
      <c r="CF28" s="29" t="str">
        <f t="shared" si="9"/>
        <v/>
      </c>
      <c r="CG28" s="29" t="str">
        <f t="shared" si="9"/>
        <v/>
      </c>
      <c r="CH28" s="29" t="str">
        <f t="shared" si="10"/>
        <v/>
      </c>
      <c r="CI28" s="29" t="str">
        <f t="shared" si="11"/>
        <v/>
      </c>
      <c r="CM28" s="30">
        <f t="shared" si="4"/>
        <v>0</v>
      </c>
      <c r="CN28" s="30">
        <f t="shared" si="5"/>
        <v>0</v>
      </c>
      <c r="CO28" s="30">
        <f t="shared" ref="CO28:CT57" si="14">IF(AND($B28&gt;0,OR(L28="")),1,IF(L28&gt;$B28,1,0))</f>
        <v>0</v>
      </c>
      <c r="CP28" s="30">
        <f t="shared" si="14"/>
        <v>0</v>
      </c>
      <c r="CQ28" s="30">
        <f t="shared" si="14"/>
        <v>0</v>
      </c>
      <c r="CR28" s="30">
        <f t="shared" si="14"/>
        <v>0</v>
      </c>
      <c r="CS28" s="30">
        <f t="shared" si="14"/>
        <v>0</v>
      </c>
      <c r="CT28" s="31">
        <f t="shared" si="14"/>
        <v>0</v>
      </c>
      <c r="CU28" s="31">
        <f t="shared" si="12"/>
        <v>0</v>
      </c>
    </row>
    <row r="29" spans="1:99" x14ac:dyDescent="0.25">
      <c r="A29" s="57" t="s">
        <v>44</v>
      </c>
      <c r="B29" s="44">
        <f t="shared" si="13"/>
        <v>14</v>
      </c>
      <c r="C29" s="45">
        <v>3</v>
      </c>
      <c r="D29" s="47">
        <v>11</v>
      </c>
      <c r="E29" s="45">
        <v>11</v>
      </c>
      <c r="F29" s="47">
        <v>0</v>
      </c>
      <c r="G29" s="47">
        <v>2</v>
      </c>
      <c r="H29" s="49">
        <v>3</v>
      </c>
      <c r="I29" s="50">
        <v>0</v>
      </c>
      <c r="J29" s="51">
        <v>0</v>
      </c>
      <c r="K29" s="47">
        <v>0</v>
      </c>
      <c r="L29" s="45">
        <v>0</v>
      </c>
      <c r="M29" s="52">
        <v>0</v>
      </c>
      <c r="N29" s="52">
        <v>0</v>
      </c>
      <c r="O29" s="52">
        <v>0</v>
      </c>
      <c r="P29" s="47">
        <v>0</v>
      </c>
      <c r="Q29" s="45">
        <v>0</v>
      </c>
      <c r="R29" s="47">
        <v>0</v>
      </c>
      <c r="S29" s="28" t="str">
        <f t="shared" si="8"/>
        <v/>
      </c>
      <c r="CA29" s="29" t="str">
        <f t="shared" si="2"/>
        <v/>
      </c>
      <c r="CB29" s="29" t="str">
        <f t="shared" si="3"/>
        <v/>
      </c>
      <c r="CC29" s="29" t="str">
        <f t="shared" si="9"/>
        <v/>
      </c>
      <c r="CD29" s="29" t="str">
        <f t="shared" si="9"/>
        <v/>
      </c>
      <c r="CE29" s="29" t="str">
        <f t="shared" si="9"/>
        <v/>
      </c>
      <c r="CF29" s="29" t="str">
        <f t="shared" si="9"/>
        <v/>
      </c>
      <c r="CG29" s="29" t="str">
        <f t="shared" si="9"/>
        <v/>
      </c>
      <c r="CH29" s="29" t="str">
        <f t="shared" si="10"/>
        <v/>
      </c>
      <c r="CI29" s="29" t="str">
        <f t="shared" si="11"/>
        <v/>
      </c>
      <c r="CM29" s="30">
        <f t="shared" si="4"/>
        <v>0</v>
      </c>
      <c r="CN29" s="30">
        <f t="shared" si="5"/>
        <v>0</v>
      </c>
      <c r="CO29" s="30">
        <f t="shared" si="14"/>
        <v>0</v>
      </c>
      <c r="CP29" s="30">
        <f t="shared" si="14"/>
        <v>0</v>
      </c>
      <c r="CQ29" s="30">
        <f t="shared" si="14"/>
        <v>0</v>
      </c>
      <c r="CR29" s="30">
        <f t="shared" si="14"/>
        <v>0</v>
      </c>
      <c r="CS29" s="30">
        <f t="shared" si="14"/>
        <v>0</v>
      </c>
      <c r="CT29" s="31">
        <f t="shared" si="14"/>
        <v>0</v>
      </c>
      <c r="CU29" s="31">
        <f t="shared" si="12"/>
        <v>0</v>
      </c>
    </row>
    <row r="30" spans="1:99" x14ac:dyDescent="0.25">
      <c r="A30" s="32" t="s">
        <v>45</v>
      </c>
      <c r="B30" s="21">
        <f t="shared" si="13"/>
        <v>7</v>
      </c>
      <c r="C30" s="22">
        <v>3</v>
      </c>
      <c r="D30" s="24">
        <v>4</v>
      </c>
      <c r="E30" s="22">
        <v>7</v>
      </c>
      <c r="F30" s="24">
        <v>3</v>
      </c>
      <c r="G30" s="24">
        <v>0</v>
      </c>
      <c r="H30" s="54">
        <v>0</v>
      </c>
      <c r="I30" s="55">
        <v>0</v>
      </c>
      <c r="J30" s="27">
        <v>0</v>
      </c>
      <c r="K30" s="24">
        <v>0</v>
      </c>
      <c r="L30" s="22">
        <v>0</v>
      </c>
      <c r="M30" s="25">
        <v>0</v>
      </c>
      <c r="N30" s="25">
        <v>0</v>
      </c>
      <c r="O30" s="25">
        <v>0</v>
      </c>
      <c r="P30" s="24">
        <v>0</v>
      </c>
      <c r="Q30" s="22">
        <v>0</v>
      </c>
      <c r="R30" s="24">
        <v>0</v>
      </c>
      <c r="S30" s="28" t="str">
        <f t="shared" si="8"/>
        <v/>
      </c>
      <c r="CA30" s="29" t="str">
        <f t="shared" si="2"/>
        <v/>
      </c>
      <c r="CB30" s="29" t="str">
        <f t="shared" si="3"/>
        <v/>
      </c>
      <c r="CC30" s="29" t="str">
        <f t="shared" si="9"/>
        <v/>
      </c>
      <c r="CD30" s="29" t="str">
        <f t="shared" si="9"/>
        <v/>
      </c>
      <c r="CE30" s="29" t="str">
        <f t="shared" si="9"/>
        <v/>
      </c>
      <c r="CF30" s="29" t="str">
        <f t="shared" si="9"/>
        <v/>
      </c>
      <c r="CG30" s="29" t="str">
        <f t="shared" si="9"/>
        <v/>
      </c>
      <c r="CH30" s="29" t="str">
        <f t="shared" si="10"/>
        <v/>
      </c>
      <c r="CI30" s="29" t="str">
        <f t="shared" si="11"/>
        <v/>
      </c>
      <c r="CM30" s="30">
        <f t="shared" si="4"/>
        <v>0</v>
      </c>
      <c r="CN30" s="30">
        <f t="shared" si="5"/>
        <v>0</v>
      </c>
      <c r="CO30" s="30">
        <f t="shared" si="14"/>
        <v>0</v>
      </c>
      <c r="CP30" s="30">
        <f t="shared" si="14"/>
        <v>0</v>
      </c>
      <c r="CQ30" s="30">
        <f t="shared" si="14"/>
        <v>0</v>
      </c>
      <c r="CR30" s="30">
        <f t="shared" si="14"/>
        <v>0</v>
      </c>
      <c r="CS30" s="30">
        <f t="shared" si="14"/>
        <v>0</v>
      </c>
      <c r="CT30" s="31">
        <f t="shared" si="14"/>
        <v>0</v>
      </c>
      <c r="CU30" s="31">
        <f t="shared" si="12"/>
        <v>0</v>
      </c>
    </row>
    <row r="31" spans="1:99" x14ac:dyDescent="0.25">
      <c r="A31" s="32" t="s">
        <v>46</v>
      </c>
      <c r="B31" s="33">
        <f t="shared" si="13"/>
        <v>5</v>
      </c>
      <c r="C31" s="34">
        <v>3</v>
      </c>
      <c r="D31" s="36">
        <v>2</v>
      </c>
      <c r="E31" s="34">
        <v>5</v>
      </c>
      <c r="F31" s="36">
        <v>1</v>
      </c>
      <c r="G31" s="36">
        <v>0</v>
      </c>
      <c r="H31" s="40">
        <v>0</v>
      </c>
      <c r="I31" s="41">
        <v>0</v>
      </c>
      <c r="J31" s="39">
        <v>0</v>
      </c>
      <c r="K31" s="36">
        <v>0</v>
      </c>
      <c r="L31" s="34">
        <v>0</v>
      </c>
      <c r="M31" s="37">
        <v>0</v>
      </c>
      <c r="N31" s="37">
        <v>0</v>
      </c>
      <c r="O31" s="37">
        <v>0</v>
      </c>
      <c r="P31" s="36">
        <v>0</v>
      </c>
      <c r="Q31" s="34">
        <v>0</v>
      </c>
      <c r="R31" s="36">
        <v>0</v>
      </c>
      <c r="S31" s="28" t="str">
        <f t="shared" si="8"/>
        <v/>
      </c>
      <c r="CA31" s="29" t="str">
        <f t="shared" si="2"/>
        <v/>
      </c>
      <c r="CB31" s="29" t="str">
        <f t="shared" si="3"/>
        <v/>
      </c>
      <c r="CC31" s="29" t="str">
        <f t="shared" si="9"/>
        <v/>
      </c>
      <c r="CD31" s="29" t="str">
        <f t="shared" si="9"/>
        <v/>
      </c>
      <c r="CE31" s="29" t="str">
        <f t="shared" si="9"/>
        <v/>
      </c>
      <c r="CF31" s="29" t="str">
        <f t="shared" si="9"/>
        <v/>
      </c>
      <c r="CG31" s="29" t="str">
        <f t="shared" si="9"/>
        <v/>
      </c>
      <c r="CH31" s="29" t="str">
        <f t="shared" si="10"/>
        <v/>
      </c>
      <c r="CI31" s="29" t="str">
        <f t="shared" si="11"/>
        <v/>
      </c>
      <c r="CM31" s="30">
        <f t="shared" si="4"/>
        <v>0</v>
      </c>
      <c r="CN31" s="30">
        <f t="shared" si="5"/>
        <v>0</v>
      </c>
      <c r="CO31" s="30">
        <f t="shared" si="14"/>
        <v>0</v>
      </c>
      <c r="CP31" s="30">
        <f t="shared" si="14"/>
        <v>0</v>
      </c>
      <c r="CQ31" s="30">
        <f t="shared" si="14"/>
        <v>0</v>
      </c>
      <c r="CR31" s="30">
        <f t="shared" si="14"/>
        <v>0</v>
      </c>
      <c r="CS31" s="30">
        <f t="shared" si="14"/>
        <v>0</v>
      </c>
      <c r="CT31" s="31">
        <f t="shared" si="14"/>
        <v>0</v>
      </c>
      <c r="CU31" s="31">
        <f t="shared" si="12"/>
        <v>0</v>
      </c>
    </row>
    <row r="32" spans="1:99" x14ac:dyDescent="0.25">
      <c r="A32" s="32" t="s">
        <v>47</v>
      </c>
      <c r="B32" s="33">
        <f t="shared" si="13"/>
        <v>0</v>
      </c>
      <c r="C32" s="34">
        <v>0</v>
      </c>
      <c r="D32" s="36">
        <v>0</v>
      </c>
      <c r="E32" s="34">
        <v>0</v>
      </c>
      <c r="F32" s="36">
        <v>0</v>
      </c>
      <c r="G32" s="36">
        <v>0</v>
      </c>
      <c r="H32" s="40">
        <v>0</v>
      </c>
      <c r="I32" s="38">
        <v>0</v>
      </c>
      <c r="J32" s="39">
        <v>0</v>
      </c>
      <c r="K32" s="36">
        <v>0</v>
      </c>
      <c r="L32" s="34">
        <v>0</v>
      </c>
      <c r="M32" s="37">
        <v>0</v>
      </c>
      <c r="N32" s="37">
        <v>0</v>
      </c>
      <c r="O32" s="37">
        <v>0</v>
      </c>
      <c r="P32" s="36">
        <v>0</v>
      </c>
      <c r="Q32" s="34">
        <v>0</v>
      </c>
      <c r="R32" s="36">
        <v>0</v>
      </c>
      <c r="S32" s="28" t="str">
        <f t="shared" si="8"/>
        <v/>
      </c>
      <c r="CA32" s="29" t="str">
        <f t="shared" si="2"/>
        <v/>
      </c>
      <c r="CB32" s="29" t="str">
        <f t="shared" si="3"/>
        <v/>
      </c>
      <c r="CC32" s="29" t="str">
        <f t="shared" si="9"/>
        <v/>
      </c>
      <c r="CD32" s="29" t="str">
        <f t="shared" si="9"/>
        <v/>
      </c>
      <c r="CE32" s="29" t="str">
        <f t="shared" si="9"/>
        <v/>
      </c>
      <c r="CF32" s="29" t="str">
        <f t="shared" si="9"/>
        <v/>
      </c>
      <c r="CG32" s="29" t="str">
        <f t="shared" si="9"/>
        <v/>
      </c>
      <c r="CH32" s="29" t="str">
        <f t="shared" si="10"/>
        <v/>
      </c>
      <c r="CI32" s="29" t="str">
        <f t="shared" si="11"/>
        <v/>
      </c>
      <c r="CM32" s="30">
        <f t="shared" si="4"/>
        <v>0</v>
      </c>
      <c r="CN32" s="30">
        <f t="shared" si="5"/>
        <v>0</v>
      </c>
      <c r="CO32" s="30">
        <f t="shared" si="14"/>
        <v>0</v>
      </c>
      <c r="CP32" s="30">
        <f t="shared" si="14"/>
        <v>0</v>
      </c>
      <c r="CQ32" s="30">
        <f t="shared" si="14"/>
        <v>0</v>
      </c>
      <c r="CR32" s="30">
        <f t="shared" si="14"/>
        <v>0</v>
      </c>
      <c r="CS32" s="30">
        <f t="shared" si="14"/>
        <v>0</v>
      </c>
      <c r="CT32" s="31">
        <f t="shared" si="14"/>
        <v>0</v>
      </c>
      <c r="CU32" s="31">
        <f t="shared" si="12"/>
        <v>0</v>
      </c>
    </row>
    <row r="33" spans="1:99" x14ac:dyDescent="0.25">
      <c r="A33" s="32" t="s">
        <v>48</v>
      </c>
      <c r="B33" s="33">
        <f t="shared" si="13"/>
        <v>1</v>
      </c>
      <c r="C33" s="34">
        <v>1</v>
      </c>
      <c r="D33" s="36">
        <v>0</v>
      </c>
      <c r="E33" s="34">
        <v>1</v>
      </c>
      <c r="F33" s="36">
        <v>0</v>
      </c>
      <c r="G33" s="36">
        <v>0</v>
      </c>
      <c r="H33" s="40">
        <v>0</v>
      </c>
      <c r="I33" s="38">
        <v>0</v>
      </c>
      <c r="J33" s="39">
        <v>0</v>
      </c>
      <c r="K33" s="36">
        <v>0</v>
      </c>
      <c r="L33" s="34">
        <v>0</v>
      </c>
      <c r="M33" s="37">
        <v>0</v>
      </c>
      <c r="N33" s="37">
        <v>0</v>
      </c>
      <c r="O33" s="37">
        <v>0</v>
      </c>
      <c r="P33" s="36">
        <v>0</v>
      </c>
      <c r="Q33" s="34">
        <v>0</v>
      </c>
      <c r="R33" s="36">
        <v>0</v>
      </c>
      <c r="S33" s="28" t="str">
        <f t="shared" si="8"/>
        <v/>
      </c>
      <c r="CA33" s="29" t="str">
        <f t="shared" si="2"/>
        <v/>
      </c>
      <c r="CB33" s="29" t="str">
        <f t="shared" si="3"/>
        <v/>
      </c>
      <c r="CC33" s="29" t="str">
        <f t="shared" si="9"/>
        <v/>
      </c>
      <c r="CD33" s="29" t="str">
        <f t="shared" si="9"/>
        <v/>
      </c>
      <c r="CE33" s="29" t="str">
        <f t="shared" si="9"/>
        <v/>
      </c>
      <c r="CF33" s="29" t="str">
        <f t="shared" si="9"/>
        <v/>
      </c>
      <c r="CG33" s="29" t="str">
        <f t="shared" si="9"/>
        <v/>
      </c>
      <c r="CH33" s="29" t="str">
        <f t="shared" si="10"/>
        <v/>
      </c>
      <c r="CI33" s="29" t="str">
        <f t="shared" si="11"/>
        <v/>
      </c>
      <c r="CM33" s="30">
        <f t="shared" si="4"/>
        <v>0</v>
      </c>
      <c r="CN33" s="30">
        <f t="shared" si="5"/>
        <v>0</v>
      </c>
      <c r="CO33" s="30">
        <f t="shared" si="14"/>
        <v>0</v>
      </c>
      <c r="CP33" s="30">
        <f t="shared" si="14"/>
        <v>0</v>
      </c>
      <c r="CQ33" s="30">
        <f t="shared" si="14"/>
        <v>0</v>
      </c>
      <c r="CR33" s="30">
        <f t="shared" si="14"/>
        <v>0</v>
      </c>
      <c r="CS33" s="30">
        <f t="shared" si="14"/>
        <v>0</v>
      </c>
      <c r="CT33" s="31">
        <f t="shared" si="14"/>
        <v>0</v>
      </c>
      <c r="CU33" s="31">
        <f t="shared" si="12"/>
        <v>0</v>
      </c>
    </row>
    <row r="34" spans="1:99" x14ac:dyDescent="0.25">
      <c r="A34" s="32" t="s">
        <v>49</v>
      </c>
      <c r="B34" s="33">
        <f t="shared" si="0"/>
        <v>0</v>
      </c>
      <c r="C34" s="34">
        <v>0</v>
      </c>
      <c r="D34" s="35">
        <v>0</v>
      </c>
      <c r="E34" s="34">
        <v>0</v>
      </c>
      <c r="F34" s="35">
        <v>0</v>
      </c>
      <c r="G34" s="36">
        <v>0</v>
      </c>
      <c r="H34" s="37">
        <v>0</v>
      </c>
      <c r="I34" s="38">
        <v>0</v>
      </c>
      <c r="J34" s="39">
        <v>0</v>
      </c>
      <c r="K34" s="36">
        <v>0</v>
      </c>
      <c r="L34" s="34">
        <v>0</v>
      </c>
      <c r="M34" s="37">
        <v>0</v>
      </c>
      <c r="N34" s="37">
        <v>0</v>
      </c>
      <c r="O34" s="37">
        <v>0</v>
      </c>
      <c r="P34" s="36">
        <v>0</v>
      </c>
      <c r="Q34" s="34">
        <v>0</v>
      </c>
      <c r="R34" s="36">
        <v>0</v>
      </c>
      <c r="S34" s="28" t="str">
        <f t="shared" si="8"/>
        <v/>
      </c>
      <c r="CA34" s="29" t="str">
        <f t="shared" si="2"/>
        <v/>
      </c>
      <c r="CB34" s="29" t="str">
        <f t="shared" si="3"/>
        <v/>
      </c>
      <c r="CC34" s="29" t="str">
        <f t="shared" si="9"/>
        <v/>
      </c>
      <c r="CD34" s="29" t="str">
        <f t="shared" si="9"/>
        <v/>
      </c>
      <c r="CE34" s="29" t="str">
        <f t="shared" si="9"/>
        <v/>
      </c>
      <c r="CF34" s="29" t="str">
        <f t="shared" si="9"/>
        <v/>
      </c>
      <c r="CG34" s="29" t="str">
        <f t="shared" si="9"/>
        <v/>
      </c>
      <c r="CH34" s="29" t="str">
        <f t="shared" si="10"/>
        <v/>
      </c>
      <c r="CI34" s="29" t="str">
        <f t="shared" si="11"/>
        <v/>
      </c>
      <c r="CM34" s="30">
        <f t="shared" si="4"/>
        <v>0</v>
      </c>
      <c r="CN34" s="30">
        <f t="shared" si="5"/>
        <v>0</v>
      </c>
      <c r="CO34" s="30">
        <f t="shared" si="14"/>
        <v>0</v>
      </c>
      <c r="CP34" s="30">
        <f t="shared" si="14"/>
        <v>0</v>
      </c>
      <c r="CQ34" s="30">
        <f t="shared" si="14"/>
        <v>0</v>
      </c>
      <c r="CR34" s="30">
        <f t="shared" si="14"/>
        <v>0</v>
      </c>
      <c r="CS34" s="30">
        <f t="shared" si="14"/>
        <v>0</v>
      </c>
      <c r="CT34" s="31">
        <f t="shared" si="14"/>
        <v>0</v>
      </c>
      <c r="CU34" s="31">
        <f t="shared" si="12"/>
        <v>0</v>
      </c>
    </row>
    <row r="35" spans="1:99" x14ac:dyDescent="0.25">
      <c r="A35" s="43" t="s">
        <v>50</v>
      </c>
      <c r="B35" s="44">
        <f t="shared" si="0"/>
        <v>1</v>
      </c>
      <c r="C35" s="45">
        <v>0</v>
      </c>
      <c r="D35" s="47">
        <v>1</v>
      </c>
      <c r="E35" s="45">
        <v>0</v>
      </c>
      <c r="F35" s="47">
        <v>1</v>
      </c>
      <c r="G35" s="47">
        <v>0</v>
      </c>
      <c r="H35" s="49">
        <v>1</v>
      </c>
      <c r="I35" s="50">
        <v>0</v>
      </c>
      <c r="J35" s="51">
        <v>0</v>
      </c>
      <c r="K35" s="47">
        <v>0</v>
      </c>
      <c r="L35" s="45">
        <v>0</v>
      </c>
      <c r="M35" s="52">
        <v>0</v>
      </c>
      <c r="N35" s="52">
        <v>0</v>
      </c>
      <c r="O35" s="52">
        <v>0</v>
      </c>
      <c r="P35" s="47">
        <v>0</v>
      </c>
      <c r="Q35" s="45">
        <v>0</v>
      </c>
      <c r="R35" s="47">
        <v>0</v>
      </c>
      <c r="S35" s="28" t="str">
        <f t="shared" si="8"/>
        <v/>
      </c>
      <c r="CA35" s="29" t="str">
        <f t="shared" si="2"/>
        <v/>
      </c>
      <c r="CB35" s="29" t="str">
        <f t="shared" si="3"/>
        <v/>
      </c>
      <c r="CC35" s="29" t="str">
        <f t="shared" si="9"/>
        <v/>
      </c>
      <c r="CD35" s="29" t="str">
        <f t="shared" si="9"/>
        <v/>
      </c>
      <c r="CE35" s="29" t="str">
        <f t="shared" si="9"/>
        <v/>
      </c>
      <c r="CF35" s="29" t="str">
        <f t="shared" si="9"/>
        <v/>
      </c>
      <c r="CG35" s="29" t="str">
        <f t="shared" si="9"/>
        <v/>
      </c>
      <c r="CH35" s="29" t="str">
        <f t="shared" si="10"/>
        <v/>
      </c>
      <c r="CI35" s="29" t="str">
        <f t="shared" si="11"/>
        <v/>
      </c>
      <c r="CM35" s="30">
        <f t="shared" si="4"/>
        <v>0</v>
      </c>
      <c r="CN35" s="30">
        <f t="shared" si="5"/>
        <v>0</v>
      </c>
      <c r="CO35" s="30">
        <f t="shared" si="14"/>
        <v>0</v>
      </c>
      <c r="CP35" s="30">
        <f t="shared" si="14"/>
        <v>0</v>
      </c>
      <c r="CQ35" s="30">
        <f t="shared" si="14"/>
        <v>0</v>
      </c>
      <c r="CR35" s="30">
        <f t="shared" si="14"/>
        <v>0</v>
      </c>
      <c r="CS35" s="30">
        <f t="shared" si="14"/>
        <v>0</v>
      </c>
      <c r="CT35" s="31">
        <f t="shared" si="14"/>
        <v>0</v>
      </c>
      <c r="CU35" s="31">
        <f t="shared" si="12"/>
        <v>0</v>
      </c>
    </row>
    <row r="36" spans="1:99" ht="21" x14ac:dyDescent="0.25">
      <c r="A36" s="32" t="s">
        <v>51</v>
      </c>
      <c r="B36" s="21">
        <f t="shared" si="0"/>
        <v>0</v>
      </c>
      <c r="C36" s="22">
        <v>0</v>
      </c>
      <c r="D36" s="24">
        <v>0</v>
      </c>
      <c r="E36" s="22">
        <v>0</v>
      </c>
      <c r="F36" s="24">
        <v>0</v>
      </c>
      <c r="G36" s="24">
        <v>0</v>
      </c>
      <c r="H36" s="54">
        <v>0</v>
      </c>
      <c r="I36" s="55">
        <v>0</v>
      </c>
      <c r="J36" s="27">
        <v>0</v>
      </c>
      <c r="K36" s="24">
        <v>0</v>
      </c>
      <c r="L36" s="22">
        <v>0</v>
      </c>
      <c r="M36" s="25">
        <v>0</v>
      </c>
      <c r="N36" s="25">
        <v>0</v>
      </c>
      <c r="O36" s="25">
        <v>0</v>
      </c>
      <c r="P36" s="24">
        <v>0</v>
      </c>
      <c r="Q36" s="22">
        <v>0</v>
      </c>
      <c r="R36" s="24">
        <v>0</v>
      </c>
      <c r="S36" s="28" t="str">
        <f t="shared" si="8"/>
        <v/>
      </c>
      <c r="CA36" s="29" t="str">
        <f t="shared" si="2"/>
        <v/>
      </c>
      <c r="CB36" s="29" t="str">
        <f t="shared" si="3"/>
        <v/>
      </c>
      <c r="CC36" s="29" t="str">
        <f t="shared" si="9"/>
        <v/>
      </c>
      <c r="CD36" s="29" t="str">
        <f t="shared" si="9"/>
        <v/>
      </c>
      <c r="CE36" s="29" t="str">
        <f t="shared" si="9"/>
        <v/>
      </c>
      <c r="CF36" s="29" t="str">
        <f t="shared" si="9"/>
        <v/>
      </c>
      <c r="CG36" s="29" t="str">
        <f t="shared" si="9"/>
        <v/>
      </c>
      <c r="CH36" s="29" t="str">
        <f t="shared" si="10"/>
        <v/>
      </c>
      <c r="CI36" s="29" t="str">
        <f t="shared" si="11"/>
        <v/>
      </c>
      <c r="CM36" s="30">
        <f t="shared" si="4"/>
        <v>0</v>
      </c>
      <c r="CN36" s="30">
        <f t="shared" si="5"/>
        <v>0</v>
      </c>
      <c r="CO36" s="30">
        <f t="shared" si="14"/>
        <v>0</v>
      </c>
      <c r="CP36" s="30">
        <f t="shared" si="14"/>
        <v>0</v>
      </c>
      <c r="CQ36" s="30">
        <f t="shared" si="14"/>
        <v>0</v>
      </c>
      <c r="CR36" s="30">
        <f t="shared" si="14"/>
        <v>0</v>
      </c>
      <c r="CS36" s="30">
        <f t="shared" si="14"/>
        <v>0</v>
      </c>
      <c r="CT36" s="31">
        <f t="shared" si="14"/>
        <v>0</v>
      </c>
      <c r="CU36" s="31">
        <f t="shared" si="12"/>
        <v>0</v>
      </c>
    </row>
    <row r="37" spans="1:99" ht="15" customHeight="1" x14ac:dyDescent="0.25">
      <c r="A37" s="32" t="s">
        <v>52</v>
      </c>
      <c r="B37" s="33">
        <f t="shared" si="0"/>
        <v>1</v>
      </c>
      <c r="C37" s="34">
        <v>0</v>
      </c>
      <c r="D37" s="36">
        <v>1</v>
      </c>
      <c r="E37" s="34">
        <v>1</v>
      </c>
      <c r="F37" s="36">
        <v>1</v>
      </c>
      <c r="G37" s="42">
        <v>0</v>
      </c>
      <c r="H37" s="40">
        <v>0</v>
      </c>
      <c r="I37" s="41">
        <v>0</v>
      </c>
      <c r="J37" s="39">
        <v>0</v>
      </c>
      <c r="K37" s="36">
        <v>0</v>
      </c>
      <c r="L37" s="34">
        <v>0</v>
      </c>
      <c r="M37" s="37">
        <v>0</v>
      </c>
      <c r="N37" s="37">
        <v>0</v>
      </c>
      <c r="O37" s="37">
        <v>0</v>
      </c>
      <c r="P37" s="36">
        <v>0</v>
      </c>
      <c r="Q37" s="34">
        <v>0</v>
      </c>
      <c r="R37" s="36">
        <v>0</v>
      </c>
      <c r="S37" s="28" t="str">
        <f t="shared" si="8"/>
        <v/>
      </c>
      <c r="CA37" s="29" t="str">
        <f t="shared" si="2"/>
        <v/>
      </c>
      <c r="CB37" s="29" t="str">
        <f t="shared" si="3"/>
        <v/>
      </c>
      <c r="CC37" s="29" t="str">
        <f t="shared" si="9"/>
        <v/>
      </c>
      <c r="CD37" s="29" t="str">
        <f t="shared" si="9"/>
        <v/>
      </c>
      <c r="CE37" s="29" t="str">
        <f t="shared" si="9"/>
        <v/>
      </c>
      <c r="CF37" s="29" t="str">
        <f t="shared" si="9"/>
        <v/>
      </c>
      <c r="CG37" s="29" t="str">
        <f t="shared" si="9"/>
        <v/>
      </c>
      <c r="CH37" s="29" t="str">
        <f t="shared" si="10"/>
        <v/>
      </c>
      <c r="CI37" s="29" t="str">
        <f t="shared" si="11"/>
        <v/>
      </c>
      <c r="CM37" s="30">
        <f t="shared" si="4"/>
        <v>0</v>
      </c>
      <c r="CN37" s="30">
        <f t="shared" si="5"/>
        <v>0</v>
      </c>
      <c r="CO37" s="30">
        <f t="shared" si="14"/>
        <v>0</v>
      </c>
      <c r="CP37" s="30">
        <f t="shared" si="14"/>
        <v>0</v>
      </c>
      <c r="CQ37" s="30">
        <f t="shared" si="14"/>
        <v>0</v>
      </c>
      <c r="CR37" s="30">
        <f t="shared" si="14"/>
        <v>0</v>
      </c>
      <c r="CS37" s="30">
        <f t="shared" si="14"/>
        <v>0</v>
      </c>
      <c r="CT37" s="31">
        <f t="shared" si="14"/>
        <v>0</v>
      </c>
      <c r="CU37" s="31">
        <f t="shared" si="12"/>
        <v>0</v>
      </c>
    </row>
    <row r="38" spans="1:99" x14ac:dyDescent="0.25">
      <c r="A38" s="32" t="s">
        <v>53</v>
      </c>
      <c r="B38" s="33">
        <f t="shared" si="0"/>
        <v>9</v>
      </c>
      <c r="C38" s="34">
        <v>1</v>
      </c>
      <c r="D38" s="36">
        <v>8</v>
      </c>
      <c r="E38" s="34">
        <v>6</v>
      </c>
      <c r="F38" s="36">
        <v>0</v>
      </c>
      <c r="G38" s="42">
        <v>0</v>
      </c>
      <c r="H38" s="40">
        <v>3</v>
      </c>
      <c r="I38" s="41">
        <v>0</v>
      </c>
      <c r="J38" s="39">
        <v>0</v>
      </c>
      <c r="K38" s="36">
        <v>0</v>
      </c>
      <c r="L38" s="34">
        <v>0</v>
      </c>
      <c r="M38" s="37">
        <v>0</v>
      </c>
      <c r="N38" s="37">
        <v>0</v>
      </c>
      <c r="O38" s="37">
        <v>0</v>
      </c>
      <c r="P38" s="36">
        <v>0</v>
      </c>
      <c r="Q38" s="34">
        <v>0</v>
      </c>
      <c r="R38" s="36">
        <v>0</v>
      </c>
      <c r="S38" s="28" t="str">
        <f t="shared" si="8"/>
        <v/>
      </c>
      <c r="CA38" s="29" t="str">
        <f t="shared" si="2"/>
        <v/>
      </c>
      <c r="CB38" s="29" t="str">
        <f t="shared" si="3"/>
        <v/>
      </c>
      <c r="CC38" s="29" t="str">
        <f t="shared" si="9"/>
        <v/>
      </c>
      <c r="CD38" s="29" t="str">
        <f t="shared" si="9"/>
        <v/>
      </c>
      <c r="CE38" s="29" t="str">
        <f t="shared" si="9"/>
        <v/>
      </c>
      <c r="CF38" s="29" t="str">
        <f t="shared" si="9"/>
        <v/>
      </c>
      <c r="CG38" s="29" t="str">
        <f t="shared" si="9"/>
        <v/>
      </c>
      <c r="CH38" s="29" t="str">
        <f t="shared" si="10"/>
        <v/>
      </c>
      <c r="CI38" s="29" t="str">
        <f t="shared" si="11"/>
        <v/>
      </c>
      <c r="CM38" s="30">
        <f t="shared" si="4"/>
        <v>0</v>
      </c>
      <c r="CN38" s="30">
        <f t="shared" si="5"/>
        <v>0</v>
      </c>
      <c r="CO38" s="30">
        <f t="shared" si="14"/>
        <v>0</v>
      </c>
      <c r="CP38" s="30">
        <f t="shared" si="14"/>
        <v>0</v>
      </c>
      <c r="CQ38" s="30">
        <f t="shared" si="14"/>
        <v>0</v>
      </c>
      <c r="CR38" s="30">
        <f t="shared" si="14"/>
        <v>0</v>
      </c>
      <c r="CS38" s="30">
        <f t="shared" si="14"/>
        <v>0</v>
      </c>
      <c r="CT38" s="31">
        <f t="shared" si="14"/>
        <v>0</v>
      </c>
      <c r="CU38" s="31">
        <f t="shared" si="12"/>
        <v>0</v>
      </c>
    </row>
    <row r="39" spans="1:99" x14ac:dyDescent="0.25">
      <c r="A39" s="32" t="s">
        <v>54</v>
      </c>
      <c r="B39" s="33">
        <f t="shared" si="0"/>
        <v>0</v>
      </c>
      <c r="C39" s="34">
        <v>0</v>
      </c>
      <c r="D39" s="36">
        <v>0</v>
      </c>
      <c r="E39" s="34">
        <v>0</v>
      </c>
      <c r="F39" s="36">
        <v>0</v>
      </c>
      <c r="G39" s="42">
        <v>0</v>
      </c>
      <c r="H39" s="40">
        <v>0</v>
      </c>
      <c r="I39" s="41">
        <v>0</v>
      </c>
      <c r="J39" s="39">
        <v>0</v>
      </c>
      <c r="K39" s="36">
        <v>0</v>
      </c>
      <c r="L39" s="34">
        <v>0</v>
      </c>
      <c r="M39" s="37">
        <v>0</v>
      </c>
      <c r="N39" s="37">
        <v>0</v>
      </c>
      <c r="O39" s="37">
        <v>0</v>
      </c>
      <c r="P39" s="36">
        <v>0</v>
      </c>
      <c r="Q39" s="34">
        <v>0</v>
      </c>
      <c r="R39" s="36">
        <v>0</v>
      </c>
      <c r="S39" s="28" t="str">
        <f t="shared" si="8"/>
        <v/>
      </c>
      <c r="CA39" s="29" t="str">
        <f t="shared" si="2"/>
        <v/>
      </c>
      <c r="CB39" s="29" t="str">
        <f t="shared" si="3"/>
        <v/>
      </c>
      <c r="CC39" s="29" t="str">
        <f t="shared" si="9"/>
        <v/>
      </c>
      <c r="CD39" s="29" t="str">
        <f t="shared" si="9"/>
        <v/>
      </c>
      <c r="CE39" s="29" t="str">
        <f t="shared" si="9"/>
        <v/>
      </c>
      <c r="CF39" s="29" t="str">
        <f t="shared" si="9"/>
        <v/>
      </c>
      <c r="CG39" s="29" t="str">
        <f t="shared" si="9"/>
        <v/>
      </c>
      <c r="CH39" s="29" t="str">
        <f t="shared" si="10"/>
        <v/>
      </c>
      <c r="CI39" s="29" t="str">
        <f t="shared" si="11"/>
        <v/>
      </c>
      <c r="CM39" s="30">
        <f t="shared" si="4"/>
        <v>0</v>
      </c>
      <c r="CN39" s="30">
        <f t="shared" si="5"/>
        <v>0</v>
      </c>
      <c r="CO39" s="30">
        <f t="shared" si="14"/>
        <v>0</v>
      </c>
      <c r="CP39" s="30">
        <f t="shared" si="14"/>
        <v>0</v>
      </c>
      <c r="CQ39" s="30">
        <f t="shared" si="14"/>
        <v>0</v>
      </c>
      <c r="CR39" s="30">
        <f t="shared" si="14"/>
        <v>0</v>
      </c>
      <c r="CS39" s="30">
        <f t="shared" si="14"/>
        <v>0</v>
      </c>
      <c r="CT39" s="31">
        <f t="shared" si="14"/>
        <v>0</v>
      </c>
      <c r="CU39" s="31">
        <f t="shared" si="12"/>
        <v>0</v>
      </c>
    </row>
    <row r="40" spans="1:99" ht="21" x14ac:dyDescent="0.25">
      <c r="A40" s="32" t="s">
        <v>55</v>
      </c>
      <c r="B40" s="33">
        <f t="shared" si="0"/>
        <v>9</v>
      </c>
      <c r="C40" s="34">
        <v>2</v>
      </c>
      <c r="D40" s="36">
        <v>7</v>
      </c>
      <c r="E40" s="34">
        <v>5</v>
      </c>
      <c r="F40" s="36">
        <v>1</v>
      </c>
      <c r="G40" s="36">
        <v>0</v>
      </c>
      <c r="H40" s="40">
        <v>4</v>
      </c>
      <c r="I40" s="41">
        <v>0</v>
      </c>
      <c r="J40" s="39">
        <v>0</v>
      </c>
      <c r="K40" s="36">
        <v>0</v>
      </c>
      <c r="L40" s="34">
        <v>0</v>
      </c>
      <c r="M40" s="37">
        <v>0</v>
      </c>
      <c r="N40" s="37">
        <v>0</v>
      </c>
      <c r="O40" s="37">
        <v>0</v>
      </c>
      <c r="P40" s="36">
        <v>0</v>
      </c>
      <c r="Q40" s="34">
        <v>0</v>
      </c>
      <c r="R40" s="36">
        <v>0</v>
      </c>
      <c r="S40" s="28" t="str">
        <f t="shared" si="8"/>
        <v/>
      </c>
      <c r="CA40" s="29" t="str">
        <f t="shared" si="2"/>
        <v/>
      </c>
      <c r="CB40" s="29" t="str">
        <f t="shared" si="3"/>
        <v/>
      </c>
      <c r="CC40" s="29" t="str">
        <f t="shared" si="9"/>
        <v/>
      </c>
      <c r="CD40" s="29" t="str">
        <f t="shared" si="9"/>
        <v/>
      </c>
      <c r="CE40" s="29" t="str">
        <f t="shared" si="9"/>
        <v/>
      </c>
      <c r="CF40" s="29" t="str">
        <f t="shared" si="9"/>
        <v/>
      </c>
      <c r="CG40" s="29" t="str">
        <f t="shared" si="9"/>
        <v/>
      </c>
      <c r="CH40" s="29" t="str">
        <f t="shared" si="10"/>
        <v/>
      </c>
      <c r="CI40" s="29" t="str">
        <f t="shared" si="11"/>
        <v/>
      </c>
      <c r="CM40" s="30">
        <f t="shared" si="4"/>
        <v>0</v>
      </c>
      <c r="CN40" s="30">
        <f t="shared" si="5"/>
        <v>0</v>
      </c>
      <c r="CO40" s="30">
        <f t="shared" si="14"/>
        <v>0</v>
      </c>
      <c r="CP40" s="30">
        <f t="shared" si="14"/>
        <v>0</v>
      </c>
      <c r="CQ40" s="30">
        <f t="shared" si="14"/>
        <v>0</v>
      </c>
      <c r="CR40" s="30">
        <f t="shared" si="14"/>
        <v>0</v>
      </c>
      <c r="CS40" s="30">
        <f t="shared" si="14"/>
        <v>0</v>
      </c>
      <c r="CT40" s="31">
        <f t="shared" si="14"/>
        <v>0</v>
      </c>
      <c r="CU40" s="31">
        <f t="shared" si="12"/>
        <v>0</v>
      </c>
    </row>
    <row r="41" spans="1:99" x14ac:dyDescent="0.25">
      <c r="A41" s="32" t="s">
        <v>56</v>
      </c>
      <c r="B41" s="33">
        <f t="shared" si="0"/>
        <v>6</v>
      </c>
      <c r="C41" s="34">
        <v>2</v>
      </c>
      <c r="D41" s="36">
        <v>4</v>
      </c>
      <c r="E41" s="34">
        <v>5</v>
      </c>
      <c r="F41" s="36">
        <v>2</v>
      </c>
      <c r="G41" s="36">
        <v>0</v>
      </c>
      <c r="H41" s="40">
        <v>1</v>
      </c>
      <c r="I41" s="41">
        <v>0</v>
      </c>
      <c r="J41" s="39">
        <v>0</v>
      </c>
      <c r="K41" s="36">
        <v>0</v>
      </c>
      <c r="L41" s="34">
        <v>0</v>
      </c>
      <c r="M41" s="37">
        <v>0</v>
      </c>
      <c r="N41" s="37">
        <v>0</v>
      </c>
      <c r="O41" s="37">
        <v>0</v>
      </c>
      <c r="P41" s="36">
        <v>0</v>
      </c>
      <c r="Q41" s="34">
        <v>0</v>
      </c>
      <c r="R41" s="36">
        <v>0</v>
      </c>
      <c r="S41" s="28" t="str">
        <f t="shared" si="8"/>
        <v/>
      </c>
      <c r="CA41" s="29" t="str">
        <f t="shared" si="2"/>
        <v/>
      </c>
      <c r="CB41" s="29" t="str">
        <f t="shared" si="3"/>
        <v/>
      </c>
      <c r="CC41" s="29" t="str">
        <f t="shared" si="9"/>
        <v/>
      </c>
      <c r="CD41" s="29" t="str">
        <f t="shared" si="9"/>
        <v/>
      </c>
      <c r="CE41" s="29" t="str">
        <f t="shared" si="9"/>
        <v/>
      </c>
      <c r="CF41" s="29" t="str">
        <f t="shared" si="9"/>
        <v/>
      </c>
      <c r="CG41" s="29" t="str">
        <f t="shared" si="9"/>
        <v/>
      </c>
      <c r="CH41" s="29" t="str">
        <f t="shared" si="10"/>
        <v/>
      </c>
      <c r="CI41" s="29" t="str">
        <f t="shared" si="11"/>
        <v/>
      </c>
      <c r="CM41" s="30">
        <f t="shared" si="4"/>
        <v>0</v>
      </c>
      <c r="CN41" s="30">
        <f t="shared" si="5"/>
        <v>0</v>
      </c>
      <c r="CO41" s="30">
        <f t="shared" si="14"/>
        <v>0</v>
      </c>
      <c r="CP41" s="30">
        <f t="shared" si="14"/>
        <v>0</v>
      </c>
      <c r="CQ41" s="30">
        <f t="shared" si="14"/>
        <v>0</v>
      </c>
      <c r="CR41" s="30">
        <f t="shared" si="14"/>
        <v>0</v>
      </c>
      <c r="CS41" s="30">
        <f t="shared" si="14"/>
        <v>0</v>
      </c>
      <c r="CT41" s="31">
        <f t="shared" si="14"/>
        <v>0</v>
      </c>
      <c r="CU41" s="31">
        <f t="shared" si="12"/>
        <v>0</v>
      </c>
    </row>
    <row r="42" spans="1:99" ht="21" x14ac:dyDescent="0.25">
      <c r="A42" s="32" t="s">
        <v>57</v>
      </c>
      <c r="B42" s="33">
        <f t="shared" si="0"/>
        <v>0</v>
      </c>
      <c r="C42" s="34">
        <v>0</v>
      </c>
      <c r="D42" s="36">
        <v>0</v>
      </c>
      <c r="E42" s="34">
        <v>0</v>
      </c>
      <c r="F42" s="36">
        <v>0</v>
      </c>
      <c r="G42" s="36">
        <v>0</v>
      </c>
      <c r="H42" s="40">
        <v>0</v>
      </c>
      <c r="I42" s="41">
        <v>0</v>
      </c>
      <c r="J42" s="39">
        <v>0</v>
      </c>
      <c r="K42" s="36">
        <v>0</v>
      </c>
      <c r="L42" s="34">
        <v>0</v>
      </c>
      <c r="M42" s="37">
        <v>0</v>
      </c>
      <c r="N42" s="37">
        <v>0</v>
      </c>
      <c r="O42" s="37">
        <v>0</v>
      </c>
      <c r="P42" s="36">
        <v>0</v>
      </c>
      <c r="Q42" s="34">
        <v>0</v>
      </c>
      <c r="R42" s="36">
        <v>0</v>
      </c>
      <c r="S42" s="28" t="str">
        <f t="shared" si="8"/>
        <v/>
      </c>
      <c r="CA42" s="29" t="str">
        <f t="shared" si="2"/>
        <v/>
      </c>
      <c r="CB42" s="29" t="str">
        <f t="shared" si="3"/>
        <v/>
      </c>
      <c r="CC42" s="29" t="str">
        <f t="shared" si="9"/>
        <v/>
      </c>
      <c r="CD42" s="29" t="str">
        <f t="shared" si="9"/>
        <v/>
      </c>
      <c r="CE42" s="29" t="str">
        <f t="shared" si="9"/>
        <v/>
      </c>
      <c r="CF42" s="29" t="str">
        <f t="shared" si="9"/>
        <v/>
      </c>
      <c r="CG42" s="29" t="str">
        <f t="shared" si="9"/>
        <v/>
      </c>
      <c r="CH42" s="29" t="str">
        <f t="shared" si="10"/>
        <v/>
      </c>
      <c r="CI42" s="29" t="str">
        <f t="shared" si="11"/>
        <v/>
      </c>
      <c r="CM42" s="30">
        <f t="shared" si="4"/>
        <v>0</v>
      </c>
      <c r="CN42" s="30">
        <f t="shared" si="5"/>
        <v>0</v>
      </c>
      <c r="CO42" s="30">
        <f t="shared" si="14"/>
        <v>0</v>
      </c>
      <c r="CP42" s="30">
        <f t="shared" si="14"/>
        <v>0</v>
      </c>
      <c r="CQ42" s="30">
        <f t="shared" si="14"/>
        <v>0</v>
      </c>
      <c r="CR42" s="30">
        <f t="shared" si="14"/>
        <v>0</v>
      </c>
      <c r="CS42" s="30">
        <f t="shared" si="14"/>
        <v>0</v>
      </c>
      <c r="CT42" s="31">
        <f t="shared" si="14"/>
        <v>0</v>
      </c>
      <c r="CU42" s="31">
        <f t="shared" si="12"/>
        <v>0</v>
      </c>
    </row>
    <row r="43" spans="1:99" x14ac:dyDescent="0.25">
      <c r="A43" s="58" t="s">
        <v>58</v>
      </c>
      <c r="B43" s="44">
        <f t="shared" si="0"/>
        <v>13</v>
      </c>
      <c r="C43" s="45">
        <v>1</v>
      </c>
      <c r="D43" s="47">
        <v>12</v>
      </c>
      <c r="E43" s="45">
        <v>10</v>
      </c>
      <c r="F43" s="47">
        <v>1</v>
      </c>
      <c r="G43" s="47">
        <v>0</v>
      </c>
      <c r="H43" s="49">
        <v>3</v>
      </c>
      <c r="I43" s="59">
        <v>0</v>
      </c>
      <c r="J43" s="51">
        <v>0</v>
      </c>
      <c r="K43" s="47">
        <v>0</v>
      </c>
      <c r="L43" s="45">
        <v>0</v>
      </c>
      <c r="M43" s="52">
        <v>0</v>
      </c>
      <c r="N43" s="52">
        <v>0</v>
      </c>
      <c r="O43" s="52">
        <v>0</v>
      </c>
      <c r="P43" s="47">
        <v>0</v>
      </c>
      <c r="Q43" s="45">
        <v>0</v>
      </c>
      <c r="R43" s="47">
        <v>0</v>
      </c>
      <c r="S43" s="28" t="str">
        <f t="shared" si="8"/>
        <v/>
      </c>
      <c r="CA43" s="29" t="str">
        <f t="shared" si="2"/>
        <v/>
      </c>
      <c r="CB43" s="29" t="str">
        <f t="shared" si="3"/>
        <v/>
      </c>
      <c r="CC43" s="29" t="str">
        <f t="shared" si="9"/>
        <v/>
      </c>
      <c r="CD43" s="29" t="str">
        <f t="shared" si="9"/>
        <v/>
      </c>
      <c r="CE43" s="29" t="str">
        <f t="shared" si="9"/>
        <v/>
      </c>
      <c r="CF43" s="29" t="str">
        <f t="shared" si="9"/>
        <v/>
      </c>
      <c r="CG43" s="29" t="str">
        <f t="shared" si="9"/>
        <v/>
      </c>
      <c r="CH43" s="29" t="str">
        <f t="shared" si="10"/>
        <v/>
      </c>
      <c r="CI43" s="29" t="str">
        <f t="shared" si="11"/>
        <v/>
      </c>
      <c r="CM43" s="30">
        <f t="shared" si="4"/>
        <v>0</v>
      </c>
      <c r="CN43" s="30">
        <f t="shared" si="5"/>
        <v>0</v>
      </c>
      <c r="CO43" s="30">
        <f t="shared" si="14"/>
        <v>0</v>
      </c>
      <c r="CP43" s="30">
        <f t="shared" si="14"/>
        <v>0</v>
      </c>
      <c r="CQ43" s="30">
        <f t="shared" si="14"/>
        <v>0</v>
      </c>
      <c r="CR43" s="30">
        <f t="shared" si="14"/>
        <v>0</v>
      </c>
      <c r="CS43" s="30">
        <f t="shared" si="14"/>
        <v>0</v>
      </c>
      <c r="CT43" s="31">
        <f t="shared" si="14"/>
        <v>0</v>
      </c>
      <c r="CU43" s="31">
        <f t="shared" si="12"/>
        <v>0</v>
      </c>
    </row>
    <row r="44" spans="1:99" x14ac:dyDescent="0.25">
      <c r="A44" s="20" t="s">
        <v>59</v>
      </c>
      <c r="B44" s="21">
        <f t="shared" si="0"/>
        <v>1</v>
      </c>
      <c r="C44" s="22">
        <v>0</v>
      </c>
      <c r="D44" s="24">
        <v>1</v>
      </c>
      <c r="E44" s="22">
        <v>1</v>
      </c>
      <c r="F44" s="24">
        <v>0</v>
      </c>
      <c r="G44" s="24">
        <v>0</v>
      </c>
      <c r="H44" s="54">
        <v>0</v>
      </c>
      <c r="I44" s="26">
        <v>0</v>
      </c>
      <c r="J44" s="27">
        <v>0</v>
      </c>
      <c r="K44" s="24">
        <v>0</v>
      </c>
      <c r="L44" s="22">
        <v>0</v>
      </c>
      <c r="M44" s="25">
        <v>0</v>
      </c>
      <c r="N44" s="25">
        <v>0</v>
      </c>
      <c r="O44" s="25">
        <v>0</v>
      </c>
      <c r="P44" s="24">
        <v>0</v>
      </c>
      <c r="Q44" s="22">
        <v>0</v>
      </c>
      <c r="R44" s="24">
        <v>0</v>
      </c>
      <c r="S44" s="28" t="str">
        <f t="shared" si="8"/>
        <v/>
      </c>
      <c r="CA44" s="29" t="str">
        <f t="shared" si="2"/>
        <v/>
      </c>
      <c r="CB44" s="29" t="str">
        <f t="shared" si="3"/>
        <v/>
      </c>
      <c r="CC44" s="29" t="str">
        <f t="shared" si="9"/>
        <v/>
      </c>
      <c r="CD44" s="29" t="str">
        <f t="shared" si="9"/>
        <v/>
      </c>
      <c r="CE44" s="29" t="str">
        <f t="shared" si="9"/>
        <v/>
      </c>
      <c r="CF44" s="29" t="str">
        <f t="shared" si="9"/>
        <v/>
      </c>
      <c r="CG44" s="29" t="str">
        <f t="shared" si="9"/>
        <v/>
      </c>
      <c r="CH44" s="29" t="str">
        <f t="shared" si="10"/>
        <v/>
      </c>
      <c r="CI44" s="29" t="str">
        <f t="shared" si="11"/>
        <v/>
      </c>
      <c r="CM44" s="30">
        <f t="shared" si="4"/>
        <v>0</v>
      </c>
      <c r="CN44" s="30">
        <f t="shared" si="5"/>
        <v>0</v>
      </c>
      <c r="CO44" s="30">
        <f t="shared" si="14"/>
        <v>0</v>
      </c>
      <c r="CP44" s="30">
        <f t="shared" si="14"/>
        <v>0</v>
      </c>
      <c r="CQ44" s="30">
        <f t="shared" si="14"/>
        <v>0</v>
      </c>
      <c r="CR44" s="30">
        <f t="shared" si="14"/>
        <v>0</v>
      </c>
      <c r="CS44" s="30">
        <f t="shared" si="14"/>
        <v>0</v>
      </c>
      <c r="CT44" s="31">
        <f t="shared" si="14"/>
        <v>0</v>
      </c>
      <c r="CU44" s="31">
        <f t="shared" si="12"/>
        <v>0</v>
      </c>
    </row>
    <row r="45" spans="1:99" x14ac:dyDescent="0.25">
      <c r="A45" s="56" t="s">
        <v>60</v>
      </c>
      <c r="B45" s="33">
        <f t="shared" si="0"/>
        <v>0</v>
      </c>
      <c r="C45" s="34">
        <v>0</v>
      </c>
      <c r="D45" s="36">
        <v>0</v>
      </c>
      <c r="E45" s="34">
        <v>0</v>
      </c>
      <c r="F45" s="36">
        <v>0</v>
      </c>
      <c r="G45" s="36">
        <v>0</v>
      </c>
      <c r="H45" s="40">
        <v>0</v>
      </c>
      <c r="I45" s="38">
        <v>0</v>
      </c>
      <c r="J45" s="39">
        <v>0</v>
      </c>
      <c r="K45" s="36">
        <v>0</v>
      </c>
      <c r="L45" s="34">
        <v>0</v>
      </c>
      <c r="M45" s="37">
        <v>0</v>
      </c>
      <c r="N45" s="37">
        <v>0</v>
      </c>
      <c r="O45" s="37">
        <v>0</v>
      </c>
      <c r="P45" s="36">
        <v>0</v>
      </c>
      <c r="Q45" s="34">
        <v>0</v>
      </c>
      <c r="R45" s="36">
        <v>0</v>
      </c>
      <c r="S45" s="28" t="str">
        <f t="shared" si="8"/>
        <v/>
      </c>
      <c r="CA45" s="29" t="str">
        <f t="shared" si="2"/>
        <v/>
      </c>
      <c r="CB45" s="29" t="str">
        <f t="shared" si="3"/>
        <v/>
      </c>
      <c r="CC45" s="29" t="str">
        <f t="shared" si="9"/>
        <v/>
      </c>
      <c r="CD45" s="29" t="str">
        <f t="shared" si="9"/>
        <v/>
      </c>
      <c r="CE45" s="29" t="str">
        <f t="shared" si="9"/>
        <v/>
      </c>
      <c r="CF45" s="29" t="str">
        <f t="shared" si="9"/>
        <v/>
      </c>
      <c r="CG45" s="29" t="str">
        <f t="shared" si="9"/>
        <v/>
      </c>
      <c r="CH45" s="29" t="str">
        <f t="shared" si="10"/>
        <v/>
      </c>
      <c r="CI45" s="29" t="str">
        <f t="shared" si="11"/>
        <v/>
      </c>
      <c r="CM45" s="30">
        <f t="shared" si="4"/>
        <v>0</v>
      </c>
      <c r="CN45" s="30">
        <f t="shared" si="5"/>
        <v>0</v>
      </c>
      <c r="CO45" s="30">
        <f t="shared" si="14"/>
        <v>0</v>
      </c>
      <c r="CP45" s="30">
        <f t="shared" si="14"/>
        <v>0</v>
      </c>
      <c r="CQ45" s="30">
        <f t="shared" si="14"/>
        <v>0</v>
      </c>
      <c r="CR45" s="30">
        <f t="shared" si="14"/>
        <v>0</v>
      </c>
      <c r="CS45" s="30">
        <f t="shared" si="14"/>
        <v>0</v>
      </c>
      <c r="CT45" s="31">
        <f t="shared" si="14"/>
        <v>0</v>
      </c>
      <c r="CU45" s="31">
        <f t="shared" si="12"/>
        <v>0</v>
      </c>
    </row>
    <row r="46" spans="1:99" x14ac:dyDescent="0.25">
      <c r="A46" s="56" t="s">
        <v>61</v>
      </c>
      <c r="B46" s="33">
        <f>SUM(C46:D46)</f>
        <v>0</v>
      </c>
      <c r="C46" s="34">
        <v>0</v>
      </c>
      <c r="D46" s="36">
        <v>0</v>
      </c>
      <c r="E46" s="34">
        <v>0</v>
      </c>
      <c r="F46" s="36">
        <v>0</v>
      </c>
      <c r="G46" s="36">
        <v>0</v>
      </c>
      <c r="H46" s="40">
        <v>0</v>
      </c>
      <c r="I46" s="38">
        <v>0</v>
      </c>
      <c r="J46" s="39">
        <v>0</v>
      </c>
      <c r="K46" s="36">
        <v>0</v>
      </c>
      <c r="L46" s="34">
        <v>0</v>
      </c>
      <c r="M46" s="37">
        <v>0</v>
      </c>
      <c r="N46" s="37">
        <v>0</v>
      </c>
      <c r="O46" s="37">
        <v>0</v>
      </c>
      <c r="P46" s="36">
        <v>0</v>
      </c>
      <c r="Q46" s="34">
        <v>0</v>
      </c>
      <c r="R46" s="36">
        <v>0</v>
      </c>
      <c r="S46" s="28" t="str">
        <f t="shared" si="8"/>
        <v/>
      </c>
      <c r="CA46" s="29" t="str">
        <f t="shared" si="2"/>
        <v/>
      </c>
      <c r="CB46" s="29" t="str">
        <f t="shared" si="3"/>
        <v/>
      </c>
      <c r="CC46" s="29" t="str">
        <f t="shared" si="9"/>
        <v/>
      </c>
      <c r="CD46" s="29" t="str">
        <f t="shared" si="9"/>
        <v/>
      </c>
      <c r="CE46" s="29" t="str">
        <f t="shared" si="9"/>
        <v/>
      </c>
      <c r="CF46" s="29" t="str">
        <f t="shared" si="9"/>
        <v/>
      </c>
      <c r="CG46" s="29" t="str">
        <f t="shared" si="9"/>
        <v/>
      </c>
      <c r="CH46" s="29" t="str">
        <f t="shared" si="10"/>
        <v/>
      </c>
      <c r="CI46" s="29" t="str">
        <f t="shared" si="11"/>
        <v/>
      </c>
      <c r="CM46" s="30">
        <f t="shared" si="4"/>
        <v>0</v>
      </c>
      <c r="CN46" s="30">
        <f t="shared" si="5"/>
        <v>0</v>
      </c>
      <c r="CO46" s="30">
        <f t="shared" si="14"/>
        <v>0</v>
      </c>
      <c r="CP46" s="30">
        <f t="shared" si="14"/>
        <v>0</v>
      </c>
      <c r="CQ46" s="30">
        <f t="shared" si="14"/>
        <v>0</v>
      </c>
      <c r="CR46" s="30">
        <f t="shared" si="14"/>
        <v>0</v>
      </c>
      <c r="CS46" s="30">
        <f t="shared" si="14"/>
        <v>0</v>
      </c>
      <c r="CT46" s="31">
        <f t="shared" si="14"/>
        <v>0</v>
      </c>
      <c r="CU46" s="31">
        <f t="shared" si="12"/>
        <v>0</v>
      </c>
    </row>
    <row r="47" spans="1:99" x14ac:dyDescent="0.25">
      <c r="A47" s="56" t="s">
        <v>62</v>
      </c>
      <c r="B47" s="33">
        <f>SUM(C47:D47)</f>
        <v>0</v>
      </c>
      <c r="C47" s="34">
        <v>0</v>
      </c>
      <c r="D47" s="36">
        <v>0</v>
      </c>
      <c r="E47" s="34">
        <v>0</v>
      </c>
      <c r="F47" s="36">
        <v>0</v>
      </c>
      <c r="G47" s="36">
        <v>0</v>
      </c>
      <c r="H47" s="40">
        <v>0</v>
      </c>
      <c r="I47" s="38">
        <v>0</v>
      </c>
      <c r="J47" s="39">
        <v>0</v>
      </c>
      <c r="K47" s="36">
        <v>0</v>
      </c>
      <c r="L47" s="34">
        <v>0</v>
      </c>
      <c r="M47" s="37">
        <v>0</v>
      </c>
      <c r="N47" s="37">
        <v>0</v>
      </c>
      <c r="O47" s="37">
        <v>0</v>
      </c>
      <c r="P47" s="36">
        <v>0</v>
      </c>
      <c r="Q47" s="34">
        <v>0</v>
      </c>
      <c r="R47" s="36">
        <v>0</v>
      </c>
      <c r="S47" s="28" t="str">
        <f t="shared" si="8"/>
        <v/>
      </c>
      <c r="CA47" s="29" t="str">
        <f t="shared" si="2"/>
        <v/>
      </c>
      <c r="CB47" s="29" t="str">
        <f t="shared" si="3"/>
        <v/>
      </c>
      <c r="CC47" s="29" t="str">
        <f t="shared" si="9"/>
        <v/>
      </c>
      <c r="CD47" s="29" t="str">
        <f t="shared" si="9"/>
        <v/>
      </c>
      <c r="CE47" s="29" t="str">
        <f t="shared" si="9"/>
        <v/>
      </c>
      <c r="CF47" s="29" t="str">
        <f t="shared" si="9"/>
        <v/>
      </c>
      <c r="CG47" s="29" t="str">
        <f t="shared" si="9"/>
        <v/>
      </c>
      <c r="CH47" s="29" t="str">
        <f t="shared" si="10"/>
        <v/>
      </c>
      <c r="CI47" s="29" t="str">
        <f t="shared" si="11"/>
        <v/>
      </c>
      <c r="CM47" s="30">
        <f t="shared" si="4"/>
        <v>0</v>
      </c>
      <c r="CN47" s="30">
        <f t="shared" si="5"/>
        <v>0</v>
      </c>
      <c r="CO47" s="30">
        <f t="shared" si="14"/>
        <v>0</v>
      </c>
      <c r="CP47" s="30">
        <f t="shared" si="14"/>
        <v>0</v>
      </c>
      <c r="CQ47" s="30">
        <f t="shared" si="14"/>
        <v>0</v>
      </c>
      <c r="CR47" s="30">
        <f t="shared" si="14"/>
        <v>0</v>
      </c>
      <c r="CS47" s="30">
        <f t="shared" si="14"/>
        <v>0</v>
      </c>
      <c r="CT47" s="31">
        <f t="shared" si="14"/>
        <v>0</v>
      </c>
      <c r="CU47" s="31">
        <f t="shared" si="12"/>
        <v>0</v>
      </c>
    </row>
    <row r="48" spans="1:99" x14ac:dyDescent="0.25">
      <c r="A48" s="60" t="s">
        <v>63</v>
      </c>
      <c r="B48" s="61">
        <f t="shared" si="0"/>
        <v>0</v>
      </c>
      <c r="C48" s="34">
        <v>0</v>
      </c>
      <c r="D48" s="36">
        <v>0</v>
      </c>
      <c r="E48" s="34">
        <v>0</v>
      </c>
      <c r="F48" s="36">
        <v>0</v>
      </c>
      <c r="G48" s="36">
        <v>0</v>
      </c>
      <c r="H48" s="40">
        <v>0</v>
      </c>
      <c r="I48" s="38">
        <v>0</v>
      </c>
      <c r="J48" s="39">
        <v>0</v>
      </c>
      <c r="K48" s="36">
        <v>0</v>
      </c>
      <c r="L48" s="34">
        <v>0</v>
      </c>
      <c r="M48" s="37">
        <v>0</v>
      </c>
      <c r="N48" s="37">
        <v>0</v>
      </c>
      <c r="O48" s="37">
        <v>0</v>
      </c>
      <c r="P48" s="36">
        <v>0</v>
      </c>
      <c r="Q48" s="34">
        <v>0</v>
      </c>
      <c r="R48" s="36">
        <v>0</v>
      </c>
      <c r="S48" s="28" t="str">
        <f t="shared" si="8"/>
        <v/>
      </c>
      <c r="CA48" s="29" t="str">
        <f t="shared" si="2"/>
        <v/>
      </c>
      <c r="CB48" s="29" t="str">
        <f t="shared" si="3"/>
        <v/>
      </c>
      <c r="CC48" s="29" t="str">
        <f t="shared" si="9"/>
        <v/>
      </c>
      <c r="CD48" s="29" t="str">
        <f t="shared" si="9"/>
        <v/>
      </c>
      <c r="CE48" s="29" t="str">
        <f t="shared" si="9"/>
        <v/>
      </c>
      <c r="CF48" s="29" t="str">
        <f t="shared" si="9"/>
        <v/>
      </c>
      <c r="CG48" s="29" t="str">
        <f t="shared" si="9"/>
        <v/>
      </c>
      <c r="CH48" s="29" t="str">
        <f t="shared" si="10"/>
        <v/>
      </c>
      <c r="CI48" s="29" t="str">
        <f t="shared" si="11"/>
        <v/>
      </c>
      <c r="CM48" s="30">
        <f t="shared" si="4"/>
        <v>0</v>
      </c>
      <c r="CN48" s="30">
        <f t="shared" si="5"/>
        <v>0</v>
      </c>
      <c r="CO48" s="30">
        <f t="shared" si="14"/>
        <v>0</v>
      </c>
      <c r="CP48" s="30">
        <f t="shared" si="14"/>
        <v>0</v>
      </c>
      <c r="CQ48" s="30">
        <f t="shared" si="14"/>
        <v>0</v>
      </c>
      <c r="CR48" s="30">
        <f t="shared" si="14"/>
        <v>0</v>
      </c>
      <c r="CS48" s="30">
        <f t="shared" si="14"/>
        <v>0</v>
      </c>
      <c r="CT48" s="31">
        <f t="shared" si="14"/>
        <v>0</v>
      </c>
      <c r="CU48" s="31">
        <f t="shared" si="12"/>
        <v>0</v>
      </c>
    </row>
    <row r="49" spans="1:99" x14ac:dyDescent="0.25">
      <c r="A49" s="60" t="s">
        <v>64</v>
      </c>
      <c r="B49" s="33">
        <f>SUM(C49:D49)</f>
        <v>0</v>
      </c>
      <c r="C49" s="22">
        <v>0</v>
      </c>
      <c r="D49" s="24">
        <v>0</v>
      </c>
      <c r="E49" s="22">
        <v>0</v>
      </c>
      <c r="F49" s="24">
        <v>0</v>
      </c>
      <c r="G49" s="24">
        <v>0</v>
      </c>
      <c r="H49" s="54">
        <v>0</v>
      </c>
      <c r="I49" s="26">
        <v>0</v>
      </c>
      <c r="J49" s="27">
        <v>0</v>
      </c>
      <c r="K49" s="24">
        <v>0</v>
      </c>
      <c r="L49" s="22">
        <v>0</v>
      </c>
      <c r="M49" s="25">
        <v>0</v>
      </c>
      <c r="N49" s="25">
        <v>0</v>
      </c>
      <c r="O49" s="25">
        <v>0</v>
      </c>
      <c r="P49" s="24">
        <v>0</v>
      </c>
      <c r="Q49" s="22">
        <v>0</v>
      </c>
      <c r="R49" s="24">
        <v>0</v>
      </c>
      <c r="S49" s="28" t="str">
        <f t="shared" si="8"/>
        <v/>
      </c>
      <c r="CA49" s="29" t="str">
        <f t="shared" si="2"/>
        <v/>
      </c>
      <c r="CB49" s="29" t="str">
        <f t="shared" si="3"/>
        <v/>
      </c>
      <c r="CC49" s="29" t="str">
        <f t="shared" si="9"/>
        <v/>
      </c>
      <c r="CD49" s="29" t="str">
        <f t="shared" si="9"/>
        <v/>
      </c>
      <c r="CE49" s="29" t="str">
        <f t="shared" si="9"/>
        <v/>
      </c>
      <c r="CF49" s="29" t="str">
        <f t="shared" si="9"/>
        <v/>
      </c>
      <c r="CG49" s="29" t="str">
        <f t="shared" si="9"/>
        <v/>
      </c>
      <c r="CH49" s="29" t="str">
        <f t="shared" si="10"/>
        <v/>
      </c>
      <c r="CI49" s="29" t="str">
        <f t="shared" si="11"/>
        <v/>
      </c>
      <c r="CM49" s="30">
        <f t="shared" si="4"/>
        <v>0</v>
      </c>
      <c r="CN49" s="30">
        <f t="shared" si="5"/>
        <v>0</v>
      </c>
      <c r="CO49" s="30">
        <f t="shared" si="14"/>
        <v>0</v>
      </c>
      <c r="CP49" s="30">
        <f t="shared" si="14"/>
        <v>0</v>
      </c>
      <c r="CQ49" s="30">
        <f t="shared" si="14"/>
        <v>0</v>
      </c>
      <c r="CR49" s="30">
        <f t="shared" si="14"/>
        <v>0</v>
      </c>
      <c r="CS49" s="30">
        <f t="shared" si="14"/>
        <v>0</v>
      </c>
      <c r="CT49" s="31">
        <f t="shared" si="14"/>
        <v>0</v>
      </c>
      <c r="CU49" s="31">
        <f t="shared" si="12"/>
        <v>0</v>
      </c>
    </row>
    <row r="50" spans="1:99" x14ac:dyDescent="0.25">
      <c r="A50" s="56" t="s">
        <v>65</v>
      </c>
      <c r="B50" s="21">
        <f t="shared" si="0"/>
        <v>0</v>
      </c>
      <c r="C50" s="22">
        <v>0</v>
      </c>
      <c r="D50" s="24">
        <v>0</v>
      </c>
      <c r="E50" s="22">
        <v>0</v>
      </c>
      <c r="F50" s="24">
        <v>0</v>
      </c>
      <c r="G50" s="24">
        <v>0</v>
      </c>
      <c r="H50" s="54">
        <v>0</v>
      </c>
      <c r="I50" s="26">
        <v>0</v>
      </c>
      <c r="J50" s="27">
        <v>0</v>
      </c>
      <c r="K50" s="24">
        <v>0</v>
      </c>
      <c r="L50" s="22">
        <v>0</v>
      </c>
      <c r="M50" s="25">
        <v>0</v>
      </c>
      <c r="N50" s="25">
        <v>0</v>
      </c>
      <c r="O50" s="25">
        <v>0</v>
      </c>
      <c r="P50" s="24">
        <v>0</v>
      </c>
      <c r="Q50" s="22">
        <v>0</v>
      </c>
      <c r="R50" s="24">
        <v>0</v>
      </c>
      <c r="S50" s="28" t="str">
        <f t="shared" si="8"/>
        <v/>
      </c>
      <c r="CA50" s="29" t="str">
        <f t="shared" si="2"/>
        <v/>
      </c>
      <c r="CB50" s="29" t="str">
        <f t="shared" si="3"/>
        <v/>
      </c>
      <c r="CC50" s="29" t="str">
        <f t="shared" si="9"/>
        <v/>
      </c>
      <c r="CD50" s="29" t="str">
        <f t="shared" si="9"/>
        <v/>
      </c>
      <c r="CE50" s="29" t="str">
        <f t="shared" si="9"/>
        <v/>
      </c>
      <c r="CF50" s="29" t="str">
        <f t="shared" si="9"/>
        <v/>
      </c>
      <c r="CG50" s="29" t="str">
        <f t="shared" si="9"/>
        <v/>
      </c>
      <c r="CH50" s="29" t="str">
        <f t="shared" si="10"/>
        <v/>
      </c>
      <c r="CI50" s="29" t="str">
        <f t="shared" si="11"/>
        <v/>
      </c>
      <c r="CM50" s="30">
        <f t="shared" si="4"/>
        <v>0</v>
      </c>
      <c r="CN50" s="30">
        <f t="shared" si="5"/>
        <v>0</v>
      </c>
      <c r="CO50" s="30">
        <f t="shared" si="14"/>
        <v>0</v>
      </c>
      <c r="CP50" s="30">
        <f t="shared" si="14"/>
        <v>0</v>
      </c>
      <c r="CQ50" s="30">
        <f t="shared" si="14"/>
        <v>0</v>
      </c>
      <c r="CR50" s="30">
        <f t="shared" si="14"/>
        <v>0</v>
      </c>
      <c r="CS50" s="30">
        <f t="shared" si="14"/>
        <v>0</v>
      </c>
      <c r="CT50" s="31">
        <f t="shared" si="14"/>
        <v>0</v>
      </c>
      <c r="CU50" s="31">
        <f t="shared" si="12"/>
        <v>0</v>
      </c>
    </row>
    <row r="51" spans="1:99" x14ac:dyDescent="0.25">
      <c r="A51" s="62" t="s">
        <v>66</v>
      </c>
      <c r="B51" s="63">
        <f t="shared" si="0"/>
        <v>0</v>
      </c>
      <c r="C51" s="45">
        <v>0</v>
      </c>
      <c r="D51" s="47">
        <v>0</v>
      </c>
      <c r="E51" s="45"/>
      <c r="F51" s="47"/>
      <c r="G51" s="47">
        <v>0</v>
      </c>
      <c r="H51" s="49"/>
      <c r="I51" s="59"/>
      <c r="J51" s="51">
        <v>0</v>
      </c>
      <c r="K51" s="47">
        <v>0</v>
      </c>
      <c r="L51" s="45">
        <v>0</v>
      </c>
      <c r="M51" s="52">
        <v>0</v>
      </c>
      <c r="N51" s="52">
        <v>0</v>
      </c>
      <c r="O51" s="52">
        <v>0</v>
      </c>
      <c r="P51" s="47">
        <v>0</v>
      </c>
      <c r="Q51" s="45">
        <v>0</v>
      </c>
      <c r="R51" s="47">
        <v>0</v>
      </c>
      <c r="S51" s="28" t="str">
        <f t="shared" si="8"/>
        <v/>
      </c>
      <c r="CA51" s="29" t="str">
        <f t="shared" si="2"/>
        <v/>
      </c>
      <c r="CB51" s="29" t="str">
        <f t="shared" si="3"/>
        <v/>
      </c>
      <c r="CC51" s="29" t="str">
        <f t="shared" si="9"/>
        <v/>
      </c>
      <c r="CD51" s="29" t="str">
        <f t="shared" si="9"/>
        <v/>
      </c>
      <c r="CE51" s="29" t="str">
        <f t="shared" si="9"/>
        <v/>
      </c>
      <c r="CF51" s="29" t="str">
        <f t="shared" si="9"/>
        <v/>
      </c>
      <c r="CG51" s="29" t="str">
        <f t="shared" si="9"/>
        <v/>
      </c>
      <c r="CH51" s="29" t="str">
        <f t="shared" si="10"/>
        <v/>
      </c>
      <c r="CI51" s="29" t="str">
        <f t="shared" si="11"/>
        <v/>
      </c>
      <c r="CM51" s="30">
        <f t="shared" si="4"/>
        <v>0</v>
      </c>
      <c r="CN51" s="30">
        <f t="shared" si="5"/>
        <v>0</v>
      </c>
      <c r="CO51" s="30">
        <f t="shared" si="14"/>
        <v>0</v>
      </c>
      <c r="CP51" s="30">
        <f t="shared" si="14"/>
        <v>0</v>
      </c>
      <c r="CQ51" s="30">
        <f t="shared" si="14"/>
        <v>0</v>
      </c>
      <c r="CR51" s="30">
        <f t="shared" si="14"/>
        <v>0</v>
      </c>
      <c r="CS51" s="30">
        <f t="shared" si="14"/>
        <v>0</v>
      </c>
      <c r="CT51" s="31">
        <f t="shared" si="14"/>
        <v>0</v>
      </c>
      <c r="CU51" s="31">
        <f t="shared" si="12"/>
        <v>0</v>
      </c>
    </row>
    <row r="52" spans="1:99" x14ac:dyDescent="0.25">
      <c r="A52" s="12" t="s">
        <v>67</v>
      </c>
      <c r="B52" s="14">
        <f>SUM(B53:B57)</f>
        <v>4534</v>
      </c>
      <c r="C52" s="14">
        <f>SUM(C53:C57)</f>
        <v>1221</v>
      </c>
      <c r="D52" s="15">
        <f>SUM(D53:D57)</f>
        <v>3313</v>
      </c>
      <c r="E52" s="14"/>
      <c r="F52" s="15"/>
      <c r="G52" s="64"/>
      <c r="H52" s="65"/>
      <c r="I52" s="18"/>
      <c r="J52" s="16">
        <f>SUM(J53:J57)</f>
        <v>0</v>
      </c>
      <c r="K52" s="64">
        <f>SUM(K53:K57)</f>
        <v>0</v>
      </c>
      <c r="L52" s="66">
        <f>SUM(L53:L57)</f>
        <v>0</v>
      </c>
      <c r="M52" s="66">
        <f t="shared" ref="M52:R52" si="15">SUM(M53:M57)</f>
        <v>0</v>
      </c>
      <c r="N52" s="66">
        <f t="shared" si="15"/>
        <v>0</v>
      </c>
      <c r="O52" s="66">
        <f t="shared" si="15"/>
        <v>0</v>
      </c>
      <c r="P52" s="15">
        <f t="shared" si="15"/>
        <v>0</v>
      </c>
      <c r="Q52" s="66">
        <f t="shared" si="15"/>
        <v>0</v>
      </c>
      <c r="R52" s="15">
        <f t="shared" si="15"/>
        <v>0</v>
      </c>
      <c r="S52" s="28"/>
      <c r="CA52" s="67"/>
      <c r="CB52" s="67"/>
      <c r="CC52" s="67"/>
      <c r="CD52" s="67"/>
      <c r="CE52" s="67"/>
      <c r="CF52" s="67"/>
      <c r="CG52" s="67"/>
      <c r="CH52" s="67"/>
      <c r="CI52" s="67"/>
      <c r="CM52" s="68"/>
      <c r="CN52" s="68"/>
      <c r="CO52" s="68"/>
      <c r="CP52" s="68"/>
      <c r="CQ52" s="68"/>
      <c r="CR52" s="68"/>
      <c r="CS52" s="68"/>
      <c r="CT52" s="69"/>
      <c r="CU52" s="69"/>
    </row>
    <row r="53" spans="1:99" x14ac:dyDescent="0.25">
      <c r="A53" s="70" t="s">
        <v>68</v>
      </c>
      <c r="B53" s="21">
        <f>SUM(C53:D53)</f>
        <v>4426</v>
      </c>
      <c r="C53" s="22">
        <v>1189</v>
      </c>
      <c r="D53" s="24">
        <v>3237</v>
      </c>
      <c r="E53" s="71"/>
      <c r="F53" s="72"/>
      <c r="G53" s="73"/>
      <c r="H53" s="74"/>
      <c r="I53" s="75"/>
      <c r="J53" s="76">
        <v>0</v>
      </c>
      <c r="K53" s="24">
        <v>0</v>
      </c>
      <c r="L53" s="22">
        <v>0</v>
      </c>
      <c r="M53" s="25">
        <v>0</v>
      </c>
      <c r="N53" s="25">
        <v>0</v>
      </c>
      <c r="O53" s="25">
        <v>0</v>
      </c>
      <c r="P53" s="23">
        <v>0</v>
      </c>
      <c r="Q53" s="54">
        <v>0</v>
      </c>
      <c r="R53" s="23">
        <v>0</v>
      </c>
      <c r="S53" s="28" t="str">
        <f t="shared" si="8"/>
        <v/>
      </c>
      <c r="CA53" s="29" t="str">
        <f>IF(AND(D53&gt;0,J53=""),"*No olvide digitar el campo TRANS Masculino (Digite CERO si no tiene).", IF(J53&gt;D53," * El Número de TRANS Masculino no puede superar el Total Mujeres. ",""))</f>
        <v/>
      </c>
      <c r="CB53" s="29" t="str">
        <f>IF(AND(C53&gt;0,OR(K53=""))," *No olvide digitar el campo TRANS Femenino (Digite CERO si no tiene).",IF(K53&gt;$C53," * El Número de TRANS Femenino no puede superar el Total Hombres. ",""))</f>
        <v/>
      </c>
      <c r="CC53" s="29" t="str">
        <f t="shared" si="9"/>
        <v/>
      </c>
      <c r="CD53" s="29" t="str">
        <f t="shared" si="9"/>
        <v/>
      </c>
      <c r="CE53" s="29" t="str">
        <f t="shared" si="9"/>
        <v/>
      </c>
      <c r="CF53" s="29" t="str">
        <f t="shared" si="9"/>
        <v/>
      </c>
      <c r="CG53" s="29" t="str">
        <f t="shared" si="9"/>
        <v/>
      </c>
      <c r="CH53" s="29" t="str">
        <f t="shared" si="10"/>
        <v/>
      </c>
      <c r="CI53" s="29" t="str">
        <f t="shared" si="11"/>
        <v/>
      </c>
      <c r="CM53" s="30">
        <f>IF(AND(D53&gt;0,OR(J53="")),1,IF(J53&gt;D53,1,0))</f>
        <v>0</v>
      </c>
      <c r="CN53" s="30">
        <f>IF(AND(C53&gt;0,OR(K53="")),1,IF(K53&gt;C53,1,0))</f>
        <v>0</v>
      </c>
      <c r="CO53" s="30">
        <f t="shared" si="14"/>
        <v>0</v>
      </c>
      <c r="CP53" s="30">
        <f t="shared" si="14"/>
        <v>0</v>
      </c>
      <c r="CQ53" s="30">
        <f t="shared" si="14"/>
        <v>0</v>
      </c>
      <c r="CR53" s="30">
        <f t="shared" si="14"/>
        <v>0</v>
      </c>
      <c r="CS53" s="30">
        <f t="shared" si="14"/>
        <v>0</v>
      </c>
      <c r="CT53" s="31">
        <f t="shared" si="14"/>
        <v>0</v>
      </c>
      <c r="CU53" s="31">
        <f t="shared" si="12"/>
        <v>0</v>
      </c>
    </row>
    <row r="54" spans="1:99" x14ac:dyDescent="0.25">
      <c r="A54" s="77" t="s">
        <v>69</v>
      </c>
      <c r="B54" s="33">
        <f>SUM(C54:D54)</f>
        <v>6</v>
      </c>
      <c r="C54" s="22">
        <v>1</v>
      </c>
      <c r="D54" s="35">
        <v>5</v>
      </c>
      <c r="E54" s="78"/>
      <c r="F54" s="79"/>
      <c r="G54" s="80"/>
      <c r="H54" s="81"/>
      <c r="I54" s="82"/>
      <c r="J54" s="39">
        <v>0</v>
      </c>
      <c r="K54" s="36">
        <v>0</v>
      </c>
      <c r="L54" s="34">
        <v>0</v>
      </c>
      <c r="M54" s="37">
        <v>0</v>
      </c>
      <c r="N54" s="37">
        <v>0</v>
      </c>
      <c r="O54" s="37">
        <v>0</v>
      </c>
      <c r="P54" s="35">
        <v>0</v>
      </c>
      <c r="Q54" s="40">
        <v>0</v>
      </c>
      <c r="R54" s="35">
        <v>0</v>
      </c>
      <c r="S54" s="28" t="str">
        <f t="shared" si="8"/>
        <v/>
      </c>
      <c r="CA54" s="29" t="str">
        <f>IF(AND(D54&gt;0,J54=""),"*No olvide digitar el campo TRANS Masculino (Digite CERO si no tiene).", IF(J54&gt;D54," * El Número de TRANS Masculino no puede superar el Total Mujeres. ",""))</f>
        <v/>
      </c>
      <c r="CB54" s="29" t="str">
        <f>IF(AND(C54&gt;0,OR(K54=""))," *No olvide digitar el campo TRANS Femenino (Digite CERO si no tiene).",IF(K54&gt;$C54," * El Número de TRANS Femenino no puede superar el Total Hombres. ",""))</f>
        <v/>
      </c>
      <c r="CC54" s="29" t="str">
        <f t="shared" si="9"/>
        <v/>
      </c>
      <c r="CD54" s="29" t="str">
        <f t="shared" si="9"/>
        <v/>
      </c>
      <c r="CE54" s="29" t="str">
        <f t="shared" si="9"/>
        <v/>
      </c>
      <c r="CF54" s="29" t="str">
        <f t="shared" si="9"/>
        <v/>
      </c>
      <c r="CG54" s="29" t="str">
        <f t="shared" si="9"/>
        <v/>
      </c>
      <c r="CH54" s="29" t="str">
        <f t="shared" si="10"/>
        <v/>
      </c>
      <c r="CI54" s="29" t="str">
        <f t="shared" si="11"/>
        <v/>
      </c>
      <c r="CM54" s="30">
        <f>IF(AND(D54&gt;0,OR(J54="")),1,IF(J54&gt;D54,1,0))</f>
        <v>0</v>
      </c>
      <c r="CN54" s="30">
        <f>IF(AND(C54&gt;0,OR(K54="")),1,IF(K54&gt;C54,1,0))</f>
        <v>0</v>
      </c>
      <c r="CO54" s="30">
        <f t="shared" si="14"/>
        <v>0</v>
      </c>
      <c r="CP54" s="30">
        <f t="shared" si="14"/>
        <v>0</v>
      </c>
      <c r="CQ54" s="30">
        <f t="shared" si="14"/>
        <v>0</v>
      </c>
      <c r="CR54" s="30">
        <f t="shared" si="14"/>
        <v>0</v>
      </c>
      <c r="CS54" s="30">
        <f t="shared" si="14"/>
        <v>0</v>
      </c>
      <c r="CT54" s="31">
        <f t="shared" si="14"/>
        <v>0</v>
      </c>
      <c r="CU54" s="31">
        <f t="shared" si="12"/>
        <v>0</v>
      </c>
    </row>
    <row r="55" spans="1:99" x14ac:dyDescent="0.25">
      <c r="A55" s="77" t="s">
        <v>70</v>
      </c>
      <c r="B55" s="33">
        <f>SUM(C55:D55)</f>
        <v>75</v>
      </c>
      <c r="C55" s="34">
        <v>22</v>
      </c>
      <c r="D55" s="35">
        <v>53</v>
      </c>
      <c r="E55" s="78"/>
      <c r="F55" s="79"/>
      <c r="G55" s="80"/>
      <c r="H55" s="81"/>
      <c r="I55" s="82"/>
      <c r="J55" s="39">
        <v>0</v>
      </c>
      <c r="K55" s="36">
        <v>0</v>
      </c>
      <c r="L55" s="34">
        <v>0</v>
      </c>
      <c r="M55" s="37">
        <v>0</v>
      </c>
      <c r="N55" s="37">
        <v>0</v>
      </c>
      <c r="O55" s="37">
        <v>0</v>
      </c>
      <c r="P55" s="35">
        <v>0</v>
      </c>
      <c r="Q55" s="40">
        <v>0</v>
      </c>
      <c r="R55" s="35">
        <v>0</v>
      </c>
      <c r="S55" s="28" t="str">
        <f t="shared" si="8"/>
        <v/>
      </c>
      <c r="CA55" s="29" t="str">
        <f>IF(AND(D55&gt;0,J55=""),"*No olvide digitar el campo TRANS Masculino (Digite CERO si no tiene).", IF(J55&gt;D55," * El Número de TRANS Masculino no puede superar el Total Mujeres. ",""))</f>
        <v/>
      </c>
      <c r="CB55" s="29" t="str">
        <f>IF(AND(C55&gt;0,OR(K55=""))," *No olvide digitar el campo TRANS Femenino (Digite CERO si no tiene).",IF(K55&gt;$C55," * El Número de TRANS Femenino no puede superar el Total Hombres. ",""))</f>
        <v/>
      </c>
      <c r="CC55" s="29" t="str">
        <f t="shared" si="9"/>
        <v/>
      </c>
      <c r="CD55" s="29" t="str">
        <f t="shared" si="9"/>
        <v/>
      </c>
      <c r="CE55" s="29" t="str">
        <f t="shared" si="9"/>
        <v/>
      </c>
      <c r="CF55" s="29" t="str">
        <f t="shared" si="9"/>
        <v/>
      </c>
      <c r="CG55" s="29" t="str">
        <f t="shared" si="9"/>
        <v/>
      </c>
      <c r="CH55" s="29" t="str">
        <f t="shared" si="10"/>
        <v/>
      </c>
      <c r="CI55" s="29" t="str">
        <f t="shared" si="11"/>
        <v/>
      </c>
      <c r="CM55" s="30">
        <f>IF(AND(D55&gt;0,OR(J55="")),1,IF(J55&gt;D55,1,0))</f>
        <v>0</v>
      </c>
      <c r="CN55" s="30">
        <f>IF(AND(C55&gt;0,OR(K55="")),1,IF(K55&gt;C55,1,0))</f>
        <v>0</v>
      </c>
      <c r="CO55" s="30">
        <f t="shared" si="14"/>
        <v>0</v>
      </c>
      <c r="CP55" s="30">
        <f t="shared" si="14"/>
        <v>0</v>
      </c>
      <c r="CQ55" s="30">
        <f t="shared" si="14"/>
        <v>0</v>
      </c>
      <c r="CR55" s="30">
        <f t="shared" si="14"/>
        <v>0</v>
      </c>
      <c r="CS55" s="30">
        <f t="shared" si="14"/>
        <v>0</v>
      </c>
      <c r="CT55" s="31">
        <f t="shared" si="14"/>
        <v>0</v>
      </c>
      <c r="CU55" s="31">
        <f t="shared" si="12"/>
        <v>0</v>
      </c>
    </row>
    <row r="56" spans="1:99" x14ac:dyDescent="0.25">
      <c r="A56" s="77" t="s">
        <v>71</v>
      </c>
      <c r="B56" s="33">
        <f>SUM(C56:D56)</f>
        <v>14</v>
      </c>
      <c r="C56" s="34">
        <v>5</v>
      </c>
      <c r="D56" s="35">
        <v>9</v>
      </c>
      <c r="E56" s="71"/>
      <c r="F56" s="72"/>
      <c r="G56" s="73"/>
      <c r="H56" s="74"/>
      <c r="I56" s="75"/>
      <c r="J56" s="39">
        <v>0</v>
      </c>
      <c r="K56" s="36">
        <v>0</v>
      </c>
      <c r="L56" s="34">
        <v>0</v>
      </c>
      <c r="M56" s="37">
        <v>0</v>
      </c>
      <c r="N56" s="37">
        <v>0</v>
      </c>
      <c r="O56" s="37">
        <v>0</v>
      </c>
      <c r="P56" s="35">
        <v>0</v>
      </c>
      <c r="Q56" s="40">
        <v>0</v>
      </c>
      <c r="R56" s="35">
        <v>0</v>
      </c>
      <c r="S56" s="28" t="str">
        <f t="shared" si="8"/>
        <v/>
      </c>
      <c r="CA56" s="29" t="str">
        <f>IF(AND(D56&gt;0,J56=""),"*No olvide digitar el campo TRANS Masculino (Digite CERO si no tiene).", IF(J56&gt;D56," * El Número de TRANS Masculino no puede superar el Total Mujeres. ",""))</f>
        <v/>
      </c>
      <c r="CB56" s="29" t="str">
        <f>IF(AND(C56&gt;0,OR(K56=""))," *No olvide digitar el campo TRANS Femenino (Digite CERO si no tiene).",IF(K56&gt;$C56," * El Número de TRANS Femenino no puede superar el Total Hombres. ",""))</f>
        <v/>
      </c>
      <c r="CC56" s="29" t="str">
        <f t="shared" si="9"/>
        <v/>
      </c>
      <c r="CD56" s="29" t="str">
        <f t="shared" si="9"/>
        <v/>
      </c>
      <c r="CE56" s="29" t="str">
        <f t="shared" si="9"/>
        <v/>
      </c>
      <c r="CF56" s="29" t="str">
        <f t="shared" si="9"/>
        <v/>
      </c>
      <c r="CG56" s="29" t="str">
        <f t="shared" si="9"/>
        <v/>
      </c>
      <c r="CH56" s="29" t="str">
        <f t="shared" si="10"/>
        <v/>
      </c>
      <c r="CI56" s="29" t="str">
        <f t="shared" si="11"/>
        <v/>
      </c>
      <c r="CM56" s="30">
        <f>IF(AND(D56&gt;0,OR(J56="")),1,IF(J56&gt;D56,1,0))</f>
        <v>0</v>
      </c>
      <c r="CN56" s="30">
        <f>IF(AND(C56&gt;0,OR(K56="")),1,IF(K56&gt;C56,1,0))</f>
        <v>0</v>
      </c>
      <c r="CO56" s="30">
        <f t="shared" si="14"/>
        <v>0</v>
      </c>
      <c r="CP56" s="30">
        <f t="shared" si="14"/>
        <v>0</v>
      </c>
      <c r="CQ56" s="30">
        <f t="shared" si="14"/>
        <v>0</v>
      </c>
      <c r="CR56" s="30">
        <f t="shared" si="14"/>
        <v>0</v>
      </c>
      <c r="CS56" s="30">
        <f t="shared" si="14"/>
        <v>0</v>
      </c>
      <c r="CT56" s="31">
        <f t="shared" si="14"/>
        <v>0</v>
      </c>
      <c r="CU56" s="31">
        <f t="shared" si="12"/>
        <v>0</v>
      </c>
    </row>
    <row r="57" spans="1:99" x14ac:dyDescent="0.25">
      <c r="A57" s="57" t="s">
        <v>72</v>
      </c>
      <c r="B57" s="44">
        <f>SUM(C57:D57)</f>
        <v>13</v>
      </c>
      <c r="C57" s="45">
        <v>4</v>
      </c>
      <c r="D57" s="46">
        <v>9</v>
      </c>
      <c r="E57" s="83"/>
      <c r="F57" s="84"/>
      <c r="G57" s="85"/>
      <c r="H57" s="86"/>
      <c r="I57" s="87"/>
      <c r="J57" s="51">
        <v>0</v>
      </c>
      <c r="K57" s="47">
        <v>0</v>
      </c>
      <c r="L57" s="45">
        <v>0</v>
      </c>
      <c r="M57" s="52">
        <v>0</v>
      </c>
      <c r="N57" s="52">
        <v>0</v>
      </c>
      <c r="O57" s="52">
        <v>0</v>
      </c>
      <c r="P57" s="46">
        <v>0</v>
      </c>
      <c r="Q57" s="49">
        <v>0</v>
      </c>
      <c r="R57" s="46">
        <v>0</v>
      </c>
      <c r="S57" s="28" t="str">
        <f>CA57&amp;CB57&amp;CC57&amp;CD57&amp;CE57&amp;CF57&amp;CG57&amp;CH57&amp;CI57</f>
        <v/>
      </c>
      <c r="CA57" s="29" t="str">
        <f>IF(AND(D57&gt;0,J57=""),"*No olvide digitar el campo TRANS Masculino (Digite CERO si no tiene).", IF(J57&gt;D57," * El Número de TRANS Masculino no puede superar el Total Mujeres. ",""))</f>
        <v/>
      </c>
      <c r="CB57" s="29" t="str">
        <f>IF(AND(C57&gt;0,OR(K57=""))," *No olvide digitar el campo TRANS Femenino (Digite CERO si no tiene).",IF(K57&gt;$C57," * El Número de TRANS Femenino no puede superar el Total Hombres. ",""))</f>
        <v/>
      </c>
      <c r="CC57" s="29" t="str">
        <f t="shared" si="9"/>
        <v/>
      </c>
      <c r="CD57" s="29" t="str">
        <f t="shared" si="9"/>
        <v/>
      </c>
      <c r="CE57" s="29" t="str">
        <f t="shared" si="9"/>
        <v/>
      </c>
      <c r="CF57" s="29" t="str">
        <f t="shared" si="9"/>
        <v/>
      </c>
      <c r="CG57" s="29" t="str">
        <f t="shared" si="9"/>
        <v/>
      </c>
      <c r="CH57" s="29" t="str">
        <f t="shared" si="10"/>
        <v/>
      </c>
      <c r="CI57" s="29" t="str">
        <f t="shared" si="11"/>
        <v/>
      </c>
      <c r="CM57" s="30">
        <f>IF(AND(D57&gt;0,OR(J57="")),1,IF(J57&gt;D57,1,0))</f>
        <v>0</v>
      </c>
      <c r="CN57" s="30">
        <f>IF(AND(C57&gt;0,OR(K57="")),1,IF(K57&gt;C57,1,0))</f>
        <v>0</v>
      </c>
      <c r="CO57" s="30">
        <f t="shared" si="14"/>
        <v>0</v>
      </c>
      <c r="CP57" s="30">
        <f t="shared" si="14"/>
        <v>0</v>
      </c>
      <c r="CQ57" s="30">
        <f t="shared" si="14"/>
        <v>0</v>
      </c>
      <c r="CR57" s="30">
        <f t="shared" si="14"/>
        <v>0</v>
      </c>
      <c r="CS57" s="30">
        <f t="shared" si="14"/>
        <v>0</v>
      </c>
      <c r="CT57" s="31">
        <f t="shared" si="14"/>
        <v>0</v>
      </c>
      <c r="CU57" s="31">
        <f t="shared" si="12"/>
        <v>0</v>
      </c>
    </row>
    <row r="58" spans="1:99" ht="18" customHeight="1" x14ac:dyDescent="0.25">
      <c r="A58" s="181" t="s">
        <v>73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99" ht="18" customHeight="1" x14ac:dyDescent="0.25">
      <c r="A59" s="88" t="s">
        <v>74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99" ht="15" customHeight="1" x14ac:dyDescent="0.25">
      <c r="A60" s="186" t="s">
        <v>75</v>
      </c>
      <c r="B60" s="186" t="s">
        <v>76</v>
      </c>
      <c r="C60" s="171" t="s">
        <v>77</v>
      </c>
      <c r="D60" s="188"/>
      <c r="E60" s="188"/>
      <c r="F60" s="188"/>
      <c r="G60" s="188"/>
      <c r="H60" s="188"/>
      <c r="I60" s="188"/>
      <c r="J60" s="188"/>
      <c r="K60" s="188"/>
      <c r="L60" s="189"/>
      <c r="M60" s="173" t="s">
        <v>78</v>
      </c>
      <c r="N60" s="171" t="s">
        <v>79</v>
      </c>
      <c r="O60" s="188"/>
      <c r="P60" s="188"/>
      <c r="Q60" s="188"/>
      <c r="R60" s="188"/>
      <c r="S60" s="188"/>
      <c r="T60" s="188"/>
      <c r="U60" s="188"/>
      <c r="V60" s="188"/>
      <c r="W60" s="188"/>
      <c r="X60" s="89"/>
    </row>
    <row r="61" spans="1:99" ht="42" x14ac:dyDescent="0.25">
      <c r="A61" s="187"/>
      <c r="B61" s="187"/>
      <c r="C61" s="90" t="s">
        <v>80</v>
      </c>
      <c r="D61" s="91" t="s">
        <v>81</v>
      </c>
      <c r="E61" s="90" t="s">
        <v>82</v>
      </c>
      <c r="F61" s="92" t="s">
        <v>83</v>
      </c>
      <c r="G61" s="91" t="s">
        <v>84</v>
      </c>
      <c r="H61" s="90" t="s">
        <v>85</v>
      </c>
      <c r="I61" s="92" t="s">
        <v>86</v>
      </c>
      <c r="J61" s="92" t="s">
        <v>87</v>
      </c>
      <c r="K61" s="91" t="s">
        <v>88</v>
      </c>
      <c r="L61" s="93" t="s">
        <v>89</v>
      </c>
      <c r="M61" s="190"/>
      <c r="N61" s="7" t="s">
        <v>90</v>
      </c>
      <c r="O61" s="94" t="s">
        <v>16</v>
      </c>
      <c r="P61" s="95" t="s">
        <v>17</v>
      </c>
      <c r="Q61" s="96" t="s">
        <v>91</v>
      </c>
      <c r="R61" s="91" t="s">
        <v>92</v>
      </c>
      <c r="S61" s="91" t="s">
        <v>9</v>
      </c>
      <c r="T61" s="91" t="s">
        <v>10</v>
      </c>
      <c r="U61" s="91" t="s">
        <v>11</v>
      </c>
      <c r="V61" s="91" t="s">
        <v>12</v>
      </c>
      <c r="W61" s="11" t="s">
        <v>13</v>
      </c>
      <c r="X61" s="90"/>
    </row>
    <row r="62" spans="1:99" x14ac:dyDescent="0.25">
      <c r="A62" s="97" t="s">
        <v>93</v>
      </c>
      <c r="B62" s="98">
        <f>SUM(C62:L62)</f>
        <v>0</v>
      </c>
      <c r="C62" s="99"/>
      <c r="D62" s="99"/>
      <c r="E62" s="99"/>
      <c r="F62" s="99"/>
      <c r="G62" s="100"/>
      <c r="H62" s="99"/>
      <c r="I62" s="99"/>
      <c r="J62" s="100"/>
      <c r="K62" s="99"/>
      <c r="L62" s="101"/>
      <c r="M62" s="102"/>
      <c r="N62" s="103">
        <f>SUM(O62:P62)</f>
        <v>0</v>
      </c>
      <c r="O62" s="100"/>
      <c r="P62" s="104"/>
      <c r="Q62" s="76"/>
      <c r="R62" s="99"/>
      <c r="S62" s="99"/>
      <c r="T62" s="99"/>
      <c r="U62" s="99"/>
      <c r="V62" s="99"/>
      <c r="W62" s="102"/>
      <c r="X62" s="28" t="str">
        <f>CA62&amp;CB62&amp;CC62&amp;CD62&amp;CE62&amp;CF62&amp;CG62</f>
        <v/>
      </c>
      <c r="CA62" s="29" t="str">
        <f>IF(AND(P62&gt;0,Q62=""),"*No olvide digitar el campo "&amp;Q$61&amp;""&amp;". Digite CERO si no tiene.", IF(Q62&gt;P62," * El Número de "&amp;Q$61&amp;""&amp;" no puede superar el Total Mujeres. ",""))</f>
        <v/>
      </c>
      <c r="CB62" s="29" t="str">
        <f>IF(AND(O62&gt;0,R62=""),"*No olvide digitar el campo "&amp;R$61&amp;""&amp;". Digite CERO si no tiene.", IF(R62&gt;O62," * El Número de "&amp;R$61&amp;""&amp;" no puede superar el Total hOMBRES. ",""))</f>
        <v/>
      </c>
      <c r="CC62" s="29" t="str">
        <f>IF(AND($N62&gt;0,S62=""),"*No olvide digitar el campo "&amp;S$61&amp;""&amp;". Digite CERO si no tiene.", IF(S62&gt;$N62," * La variable "&amp;S$61&amp;""&amp;" no puede superar el Total Ambos Sexos. ",""))</f>
        <v/>
      </c>
      <c r="CD62" s="29" t="str">
        <f>IF(AND($N62&gt;0,T62=""),"*No olvide digitar el campo "&amp;T$61&amp;""&amp;". Digite CERO si no tiene.", IF(T62&gt;$N62," * La variable "&amp;T$61&amp;""&amp;" no puede superar el Total Ambos Sexos. ",""))</f>
        <v/>
      </c>
      <c r="CE62" s="29" t="str">
        <f>IF(AND($N62&gt;0,U62=""),"*No olvide digitar el campo "&amp;U$61&amp;""&amp;". Digite CERO si no tiene.", IF(U62&gt;$N62," * La variable "&amp;U$61&amp;""&amp;" no puede superar el Total Ambos Sexos. ",""))</f>
        <v/>
      </c>
      <c r="CF62" s="29" t="str">
        <f>IF(AND($N62&gt;0,V62=""),"*No olvide digitar el campo "&amp;V$61&amp;""&amp;". Digite CERO si no tiene.", IF(V62&gt;$N62," * La variable "&amp;V$61&amp;""&amp;" no puede superar el Total Ambos Sexos. ",""))</f>
        <v/>
      </c>
      <c r="CG62" s="29" t="str">
        <f>IF(AND($N62&gt;0,W62=""),"*No olvide digitar el campo "&amp;W$61&amp;""&amp;". Digite CERO si no tiene.", IF(W62&gt;$N62," * La variable "&amp;W$61&amp;""&amp;" no puede superar el Total Ambos Sexos. ",""))</f>
        <v/>
      </c>
      <c r="CM62" s="30">
        <f>IF(AND(P62&gt;0,OR(Q62="")),1,IF(Q62&gt;P62,1,0))</f>
        <v>0</v>
      </c>
      <c r="CN62" s="30">
        <f>IF(AND(O62&gt;0,OR(R62="")),1,IF(R62&gt;O62,1,0))</f>
        <v>0</v>
      </c>
      <c r="CO62" s="30">
        <f>IF(AND($N62&gt;0,OR(S62="")),1,IF(S62&gt;$N62,1,0))</f>
        <v>0</v>
      </c>
      <c r="CP62" s="30">
        <f t="shared" ref="CP62:CS73" si="16">IF(AND($N62&gt;0,OR(T62="")),1,IF(T62&gt;$N62,1,0))</f>
        <v>0</v>
      </c>
      <c r="CQ62" s="30">
        <f t="shared" si="16"/>
        <v>0</v>
      </c>
      <c r="CR62" s="30">
        <f t="shared" si="16"/>
        <v>0</v>
      </c>
      <c r="CS62" s="30">
        <f t="shared" si="16"/>
        <v>0</v>
      </c>
    </row>
    <row r="63" spans="1:99" x14ac:dyDescent="0.25">
      <c r="A63" s="105" t="s">
        <v>94</v>
      </c>
      <c r="B63" s="106">
        <f>SUM(C63:L63)</f>
        <v>0</v>
      </c>
      <c r="C63" s="37"/>
      <c r="D63" s="37"/>
      <c r="E63" s="37"/>
      <c r="F63" s="37"/>
      <c r="G63" s="40"/>
      <c r="H63" s="37"/>
      <c r="I63" s="37"/>
      <c r="J63" s="40"/>
      <c r="K63" s="37"/>
      <c r="L63" s="41"/>
      <c r="M63" s="36"/>
      <c r="N63" s="107">
        <f t="shared" ref="N63:N70" si="17">SUM(O63:P63)</f>
        <v>0</v>
      </c>
      <c r="O63" s="40"/>
      <c r="P63" s="38"/>
      <c r="Q63" s="39"/>
      <c r="R63" s="37"/>
      <c r="S63" s="37"/>
      <c r="T63" s="37"/>
      <c r="U63" s="37"/>
      <c r="V63" s="37"/>
      <c r="W63" s="36"/>
      <c r="X63" s="28" t="str">
        <f t="shared" ref="X63:X72" si="18">CA63&amp;CB63&amp;CC63&amp;CD63&amp;CE63&amp;CF63&amp;CG63</f>
        <v/>
      </c>
      <c r="CA63" s="29" t="str">
        <f t="shared" ref="CA63:CA73" si="19">IF(AND(P63&gt;0,Q63=""),"*No olvide digitar el campo "&amp;Q$61&amp;""&amp;". Digite CERO si no tiene.", IF(Q63&gt;P63," * El Número de "&amp;Q$61&amp;""&amp;" no puede superar el Total Mujeres. ",""))</f>
        <v/>
      </c>
      <c r="CB63" s="29" t="str">
        <f t="shared" ref="CB63:CB73" si="20">IF(AND(O63&gt;0,R63=""),"*No olvide digitar el campo "&amp;R$61&amp;""&amp;". Digite CERO si no tiene.", IF(R63&gt;O63," * El Número de "&amp;R$61&amp;""&amp;" no puede superar el Total hOMBRES. ",""))</f>
        <v/>
      </c>
      <c r="CC63" s="29" t="str">
        <f t="shared" ref="CC63:CG73" si="21">IF(AND($N63&gt;0,S63=""),"*No olvide digitar el campo "&amp;S$61&amp;""&amp;". Digite CERO si no tiene.", IF(S63&gt;$N63," * La variable "&amp;S$61&amp;""&amp;" no puede superar el Total Ambos Sexos. ",""))</f>
        <v/>
      </c>
      <c r="CD63" s="29" t="str">
        <f t="shared" si="21"/>
        <v/>
      </c>
      <c r="CE63" s="29" t="str">
        <f t="shared" si="21"/>
        <v/>
      </c>
      <c r="CF63" s="29" t="str">
        <f t="shared" si="21"/>
        <v/>
      </c>
      <c r="CG63" s="29" t="str">
        <f t="shared" si="21"/>
        <v/>
      </c>
      <c r="CM63" s="30">
        <f t="shared" ref="CM63:CM73" si="22">IF(AND(P63&gt;0,OR(Q63="")),1,IF(Q63&gt;P63,1,0))</f>
        <v>0</v>
      </c>
      <c r="CN63" s="30">
        <f t="shared" ref="CN63:CN73" si="23">IF(AND(O63&gt;0,OR(R63="")),1,IF(R63&gt;O63,1,0))</f>
        <v>0</v>
      </c>
      <c r="CO63" s="30">
        <f t="shared" ref="CO63:CO73" si="24">IF(AND($N63&gt;0,OR(S63="")),1,IF(S63&gt;$N63,1,0))</f>
        <v>0</v>
      </c>
      <c r="CP63" s="30">
        <f t="shared" si="16"/>
        <v>0</v>
      </c>
      <c r="CQ63" s="30">
        <f t="shared" si="16"/>
        <v>0</v>
      </c>
      <c r="CR63" s="30">
        <f t="shared" si="16"/>
        <v>0</v>
      </c>
      <c r="CS63" s="30">
        <f t="shared" si="16"/>
        <v>0</v>
      </c>
    </row>
    <row r="64" spans="1:99" x14ac:dyDescent="0.25">
      <c r="A64" s="105" t="s">
        <v>95</v>
      </c>
      <c r="B64" s="106">
        <f t="shared" ref="B64:B72" si="25">SUM(C64:L64)</f>
        <v>0</v>
      </c>
      <c r="C64" s="37"/>
      <c r="D64" s="37"/>
      <c r="E64" s="37"/>
      <c r="F64" s="37"/>
      <c r="G64" s="40"/>
      <c r="H64" s="37"/>
      <c r="I64" s="37"/>
      <c r="J64" s="40"/>
      <c r="K64" s="37"/>
      <c r="L64" s="41"/>
      <c r="M64" s="36"/>
      <c r="N64" s="108">
        <f t="shared" si="17"/>
        <v>0</v>
      </c>
      <c r="O64" s="40"/>
      <c r="P64" s="38"/>
      <c r="Q64" s="39"/>
      <c r="R64" s="37"/>
      <c r="S64" s="37"/>
      <c r="T64" s="37"/>
      <c r="U64" s="37"/>
      <c r="V64" s="37"/>
      <c r="W64" s="36"/>
      <c r="X64" s="28" t="str">
        <f t="shared" si="18"/>
        <v/>
      </c>
      <c r="CA64" s="29" t="str">
        <f t="shared" si="19"/>
        <v/>
      </c>
      <c r="CB64" s="29" t="str">
        <f t="shared" si="20"/>
        <v/>
      </c>
      <c r="CC64" s="29" t="str">
        <f t="shared" si="21"/>
        <v/>
      </c>
      <c r="CD64" s="29" t="str">
        <f t="shared" si="21"/>
        <v/>
      </c>
      <c r="CE64" s="29" t="str">
        <f t="shared" si="21"/>
        <v/>
      </c>
      <c r="CF64" s="29" t="str">
        <f t="shared" si="21"/>
        <v/>
      </c>
      <c r="CG64" s="29" t="str">
        <f t="shared" si="21"/>
        <v/>
      </c>
      <c r="CM64" s="30">
        <f t="shared" si="22"/>
        <v>0</v>
      </c>
      <c r="CN64" s="30">
        <f t="shared" si="23"/>
        <v>0</v>
      </c>
      <c r="CO64" s="30">
        <f t="shared" si="24"/>
        <v>0</v>
      </c>
      <c r="CP64" s="30">
        <f t="shared" si="16"/>
        <v>0</v>
      </c>
      <c r="CQ64" s="30">
        <f t="shared" si="16"/>
        <v>0</v>
      </c>
      <c r="CR64" s="30">
        <f t="shared" si="16"/>
        <v>0</v>
      </c>
      <c r="CS64" s="30">
        <f t="shared" si="16"/>
        <v>0</v>
      </c>
    </row>
    <row r="65" spans="1:97" x14ac:dyDescent="0.25">
      <c r="A65" s="105" t="s">
        <v>96</v>
      </c>
      <c r="B65" s="106">
        <f t="shared" si="25"/>
        <v>1</v>
      </c>
      <c r="C65" s="37"/>
      <c r="D65" s="37"/>
      <c r="E65" s="37">
        <v>1</v>
      </c>
      <c r="F65" s="37"/>
      <c r="G65" s="40"/>
      <c r="H65" s="37"/>
      <c r="I65" s="37"/>
      <c r="J65" s="40"/>
      <c r="K65" s="37"/>
      <c r="L65" s="41"/>
      <c r="M65" s="36"/>
      <c r="N65" s="109">
        <f>SUM(O65:P65)</f>
        <v>16</v>
      </c>
      <c r="O65" s="40">
        <v>4</v>
      </c>
      <c r="P65" s="38">
        <v>12</v>
      </c>
      <c r="Q65" s="39">
        <v>0</v>
      </c>
      <c r="R65" s="37">
        <v>0</v>
      </c>
      <c r="S65" s="37">
        <v>0</v>
      </c>
      <c r="T65" s="37">
        <v>0</v>
      </c>
      <c r="U65" s="37">
        <v>1</v>
      </c>
      <c r="V65" s="37">
        <v>0</v>
      </c>
      <c r="W65" s="36">
        <v>0</v>
      </c>
      <c r="X65" s="28" t="str">
        <f t="shared" si="18"/>
        <v/>
      </c>
      <c r="CA65" s="29" t="str">
        <f t="shared" si="19"/>
        <v/>
      </c>
      <c r="CB65" s="29" t="str">
        <f t="shared" si="20"/>
        <v/>
      </c>
      <c r="CC65" s="29" t="str">
        <f t="shared" si="21"/>
        <v/>
      </c>
      <c r="CD65" s="29" t="str">
        <f t="shared" si="21"/>
        <v/>
      </c>
      <c r="CE65" s="29" t="str">
        <f t="shared" si="21"/>
        <v/>
      </c>
      <c r="CF65" s="29" t="str">
        <f t="shared" si="21"/>
        <v/>
      </c>
      <c r="CG65" s="29" t="str">
        <f t="shared" si="21"/>
        <v/>
      </c>
      <c r="CM65" s="30">
        <f t="shared" si="22"/>
        <v>0</v>
      </c>
      <c r="CN65" s="30">
        <f t="shared" si="23"/>
        <v>0</v>
      </c>
      <c r="CO65" s="30">
        <f t="shared" si="24"/>
        <v>0</v>
      </c>
      <c r="CP65" s="30">
        <f t="shared" si="16"/>
        <v>0</v>
      </c>
      <c r="CQ65" s="30">
        <f t="shared" si="16"/>
        <v>0</v>
      </c>
      <c r="CR65" s="30">
        <f t="shared" si="16"/>
        <v>0</v>
      </c>
      <c r="CS65" s="30">
        <f t="shared" si="16"/>
        <v>0</v>
      </c>
    </row>
    <row r="66" spans="1:97" x14ac:dyDescent="0.25">
      <c r="A66" s="105" t="s">
        <v>97</v>
      </c>
      <c r="B66" s="106">
        <f t="shared" si="25"/>
        <v>0</v>
      </c>
      <c r="C66" s="37"/>
      <c r="D66" s="37"/>
      <c r="E66" s="37"/>
      <c r="F66" s="37"/>
      <c r="G66" s="40"/>
      <c r="H66" s="37"/>
      <c r="I66" s="37"/>
      <c r="J66" s="40"/>
      <c r="K66" s="37"/>
      <c r="L66" s="41"/>
      <c r="M66" s="36"/>
      <c r="N66" s="107">
        <f>SUM(O66:P66)</f>
        <v>0</v>
      </c>
      <c r="O66" s="40"/>
      <c r="P66" s="38"/>
      <c r="Q66" s="39"/>
      <c r="R66" s="37"/>
      <c r="S66" s="37"/>
      <c r="T66" s="37"/>
      <c r="U66" s="37"/>
      <c r="V66" s="37"/>
      <c r="W66" s="36"/>
      <c r="X66" s="28" t="str">
        <f t="shared" si="18"/>
        <v/>
      </c>
      <c r="CA66" s="29" t="str">
        <f t="shared" si="19"/>
        <v/>
      </c>
      <c r="CB66" s="29" t="str">
        <f t="shared" si="20"/>
        <v/>
      </c>
      <c r="CC66" s="29" t="str">
        <f t="shared" si="21"/>
        <v/>
      </c>
      <c r="CD66" s="29" t="str">
        <f t="shared" si="21"/>
        <v/>
      </c>
      <c r="CE66" s="29" t="str">
        <f t="shared" si="21"/>
        <v/>
      </c>
      <c r="CF66" s="29" t="str">
        <f t="shared" si="21"/>
        <v/>
      </c>
      <c r="CG66" s="29" t="str">
        <f t="shared" si="21"/>
        <v/>
      </c>
      <c r="CM66" s="30">
        <f t="shared" si="22"/>
        <v>0</v>
      </c>
      <c r="CN66" s="30">
        <f t="shared" si="23"/>
        <v>0</v>
      </c>
      <c r="CO66" s="30">
        <f t="shared" si="24"/>
        <v>0</v>
      </c>
      <c r="CP66" s="30">
        <f t="shared" si="16"/>
        <v>0</v>
      </c>
      <c r="CQ66" s="30">
        <f t="shared" si="16"/>
        <v>0</v>
      </c>
      <c r="CR66" s="30">
        <f t="shared" si="16"/>
        <v>0</v>
      </c>
      <c r="CS66" s="30">
        <f t="shared" si="16"/>
        <v>0</v>
      </c>
    </row>
    <row r="67" spans="1:97" x14ac:dyDescent="0.25">
      <c r="A67" s="105" t="s">
        <v>98</v>
      </c>
      <c r="B67" s="106">
        <f t="shared" si="25"/>
        <v>0</v>
      </c>
      <c r="C67" s="37"/>
      <c r="D67" s="37"/>
      <c r="E67" s="37"/>
      <c r="F67" s="37"/>
      <c r="G67" s="40"/>
      <c r="H67" s="37"/>
      <c r="I67" s="37"/>
      <c r="J67" s="40"/>
      <c r="K67" s="37"/>
      <c r="L67" s="41"/>
      <c r="M67" s="36"/>
      <c r="N67" s="109">
        <f>SUM(O67:P67)</f>
        <v>0</v>
      </c>
      <c r="O67" s="40"/>
      <c r="P67" s="38"/>
      <c r="Q67" s="39"/>
      <c r="R67" s="37"/>
      <c r="S67" s="37"/>
      <c r="T67" s="37"/>
      <c r="U67" s="37"/>
      <c r="V67" s="37"/>
      <c r="W67" s="36"/>
      <c r="X67" s="28" t="str">
        <f t="shared" si="18"/>
        <v/>
      </c>
      <c r="CA67" s="29" t="str">
        <f t="shared" si="19"/>
        <v/>
      </c>
      <c r="CB67" s="29" t="str">
        <f t="shared" si="20"/>
        <v/>
      </c>
      <c r="CC67" s="29" t="str">
        <f t="shared" si="21"/>
        <v/>
      </c>
      <c r="CD67" s="29" t="str">
        <f t="shared" si="21"/>
        <v/>
      </c>
      <c r="CE67" s="29" t="str">
        <f t="shared" si="21"/>
        <v/>
      </c>
      <c r="CF67" s="29" t="str">
        <f t="shared" si="21"/>
        <v/>
      </c>
      <c r="CG67" s="29" t="str">
        <f t="shared" si="21"/>
        <v/>
      </c>
      <c r="CM67" s="30">
        <f t="shared" si="22"/>
        <v>0</v>
      </c>
      <c r="CN67" s="30">
        <f t="shared" si="23"/>
        <v>0</v>
      </c>
      <c r="CO67" s="30">
        <f t="shared" si="24"/>
        <v>0</v>
      </c>
      <c r="CP67" s="30">
        <f t="shared" si="16"/>
        <v>0</v>
      </c>
      <c r="CQ67" s="30">
        <f t="shared" si="16"/>
        <v>0</v>
      </c>
      <c r="CR67" s="30">
        <f t="shared" si="16"/>
        <v>0</v>
      </c>
      <c r="CS67" s="30">
        <f t="shared" si="16"/>
        <v>0</v>
      </c>
    </row>
    <row r="68" spans="1:97" x14ac:dyDescent="0.25">
      <c r="A68" s="105" t="s">
        <v>99</v>
      </c>
      <c r="B68" s="106">
        <f t="shared" si="25"/>
        <v>0</v>
      </c>
      <c r="C68" s="37"/>
      <c r="D68" s="37"/>
      <c r="E68" s="37"/>
      <c r="F68" s="37"/>
      <c r="G68" s="40"/>
      <c r="H68" s="37"/>
      <c r="I68" s="37"/>
      <c r="J68" s="40"/>
      <c r="K68" s="37"/>
      <c r="L68" s="41"/>
      <c r="M68" s="36"/>
      <c r="N68" s="109">
        <f t="shared" si="17"/>
        <v>0</v>
      </c>
      <c r="O68" s="40"/>
      <c r="P68" s="38"/>
      <c r="Q68" s="39"/>
      <c r="R68" s="37"/>
      <c r="S68" s="37"/>
      <c r="T68" s="37"/>
      <c r="U68" s="37"/>
      <c r="V68" s="37"/>
      <c r="W68" s="36"/>
      <c r="X68" s="28" t="str">
        <f t="shared" si="18"/>
        <v/>
      </c>
      <c r="CA68" s="29" t="str">
        <f t="shared" si="19"/>
        <v/>
      </c>
      <c r="CB68" s="29" t="str">
        <f t="shared" si="20"/>
        <v/>
      </c>
      <c r="CC68" s="29" t="str">
        <f t="shared" si="21"/>
        <v/>
      </c>
      <c r="CD68" s="29" t="str">
        <f t="shared" si="21"/>
        <v/>
      </c>
      <c r="CE68" s="29" t="str">
        <f t="shared" si="21"/>
        <v/>
      </c>
      <c r="CF68" s="29" t="str">
        <f t="shared" si="21"/>
        <v/>
      </c>
      <c r="CG68" s="29" t="str">
        <f t="shared" si="21"/>
        <v/>
      </c>
      <c r="CM68" s="30">
        <f t="shared" si="22"/>
        <v>0</v>
      </c>
      <c r="CN68" s="30">
        <f t="shared" si="23"/>
        <v>0</v>
      </c>
      <c r="CO68" s="30">
        <f t="shared" si="24"/>
        <v>0</v>
      </c>
      <c r="CP68" s="30">
        <f t="shared" si="16"/>
        <v>0</v>
      </c>
      <c r="CQ68" s="30">
        <f t="shared" si="16"/>
        <v>0</v>
      </c>
      <c r="CR68" s="30">
        <f t="shared" si="16"/>
        <v>0</v>
      </c>
      <c r="CS68" s="30">
        <f t="shared" si="16"/>
        <v>0</v>
      </c>
    </row>
    <row r="69" spans="1:97" x14ac:dyDescent="0.25">
      <c r="A69" s="105" t="s">
        <v>100</v>
      </c>
      <c r="B69" s="106">
        <f t="shared" si="25"/>
        <v>0</v>
      </c>
      <c r="C69" s="37"/>
      <c r="D69" s="37"/>
      <c r="E69" s="37"/>
      <c r="F69" s="37"/>
      <c r="G69" s="40"/>
      <c r="H69" s="37"/>
      <c r="I69" s="37"/>
      <c r="J69" s="40"/>
      <c r="K69" s="37"/>
      <c r="L69" s="41"/>
      <c r="M69" s="36"/>
      <c r="N69" s="109">
        <f t="shared" si="17"/>
        <v>0</v>
      </c>
      <c r="O69" s="40"/>
      <c r="P69" s="38"/>
      <c r="Q69" s="39"/>
      <c r="R69" s="37"/>
      <c r="S69" s="37"/>
      <c r="T69" s="37"/>
      <c r="U69" s="37"/>
      <c r="V69" s="37"/>
      <c r="W69" s="36"/>
      <c r="X69" s="28" t="str">
        <f t="shared" si="18"/>
        <v/>
      </c>
      <c r="CA69" s="29" t="str">
        <f t="shared" si="19"/>
        <v/>
      </c>
      <c r="CB69" s="29" t="str">
        <f t="shared" si="20"/>
        <v/>
      </c>
      <c r="CC69" s="29" t="str">
        <f t="shared" si="21"/>
        <v/>
      </c>
      <c r="CD69" s="29" t="str">
        <f t="shared" si="21"/>
        <v/>
      </c>
      <c r="CE69" s="29" t="str">
        <f t="shared" si="21"/>
        <v/>
      </c>
      <c r="CF69" s="29" t="str">
        <f t="shared" si="21"/>
        <v/>
      </c>
      <c r="CG69" s="29" t="str">
        <f t="shared" si="21"/>
        <v/>
      </c>
      <c r="CM69" s="30">
        <f t="shared" si="22"/>
        <v>0</v>
      </c>
      <c r="CN69" s="30">
        <f t="shared" si="23"/>
        <v>0</v>
      </c>
      <c r="CO69" s="30">
        <f t="shared" si="24"/>
        <v>0</v>
      </c>
      <c r="CP69" s="30">
        <f t="shared" si="16"/>
        <v>0</v>
      </c>
      <c r="CQ69" s="30">
        <f t="shared" si="16"/>
        <v>0</v>
      </c>
      <c r="CR69" s="30">
        <f t="shared" si="16"/>
        <v>0</v>
      </c>
      <c r="CS69" s="30">
        <f t="shared" si="16"/>
        <v>0</v>
      </c>
    </row>
    <row r="70" spans="1:97" x14ac:dyDescent="0.25">
      <c r="A70" s="105" t="s">
        <v>101</v>
      </c>
      <c r="B70" s="106">
        <f t="shared" si="25"/>
        <v>0</v>
      </c>
      <c r="C70" s="110"/>
      <c r="D70" s="110"/>
      <c r="E70" s="110"/>
      <c r="F70" s="110"/>
      <c r="G70" s="111"/>
      <c r="H70" s="110"/>
      <c r="I70" s="110"/>
      <c r="J70" s="111"/>
      <c r="K70" s="110"/>
      <c r="L70" s="112"/>
      <c r="M70" s="36"/>
      <c r="N70" s="107">
        <f t="shared" si="17"/>
        <v>0</v>
      </c>
      <c r="O70" s="40"/>
      <c r="P70" s="38"/>
      <c r="Q70" s="39"/>
      <c r="R70" s="37"/>
      <c r="S70" s="37"/>
      <c r="T70" s="37"/>
      <c r="U70" s="37"/>
      <c r="V70" s="37"/>
      <c r="W70" s="36"/>
      <c r="X70" s="28" t="str">
        <f t="shared" si="18"/>
        <v/>
      </c>
      <c r="CA70" s="29" t="str">
        <f t="shared" si="19"/>
        <v/>
      </c>
      <c r="CB70" s="29" t="str">
        <f t="shared" si="20"/>
        <v/>
      </c>
      <c r="CC70" s="29" t="str">
        <f t="shared" si="21"/>
        <v/>
      </c>
      <c r="CD70" s="29" t="str">
        <f t="shared" si="21"/>
        <v/>
      </c>
      <c r="CE70" s="29" t="str">
        <f t="shared" si="21"/>
        <v/>
      </c>
      <c r="CF70" s="29" t="str">
        <f t="shared" si="21"/>
        <v/>
      </c>
      <c r="CG70" s="29" t="str">
        <f t="shared" si="21"/>
        <v/>
      </c>
      <c r="CM70" s="30">
        <f t="shared" si="22"/>
        <v>0</v>
      </c>
      <c r="CN70" s="30">
        <f t="shared" si="23"/>
        <v>0</v>
      </c>
      <c r="CO70" s="30">
        <f t="shared" si="24"/>
        <v>0</v>
      </c>
      <c r="CP70" s="30">
        <f t="shared" si="16"/>
        <v>0</v>
      </c>
      <c r="CQ70" s="30">
        <f t="shared" si="16"/>
        <v>0</v>
      </c>
      <c r="CR70" s="30">
        <f t="shared" si="16"/>
        <v>0</v>
      </c>
      <c r="CS70" s="30">
        <f t="shared" si="16"/>
        <v>0</v>
      </c>
    </row>
    <row r="71" spans="1:97" x14ac:dyDescent="0.25">
      <c r="A71" s="113" t="s">
        <v>102</v>
      </c>
      <c r="B71" s="106">
        <f t="shared" si="25"/>
        <v>0</v>
      </c>
      <c r="C71" s="110"/>
      <c r="D71" s="110"/>
      <c r="E71" s="110"/>
      <c r="F71" s="110"/>
      <c r="G71" s="111"/>
      <c r="H71" s="37"/>
      <c r="I71" s="110"/>
      <c r="J71" s="40"/>
      <c r="K71" s="110"/>
      <c r="L71" s="112"/>
      <c r="M71" s="36"/>
      <c r="N71" s="107">
        <f>SUM(O71:P71)</f>
        <v>0</v>
      </c>
      <c r="O71" s="40"/>
      <c r="P71" s="38"/>
      <c r="Q71" s="39"/>
      <c r="R71" s="37"/>
      <c r="S71" s="37"/>
      <c r="T71" s="37"/>
      <c r="U71" s="37"/>
      <c r="V71" s="37"/>
      <c r="W71" s="36"/>
      <c r="X71" s="28" t="str">
        <f t="shared" si="18"/>
        <v/>
      </c>
      <c r="CA71" s="29" t="str">
        <f t="shared" si="19"/>
        <v/>
      </c>
      <c r="CB71" s="29" t="str">
        <f t="shared" si="20"/>
        <v/>
      </c>
      <c r="CC71" s="29" t="str">
        <f t="shared" si="21"/>
        <v/>
      </c>
      <c r="CD71" s="29" t="str">
        <f t="shared" si="21"/>
        <v/>
      </c>
      <c r="CE71" s="29" t="str">
        <f t="shared" si="21"/>
        <v/>
      </c>
      <c r="CF71" s="29" t="str">
        <f t="shared" si="21"/>
        <v/>
      </c>
      <c r="CG71" s="29" t="str">
        <f t="shared" si="21"/>
        <v/>
      </c>
      <c r="CM71" s="30">
        <f t="shared" si="22"/>
        <v>0</v>
      </c>
      <c r="CN71" s="30">
        <f t="shared" si="23"/>
        <v>0</v>
      </c>
      <c r="CO71" s="30">
        <f t="shared" si="24"/>
        <v>0</v>
      </c>
      <c r="CP71" s="30">
        <f t="shared" si="16"/>
        <v>0</v>
      </c>
      <c r="CQ71" s="30">
        <f t="shared" si="16"/>
        <v>0</v>
      </c>
      <c r="CR71" s="30">
        <f t="shared" si="16"/>
        <v>0</v>
      </c>
      <c r="CS71" s="30">
        <f t="shared" si="16"/>
        <v>0</v>
      </c>
    </row>
    <row r="72" spans="1:97" x14ac:dyDescent="0.25">
      <c r="A72" s="113" t="s">
        <v>103</v>
      </c>
      <c r="B72" s="106">
        <f t="shared" si="25"/>
        <v>0</v>
      </c>
      <c r="C72" s="110"/>
      <c r="D72" s="110"/>
      <c r="E72" s="110"/>
      <c r="F72" s="110"/>
      <c r="G72" s="111"/>
      <c r="H72" s="110"/>
      <c r="I72" s="110"/>
      <c r="J72" s="111"/>
      <c r="K72" s="110"/>
      <c r="L72" s="112"/>
      <c r="M72" s="36"/>
      <c r="N72" s="108">
        <f>SUM(O72:P72)</f>
        <v>0</v>
      </c>
      <c r="O72" s="40"/>
      <c r="P72" s="38"/>
      <c r="Q72" s="39"/>
      <c r="R72" s="37"/>
      <c r="S72" s="37"/>
      <c r="T72" s="37"/>
      <c r="U72" s="37"/>
      <c r="V72" s="37"/>
      <c r="W72" s="36"/>
      <c r="X72" s="28" t="str">
        <f t="shared" si="18"/>
        <v/>
      </c>
      <c r="CA72" s="29" t="str">
        <f t="shared" si="19"/>
        <v/>
      </c>
      <c r="CB72" s="29" t="str">
        <f t="shared" si="20"/>
        <v/>
      </c>
      <c r="CC72" s="29" t="str">
        <f t="shared" si="21"/>
        <v/>
      </c>
      <c r="CD72" s="29" t="str">
        <f t="shared" si="21"/>
        <v/>
      </c>
      <c r="CE72" s="29" t="str">
        <f t="shared" si="21"/>
        <v/>
      </c>
      <c r="CF72" s="29" t="str">
        <f t="shared" si="21"/>
        <v/>
      </c>
      <c r="CG72" s="29" t="str">
        <f t="shared" si="21"/>
        <v/>
      </c>
      <c r="CM72" s="30">
        <f t="shared" si="22"/>
        <v>0</v>
      </c>
      <c r="CN72" s="30">
        <f t="shared" si="23"/>
        <v>0</v>
      </c>
      <c r="CO72" s="30">
        <f t="shared" si="24"/>
        <v>0</v>
      </c>
      <c r="CP72" s="30">
        <f t="shared" si="16"/>
        <v>0</v>
      </c>
      <c r="CQ72" s="30">
        <f t="shared" si="16"/>
        <v>0</v>
      </c>
      <c r="CR72" s="30">
        <f t="shared" si="16"/>
        <v>0</v>
      </c>
      <c r="CS72" s="30">
        <f t="shared" si="16"/>
        <v>0</v>
      </c>
    </row>
    <row r="73" spans="1:97" x14ac:dyDescent="0.25">
      <c r="A73" s="114" t="s">
        <v>104</v>
      </c>
      <c r="B73" s="115">
        <f>SUM(C73:L73)</f>
        <v>0</v>
      </c>
      <c r="C73" s="110"/>
      <c r="D73" s="110"/>
      <c r="E73" s="110"/>
      <c r="F73" s="110"/>
      <c r="G73" s="111"/>
      <c r="H73" s="110"/>
      <c r="I73" s="110"/>
      <c r="J73" s="111"/>
      <c r="K73" s="110"/>
      <c r="L73" s="112"/>
      <c r="M73" s="116"/>
      <c r="N73" s="117">
        <f>SUM(O73:P73)</f>
        <v>0</v>
      </c>
      <c r="O73" s="111"/>
      <c r="P73" s="118"/>
      <c r="Q73" s="39"/>
      <c r="R73" s="110"/>
      <c r="S73" s="110"/>
      <c r="T73" s="110"/>
      <c r="U73" s="37"/>
      <c r="V73" s="110"/>
      <c r="W73" s="116"/>
      <c r="X73" s="28" t="str">
        <f>CA73&amp;CB73&amp;CC73&amp;CD73&amp;CE73&amp;CF73&amp;CG73</f>
        <v/>
      </c>
      <c r="CA73" s="29" t="str">
        <f t="shared" si="19"/>
        <v/>
      </c>
      <c r="CB73" s="29" t="str">
        <f t="shared" si="20"/>
        <v/>
      </c>
      <c r="CC73" s="29" t="str">
        <f t="shared" si="21"/>
        <v/>
      </c>
      <c r="CD73" s="29" t="str">
        <f t="shared" si="21"/>
        <v/>
      </c>
      <c r="CE73" s="29" t="str">
        <f t="shared" si="21"/>
        <v/>
      </c>
      <c r="CF73" s="29" t="str">
        <f t="shared" si="21"/>
        <v/>
      </c>
      <c r="CG73" s="29" t="str">
        <f t="shared" si="21"/>
        <v/>
      </c>
      <c r="CM73" s="30">
        <f t="shared" si="22"/>
        <v>0</v>
      </c>
      <c r="CN73" s="30">
        <f t="shared" si="23"/>
        <v>0</v>
      </c>
      <c r="CO73" s="30">
        <f t="shared" si="24"/>
        <v>0</v>
      </c>
      <c r="CP73" s="30">
        <f t="shared" si="16"/>
        <v>0</v>
      </c>
      <c r="CQ73" s="30">
        <f t="shared" si="16"/>
        <v>0</v>
      </c>
      <c r="CR73" s="30">
        <f t="shared" si="16"/>
        <v>0</v>
      </c>
      <c r="CS73" s="30">
        <f t="shared" si="16"/>
        <v>0</v>
      </c>
    </row>
    <row r="74" spans="1:97" x14ac:dyDescent="0.25">
      <c r="A74" s="119" t="s">
        <v>76</v>
      </c>
      <c r="B74" s="120">
        <f>SUM(C74:L74)</f>
        <v>1</v>
      </c>
      <c r="C74" s="121">
        <f t="shared" ref="C74:L74" si="26">SUM(C62:C73)</f>
        <v>0</v>
      </c>
      <c r="D74" s="121">
        <f t="shared" si="26"/>
        <v>0</v>
      </c>
      <c r="E74" s="121">
        <f t="shared" si="26"/>
        <v>1</v>
      </c>
      <c r="F74" s="121">
        <f t="shared" si="26"/>
        <v>0</v>
      </c>
      <c r="G74" s="122">
        <f t="shared" si="26"/>
        <v>0</v>
      </c>
      <c r="H74" s="121">
        <f t="shared" si="26"/>
        <v>0</v>
      </c>
      <c r="I74" s="121">
        <f t="shared" si="26"/>
        <v>0</v>
      </c>
      <c r="J74" s="122">
        <f t="shared" si="26"/>
        <v>0</v>
      </c>
      <c r="K74" s="121">
        <f t="shared" si="26"/>
        <v>0</v>
      </c>
      <c r="L74" s="123">
        <f t="shared" si="26"/>
        <v>0</v>
      </c>
      <c r="M74" s="124">
        <f>SUM(M62:M73)</f>
        <v>0</v>
      </c>
      <c r="N74" s="125">
        <f>SUM(O74:P74)</f>
        <v>16</v>
      </c>
      <c r="O74" s="124">
        <f>SUM(O62:O73)</f>
        <v>4</v>
      </c>
      <c r="P74" s="126">
        <f t="shared" ref="P74:W74" si="27">SUM(P62:P73)</f>
        <v>12</v>
      </c>
      <c r="Q74" s="127">
        <f>SUM(Q62:Q73)</f>
        <v>0</v>
      </c>
      <c r="R74" s="121">
        <f t="shared" si="27"/>
        <v>0</v>
      </c>
      <c r="S74" s="121">
        <f t="shared" si="27"/>
        <v>0</v>
      </c>
      <c r="T74" s="121">
        <f t="shared" si="27"/>
        <v>0</v>
      </c>
      <c r="U74" s="121">
        <f t="shared" si="27"/>
        <v>1</v>
      </c>
      <c r="V74" s="121">
        <f t="shared" si="27"/>
        <v>0</v>
      </c>
      <c r="W74" s="128">
        <f t="shared" si="27"/>
        <v>0</v>
      </c>
    </row>
    <row r="75" spans="1:97" x14ac:dyDescent="0.25">
      <c r="A75" s="191" t="s">
        <v>105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2"/>
      <c r="N75" s="192"/>
    </row>
    <row r="76" spans="1:97" ht="15" customHeight="1" x14ac:dyDescent="0.25">
      <c r="A76" s="193" t="s">
        <v>106</v>
      </c>
      <c r="B76" s="195" t="s">
        <v>107</v>
      </c>
      <c r="C76" s="171" t="s">
        <v>79</v>
      </c>
      <c r="D76" s="188"/>
      <c r="E76" s="188"/>
      <c r="F76" s="188"/>
      <c r="G76" s="188"/>
      <c r="H76" s="188"/>
      <c r="I76" s="188"/>
      <c r="J76" s="188"/>
      <c r="K76" s="188"/>
      <c r="L76" s="189"/>
      <c r="M76" s="188" t="s">
        <v>108</v>
      </c>
      <c r="N76" s="188"/>
      <c r="O76" s="188"/>
      <c r="P76" s="188"/>
      <c r="Q76" s="188"/>
      <c r="R76" s="172"/>
    </row>
    <row r="77" spans="1:97" ht="42" x14ac:dyDescent="0.25">
      <c r="A77" s="194"/>
      <c r="B77" s="187"/>
      <c r="C77" s="7" t="s">
        <v>90</v>
      </c>
      <c r="D77" s="94" t="s">
        <v>16</v>
      </c>
      <c r="E77" s="95" t="s">
        <v>17</v>
      </c>
      <c r="F77" s="96" t="s">
        <v>91</v>
      </c>
      <c r="G77" s="91" t="s">
        <v>92</v>
      </c>
      <c r="H77" s="91" t="s">
        <v>109</v>
      </c>
      <c r="I77" s="91" t="s">
        <v>10</v>
      </c>
      <c r="J77" s="91" t="s">
        <v>11</v>
      </c>
      <c r="K77" s="91" t="s">
        <v>12</v>
      </c>
      <c r="L77" s="95" t="s">
        <v>13</v>
      </c>
      <c r="M77" s="94" t="s">
        <v>80</v>
      </c>
      <c r="N77" s="129" t="s">
        <v>82</v>
      </c>
      <c r="O77" s="91" t="s">
        <v>110</v>
      </c>
      <c r="P77" s="129" t="s">
        <v>111</v>
      </c>
      <c r="Q77" s="91" t="s">
        <v>112</v>
      </c>
      <c r="R77" s="130" t="s">
        <v>88</v>
      </c>
    </row>
    <row r="78" spans="1:97" x14ac:dyDescent="0.25">
      <c r="A78" s="131" t="s">
        <v>113</v>
      </c>
      <c r="B78" s="132"/>
      <c r="C78" s="103">
        <f>SUM(D78:E78)</f>
        <v>0</v>
      </c>
      <c r="D78" s="100"/>
      <c r="E78" s="104"/>
      <c r="F78" s="76"/>
      <c r="G78" s="99"/>
      <c r="H78" s="99"/>
      <c r="I78" s="99"/>
      <c r="J78" s="99"/>
      <c r="K78" s="99"/>
      <c r="L78" s="104"/>
      <c r="M78" s="100"/>
      <c r="N78" s="99"/>
      <c r="O78" s="99"/>
      <c r="P78" s="99"/>
      <c r="Q78" s="99"/>
      <c r="R78" s="102"/>
      <c r="S78" s="28" t="str">
        <f>CA78&amp;CB78&amp;CC78&amp;CD78&amp;CE78&amp;CF78&amp;CG78</f>
        <v/>
      </c>
      <c r="CA78" s="29" t="str">
        <f t="shared" ref="CA78:CA90" si="28">IF(AND(E78&gt;0,F78=""),"*No olvide digitar el campo "&amp;F$77&amp;""&amp;". Digite CERO si no tiene.", IF(F78&gt;E78," * El Número de "&amp;F$77&amp;""&amp;" no puede superar el Total Mujeres. ",""))</f>
        <v/>
      </c>
      <c r="CB78" s="29" t="str">
        <f t="shared" ref="CB78:CB90" si="29">IF(AND(D78&gt;0,G78=""),"*No olvide digitar el campo "&amp;G$77&amp;""&amp;". Digite CERO si no tiene.", IF(G78&gt;D78," * El Número de "&amp;G$77&amp;""&amp;" no puede superar el Total Hombres. ",""))</f>
        <v/>
      </c>
      <c r="CC78" s="29" t="str">
        <f t="shared" ref="CC78:CG90" si="30">IF(AND($C78&gt;0,H78=""),"*No olvide digitar el campo "&amp;H$77&amp;""&amp;". Digite CERO si no tiene.", IF(H78&gt;$C78," * La variable "&amp;H$77&amp;""&amp;" no puede superar el Total Ambos Sexos. ",""))</f>
        <v/>
      </c>
      <c r="CD78" s="29" t="str">
        <f t="shared" si="30"/>
        <v/>
      </c>
      <c r="CE78" s="29" t="str">
        <f t="shared" si="30"/>
        <v/>
      </c>
      <c r="CF78" s="29" t="str">
        <f t="shared" si="30"/>
        <v/>
      </c>
      <c r="CG78" s="29" t="str">
        <f t="shared" si="30"/>
        <v/>
      </c>
      <c r="CM78" s="30">
        <f>IF(AND(E78&gt;0,OR(F78="")),1,IF(F78&gt;E78,1,0))</f>
        <v>0</v>
      </c>
      <c r="CN78" s="30">
        <f>IF(AND(D78&gt;0,OR(G78="")),1,IF(G78&gt;D78,1,0))</f>
        <v>0</v>
      </c>
      <c r="CO78" s="30">
        <f>IF(AND($C78&gt;0,OR(H78="")),1,IF(H78&gt;$C78,1,0))</f>
        <v>0</v>
      </c>
      <c r="CP78" s="30">
        <f t="shared" ref="CP78:CS91" si="31">IF(AND($C78&gt;0,OR(I78="")),1,IF(I78&gt;$C78,1,0))</f>
        <v>0</v>
      </c>
      <c r="CQ78" s="30">
        <f t="shared" si="31"/>
        <v>0</v>
      </c>
      <c r="CR78" s="30">
        <f t="shared" si="31"/>
        <v>0</v>
      </c>
      <c r="CS78" s="30">
        <f t="shared" si="31"/>
        <v>0</v>
      </c>
    </row>
    <row r="79" spans="1:97" x14ac:dyDescent="0.25">
      <c r="A79" s="133" t="s">
        <v>114</v>
      </c>
      <c r="B79" s="42"/>
      <c r="C79" s="107">
        <f t="shared" ref="C79:C91" si="32">SUM(D79:E79)</f>
        <v>0</v>
      </c>
      <c r="D79" s="40"/>
      <c r="E79" s="38"/>
      <c r="F79" s="39"/>
      <c r="G79" s="37"/>
      <c r="H79" s="37"/>
      <c r="I79" s="37"/>
      <c r="J79" s="37"/>
      <c r="K79" s="37"/>
      <c r="L79" s="38"/>
      <c r="M79" s="40"/>
      <c r="N79" s="37"/>
      <c r="O79" s="37"/>
      <c r="P79" s="37"/>
      <c r="Q79" s="37"/>
      <c r="R79" s="36"/>
      <c r="S79" s="28" t="str">
        <f t="shared" ref="S79:S91" si="33">CA79&amp;CB79&amp;CC79&amp;CD79&amp;CE79&amp;CF79&amp;CG79</f>
        <v/>
      </c>
      <c r="CA79" s="29" t="str">
        <f t="shared" si="28"/>
        <v/>
      </c>
      <c r="CB79" s="29" t="str">
        <f t="shared" si="29"/>
        <v/>
      </c>
      <c r="CC79" s="29" t="str">
        <f t="shared" si="30"/>
        <v/>
      </c>
      <c r="CD79" s="29" t="str">
        <f t="shared" si="30"/>
        <v/>
      </c>
      <c r="CE79" s="29" t="str">
        <f t="shared" si="30"/>
        <v/>
      </c>
      <c r="CF79" s="29" t="str">
        <f t="shared" si="30"/>
        <v/>
      </c>
      <c r="CG79" s="29" t="str">
        <f t="shared" si="30"/>
        <v/>
      </c>
      <c r="CM79" s="30">
        <f t="shared" ref="CM79:CM91" si="34">IF(AND(E79&gt;0,OR(F79="")),1,IF(F79&gt;E79,1,0))</f>
        <v>0</v>
      </c>
      <c r="CN79" s="30">
        <f t="shared" ref="CN79:CN91" si="35">IF(AND(D79&gt;0,OR(G79="")),1,IF(G79&gt;D79,1,0))</f>
        <v>0</v>
      </c>
      <c r="CO79" s="30">
        <f t="shared" ref="CO79:CO91" si="36">IF(AND($C79&gt;0,OR(H79="")),1,IF(H79&gt;$C79,1,0))</f>
        <v>0</v>
      </c>
      <c r="CP79" s="30">
        <f t="shared" si="31"/>
        <v>0</v>
      </c>
      <c r="CQ79" s="30">
        <f t="shared" si="31"/>
        <v>0</v>
      </c>
      <c r="CR79" s="30">
        <f t="shared" si="31"/>
        <v>0</v>
      </c>
      <c r="CS79" s="30">
        <f t="shared" si="31"/>
        <v>0</v>
      </c>
    </row>
    <row r="80" spans="1:97" x14ac:dyDescent="0.25">
      <c r="A80" s="133" t="s">
        <v>115</v>
      </c>
      <c r="B80" s="42"/>
      <c r="C80" s="134">
        <f t="shared" si="32"/>
        <v>0</v>
      </c>
      <c r="D80" s="40"/>
      <c r="E80" s="38"/>
      <c r="F80" s="39"/>
      <c r="G80" s="37"/>
      <c r="H80" s="37"/>
      <c r="I80" s="37"/>
      <c r="J80" s="37"/>
      <c r="K80" s="37"/>
      <c r="L80" s="38"/>
      <c r="M80" s="40"/>
      <c r="N80" s="37"/>
      <c r="O80" s="37"/>
      <c r="P80" s="37"/>
      <c r="Q80" s="37"/>
      <c r="R80" s="36"/>
      <c r="S80" s="28" t="str">
        <f t="shared" si="33"/>
        <v/>
      </c>
      <c r="CA80" s="29" t="str">
        <f t="shared" si="28"/>
        <v/>
      </c>
      <c r="CB80" s="29" t="str">
        <f t="shared" si="29"/>
        <v/>
      </c>
      <c r="CC80" s="29" t="str">
        <f t="shared" si="30"/>
        <v/>
      </c>
      <c r="CD80" s="29" t="str">
        <f t="shared" si="30"/>
        <v/>
      </c>
      <c r="CE80" s="29" t="str">
        <f t="shared" si="30"/>
        <v/>
      </c>
      <c r="CF80" s="29" t="str">
        <f t="shared" si="30"/>
        <v/>
      </c>
      <c r="CG80" s="29" t="str">
        <f t="shared" si="30"/>
        <v/>
      </c>
      <c r="CM80" s="30">
        <f t="shared" si="34"/>
        <v>0</v>
      </c>
      <c r="CN80" s="30">
        <f t="shared" si="35"/>
        <v>0</v>
      </c>
      <c r="CO80" s="30">
        <f t="shared" si="36"/>
        <v>0</v>
      </c>
      <c r="CP80" s="30">
        <f t="shared" si="31"/>
        <v>0</v>
      </c>
      <c r="CQ80" s="30">
        <f t="shared" si="31"/>
        <v>0</v>
      </c>
      <c r="CR80" s="30">
        <f t="shared" si="31"/>
        <v>0</v>
      </c>
      <c r="CS80" s="30">
        <f t="shared" si="31"/>
        <v>0</v>
      </c>
    </row>
    <row r="81" spans="1:97" x14ac:dyDescent="0.25">
      <c r="A81" s="133" t="s">
        <v>116</v>
      </c>
      <c r="B81" s="135"/>
      <c r="C81" s="134">
        <f t="shared" si="32"/>
        <v>0</v>
      </c>
      <c r="D81" s="40"/>
      <c r="E81" s="38"/>
      <c r="F81" s="39"/>
      <c r="G81" s="37"/>
      <c r="H81" s="37"/>
      <c r="I81" s="37"/>
      <c r="J81" s="37"/>
      <c r="K81" s="37"/>
      <c r="L81" s="38"/>
      <c r="M81" s="40"/>
      <c r="N81" s="37"/>
      <c r="O81" s="37"/>
      <c r="P81" s="37"/>
      <c r="Q81" s="37"/>
      <c r="R81" s="36"/>
      <c r="S81" s="28" t="str">
        <f t="shared" si="33"/>
        <v/>
      </c>
      <c r="CA81" s="29" t="str">
        <f t="shared" si="28"/>
        <v/>
      </c>
      <c r="CB81" s="29" t="str">
        <f t="shared" si="29"/>
        <v/>
      </c>
      <c r="CC81" s="29" t="str">
        <f t="shared" si="30"/>
        <v/>
      </c>
      <c r="CD81" s="29" t="str">
        <f t="shared" si="30"/>
        <v/>
      </c>
      <c r="CE81" s="29" t="str">
        <f t="shared" si="30"/>
        <v/>
      </c>
      <c r="CF81" s="29" t="str">
        <f t="shared" si="30"/>
        <v/>
      </c>
      <c r="CG81" s="29" t="str">
        <f t="shared" si="30"/>
        <v/>
      </c>
      <c r="CM81" s="30">
        <f t="shared" si="34"/>
        <v>0</v>
      </c>
      <c r="CN81" s="30">
        <f t="shared" si="35"/>
        <v>0</v>
      </c>
      <c r="CO81" s="30">
        <f t="shared" si="36"/>
        <v>0</v>
      </c>
      <c r="CP81" s="30">
        <f t="shared" si="31"/>
        <v>0</v>
      </c>
      <c r="CQ81" s="30">
        <f t="shared" si="31"/>
        <v>0</v>
      </c>
      <c r="CR81" s="30">
        <f t="shared" si="31"/>
        <v>0</v>
      </c>
      <c r="CS81" s="30">
        <f t="shared" si="31"/>
        <v>0</v>
      </c>
    </row>
    <row r="82" spans="1:97" x14ac:dyDescent="0.25">
      <c r="A82" s="133" t="s">
        <v>117</v>
      </c>
      <c r="B82" s="42"/>
      <c r="C82" s="108">
        <f>SUM(D82:E82)</f>
        <v>0</v>
      </c>
      <c r="D82" s="40"/>
      <c r="E82" s="38"/>
      <c r="F82" s="39"/>
      <c r="G82" s="37"/>
      <c r="H82" s="37"/>
      <c r="I82" s="37"/>
      <c r="J82" s="37"/>
      <c r="K82" s="37"/>
      <c r="L82" s="38"/>
      <c r="M82" s="40"/>
      <c r="N82" s="37"/>
      <c r="O82" s="37"/>
      <c r="P82" s="37"/>
      <c r="Q82" s="37"/>
      <c r="R82" s="36"/>
      <c r="S82" s="28" t="str">
        <f t="shared" si="33"/>
        <v/>
      </c>
      <c r="CA82" s="29" t="str">
        <f t="shared" si="28"/>
        <v/>
      </c>
      <c r="CB82" s="29" t="str">
        <f t="shared" si="29"/>
        <v/>
      </c>
      <c r="CC82" s="29" t="str">
        <f t="shared" si="30"/>
        <v/>
      </c>
      <c r="CD82" s="29" t="str">
        <f t="shared" si="30"/>
        <v/>
      </c>
      <c r="CE82" s="29" t="str">
        <f t="shared" si="30"/>
        <v/>
      </c>
      <c r="CF82" s="29" t="str">
        <f t="shared" si="30"/>
        <v/>
      </c>
      <c r="CG82" s="29" t="str">
        <f t="shared" si="30"/>
        <v/>
      </c>
      <c r="CM82" s="30">
        <f t="shared" si="34"/>
        <v>0</v>
      </c>
      <c r="CN82" s="30">
        <f t="shared" si="35"/>
        <v>0</v>
      </c>
      <c r="CO82" s="30">
        <f t="shared" si="36"/>
        <v>0</v>
      </c>
      <c r="CP82" s="30">
        <f t="shared" si="31"/>
        <v>0</v>
      </c>
      <c r="CQ82" s="30">
        <f t="shared" si="31"/>
        <v>0</v>
      </c>
      <c r="CR82" s="30">
        <f t="shared" si="31"/>
        <v>0</v>
      </c>
      <c r="CS82" s="30">
        <f t="shared" si="31"/>
        <v>0</v>
      </c>
    </row>
    <row r="83" spans="1:97" x14ac:dyDescent="0.25">
      <c r="A83" s="133" t="s">
        <v>118</v>
      </c>
      <c r="B83" s="53"/>
      <c r="C83" s="107">
        <f t="shared" si="32"/>
        <v>0</v>
      </c>
      <c r="D83" s="40"/>
      <c r="E83" s="38"/>
      <c r="F83" s="39"/>
      <c r="G83" s="37"/>
      <c r="H83" s="37"/>
      <c r="I83" s="37"/>
      <c r="J83" s="37"/>
      <c r="K83" s="37"/>
      <c r="L83" s="38"/>
      <c r="M83" s="40"/>
      <c r="N83" s="37"/>
      <c r="O83" s="37"/>
      <c r="P83" s="37"/>
      <c r="Q83" s="37"/>
      <c r="R83" s="36"/>
      <c r="S83" s="28" t="str">
        <f t="shared" si="33"/>
        <v/>
      </c>
      <c r="CA83" s="29" t="str">
        <f t="shared" si="28"/>
        <v/>
      </c>
      <c r="CB83" s="29" t="str">
        <f t="shared" si="29"/>
        <v/>
      </c>
      <c r="CC83" s="29" t="str">
        <f t="shared" si="30"/>
        <v/>
      </c>
      <c r="CD83" s="29" t="str">
        <f t="shared" si="30"/>
        <v/>
      </c>
      <c r="CE83" s="29" t="str">
        <f t="shared" si="30"/>
        <v/>
      </c>
      <c r="CF83" s="29" t="str">
        <f t="shared" si="30"/>
        <v/>
      </c>
      <c r="CG83" s="29" t="str">
        <f t="shared" si="30"/>
        <v/>
      </c>
      <c r="CM83" s="30">
        <f t="shared" si="34"/>
        <v>0</v>
      </c>
      <c r="CN83" s="30">
        <f t="shared" si="35"/>
        <v>0</v>
      </c>
      <c r="CO83" s="30">
        <f t="shared" si="36"/>
        <v>0</v>
      </c>
      <c r="CP83" s="30">
        <f t="shared" si="31"/>
        <v>0</v>
      </c>
      <c r="CQ83" s="30">
        <f t="shared" si="31"/>
        <v>0</v>
      </c>
      <c r="CR83" s="30">
        <f t="shared" si="31"/>
        <v>0</v>
      </c>
      <c r="CS83" s="30">
        <f t="shared" si="31"/>
        <v>0</v>
      </c>
    </row>
    <row r="84" spans="1:97" x14ac:dyDescent="0.25">
      <c r="A84" s="133" t="s">
        <v>119</v>
      </c>
      <c r="B84" s="53"/>
      <c r="C84" s="107">
        <f t="shared" si="32"/>
        <v>0</v>
      </c>
      <c r="D84" s="40"/>
      <c r="E84" s="38"/>
      <c r="F84" s="39"/>
      <c r="G84" s="37"/>
      <c r="H84" s="37"/>
      <c r="I84" s="37"/>
      <c r="J84" s="37"/>
      <c r="K84" s="37"/>
      <c r="L84" s="38"/>
      <c r="M84" s="40"/>
      <c r="N84" s="37"/>
      <c r="O84" s="37"/>
      <c r="P84" s="37"/>
      <c r="Q84" s="37"/>
      <c r="R84" s="36"/>
      <c r="S84" s="28" t="str">
        <f t="shared" si="33"/>
        <v/>
      </c>
      <c r="CA84" s="29" t="str">
        <f t="shared" si="28"/>
        <v/>
      </c>
      <c r="CB84" s="29" t="str">
        <f t="shared" si="29"/>
        <v/>
      </c>
      <c r="CC84" s="29" t="str">
        <f t="shared" si="30"/>
        <v/>
      </c>
      <c r="CD84" s="29" t="str">
        <f t="shared" si="30"/>
        <v/>
      </c>
      <c r="CE84" s="29" t="str">
        <f t="shared" si="30"/>
        <v/>
      </c>
      <c r="CF84" s="29" t="str">
        <f t="shared" si="30"/>
        <v/>
      </c>
      <c r="CG84" s="29" t="str">
        <f t="shared" si="30"/>
        <v/>
      </c>
      <c r="CM84" s="30">
        <f t="shared" si="34"/>
        <v>0</v>
      </c>
      <c r="CN84" s="30">
        <f t="shared" si="35"/>
        <v>0</v>
      </c>
      <c r="CO84" s="30">
        <f t="shared" si="36"/>
        <v>0</v>
      </c>
      <c r="CP84" s="30">
        <f t="shared" si="31"/>
        <v>0</v>
      </c>
      <c r="CQ84" s="30">
        <f t="shared" si="31"/>
        <v>0</v>
      </c>
      <c r="CR84" s="30">
        <f t="shared" si="31"/>
        <v>0</v>
      </c>
      <c r="CS84" s="30">
        <f t="shared" si="31"/>
        <v>0</v>
      </c>
    </row>
    <row r="85" spans="1:97" x14ac:dyDescent="0.25">
      <c r="A85" s="133" t="s">
        <v>120</v>
      </c>
      <c r="B85" s="135"/>
      <c r="C85" s="107">
        <f t="shared" si="32"/>
        <v>0</v>
      </c>
      <c r="D85" s="40"/>
      <c r="E85" s="38"/>
      <c r="F85" s="39"/>
      <c r="G85" s="37"/>
      <c r="H85" s="37"/>
      <c r="I85" s="37"/>
      <c r="J85" s="37"/>
      <c r="K85" s="37"/>
      <c r="L85" s="38"/>
      <c r="M85" s="40"/>
      <c r="N85" s="37"/>
      <c r="O85" s="37"/>
      <c r="P85" s="37"/>
      <c r="Q85" s="37"/>
      <c r="R85" s="36"/>
      <c r="S85" s="28" t="str">
        <f t="shared" si="33"/>
        <v/>
      </c>
      <c r="CA85" s="29" t="str">
        <f t="shared" si="28"/>
        <v/>
      </c>
      <c r="CB85" s="29" t="str">
        <f t="shared" si="29"/>
        <v/>
      </c>
      <c r="CC85" s="29" t="str">
        <f t="shared" si="30"/>
        <v/>
      </c>
      <c r="CD85" s="29" t="str">
        <f t="shared" si="30"/>
        <v/>
      </c>
      <c r="CE85" s="29" t="str">
        <f t="shared" si="30"/>
        <v/>
      </c>
      <c r="CF85" s="29" t="str">
        <f t="shared" si="30"/>
        <v/>
      </c>
      <c r="CG85" s="29" t="str">
        <f t="shared" si="30"/>
        <v/>
      </c>
      <c r="CM85" s="30">
        <f t="shared" si="34"/>
        <v>0</v>
      </c>
      <c r="CN85" s="30">
        <f t="shared" si="35"/>
        <v>0</v>
      </c>
      <c r="CO85" s="30">
        <f t="shared" si="36"/>
        <v>0</v>
      </c>
      <c r="CP85" s="30">
        <f t="shared" si="31"/>
        <v>0</v>
      </c>
      <c r="CQ85" s="30">
        <f t="shared" si="31"/>
        <v>0</v>
      </c>
      <c r="CR85" s="30">
        <f t="shared" si="31"/>
        <v>0</v>
      </c>
      <c r="CS85" s="30">
        <f t="shared" si="31"/>
        <v>0</v>
      </c>
    </row>
    <row r="86" spans="1:97" x14ac:dyDescent="0.25">
      <c r="A86" s="133" t="s">
        <v>121</v>
      </c>
      <c r="B86" s="42"/>
      <c r="C86" s="107">
        <f t="shared" si="32"/>
        <v>0</v>
      </c>
      <c r="D86" s="40"/>
      <c r="E86" s="38"/>
      <c r="F86" s="39"/>
      <c r="G86" s="37"/>
      <c r="H86" s="37"/>
      <c r="I86" s="37"/>
      <c r="J86" s="37"/>
      <c r="K86" s="37"/>
      <c r="L86" s="38"/>
      <c r="M86" s="40"/>
      <c r="N86" s="37"/>
      <c r="O86" s="37"/>
      <c r="P86" s="37"/>
      <c r="Q86" s="37"/>
      <c r="R86" s="36"/>
      <c r="S86" s="28" t="str">
        <f t="shared" si="33"/>
        <v/>
      </c>
      <c r="CA86" s="29" t="str">
        <f t="shared" si="28"/>
        <v/>
      </c>
      <c r="CB86" s="29" t="str">
        <f t="shared" si="29"/>
        <v/>
      </c>
      <c r="CC86" s="29" t="str">
        <f t="shared" si="30"/>
        <v/>
      </c>
      <c r="CD86" s="29" t="str">
        <f t="shared" si="30"/>
        <v/>
      </c>
      <c r="CE86" s="29" t="str">
        <f t="shared" si="30"/>
        <v/>
      </c>
      <c r="CF86" s="29" t="str">
        <f t="shared" si="30"/>
        <v/>
      </c>
      <c r="CG86" s="29" t="str">
        <f t="shared" si="30"/>
        <v/>
      </c>
      <c r="CM86" s="30">
        <f t="shared" si="34"/>
        <v>0</v>
      </c>
      <c r="CN86" s="30">
        <f t="shared" si="35"/>
        <v>0</v>
      </c>
      <c r="CO86" s="30">
        <f t="shared" si="36"/>
        <v>0</v>
      </c>
      <c r="CP86" s="30">
        <f t="shared" si="31"/>
        <v>0</v>
      </c>
      <c r="CQ86" s="30">
        <f t="shared" si="31"/>
        <v>0</v>
      </c>
      <c r="CR86" s="30">
        <f t="shared" si="31"/>
        <v>0</v>
      </c>
      <c r="CS86" s="30">
        <f t="shared" si="31"/>
        <v>0</v>
      </c>
    </row>
    <row r="87" spans="1:97" x14ac:dyDescent="0.25">
      <c r="A87" s="136" t="s">
        <v>122</v>
      </c>
      <c r="B87" s="135"/>
      <c r="C87" s="134">
        <f t="shared" si="32"/>
        <v>0</v>
      </c>
      <c r="D87" s="40"/>
      <c r="E87" s="38"/>
      <c r="F87" s="39"/>
      <c r="G87" s="37"/>
      <c r="H87" s="37"/>
      <c r="I87" s="37"/>
      <c r="J87" s="37"/>
      <c r="K87" s="37"/>
      <c r="L87" s="38"/>
      <c r="M87" s="40"/>
      <c r="N87" s="37"/>
      <c r="O87" s="37"/>
      <c r="P87" s="37"/>
      <c r="Q87" s="37"/>
      <c r="R87" s="36"/>
      <c r="S87" s="28" t="str">
        <f t="shared" si="33"/>
        <v/>
      </c>
      <c r="CA87" s="29" t="str">
        <f t="shared" si="28"/>
        <v/>
      </c>
      <c r="CB87" s="29" t="str">
        <f t="shared" si="29"/>
        <v/>
      </c>
      <c r="CC87" s="29" t="str">
        <f t="shared" si="30"/>
        <v/>
      </c>
      <c r="CD87" s="29" t="str">
        <f t="shared" si="30"/>
        <v/>
      </c>
      <c r="CE87" s="29" t="str">
        <f t="shared" si="30"/>
        <v/>
      </c>
      <c r="CF87" s="29" t="str">
        <f t="shared" si="30"/>
        <v/>
      </c>
      <c r="CG87" s="29" t="str">
        <f t="shared" si="30"/>
        <v/>
      </c>
      <c r="CM87" s="30">
        <f t="shared" si="34"/>
        <v>0</v>
      </c>
      <c r="CN87" s="30">
        <f t="shared" si="35"/>
        <v>0</v>
      </c>
      <c r="CO87" s="30">
        <f t="shared" si="36"/>
        <v>0</v>
      </c>
      <c r="CP87" s="30">
        <f t="shared" si="31"/>
        <v>0</v>
      </c>
      <c r="CQ87" s="30">
        <f t="shared" si="31"/>
        <v>0</v>
      </c>
      <c r="CR87" s="30">
        <f t="shared" si="31"/>
        <v>0</v>
      </c>
      <c r="CS87" s="30">
        <f t="shared" si="31"/>
        <v>0</v>
      </c>
    </row>
    <row r="88" spans="1:97" x14ac:dyDescent="0.25">
      <c r="A88" s="105" t="s">
        <v>123</v>
      </c>
      <c r="B88" s="42"/>
      <c r="C88" s="134">
        <f t="shared" si="32"/>
        <v>0</v>
      </c>
      <c r="D88" s="40"/>
      <c r="E88" s="38"/>
      <c r="F88" s="39"/>
      <c r="G88" s="37"/>
      <c r="H88" s="37"/>
      <c r="I88" s="37"/>
      <c r="J88" s="37"/>
      <c r="K88" s="37"/>
      <c r="L88" s="38"/>
      <c r="M88" s="40"/>
      <c r="N88" s="37"/>
      <c r="O88" s="37"/>
      <c r="P88" s="37"/>
      <c r="Q88" s="37"/>
      <c r="R88" s="36"/>
      <c r="S88" s="28" t="str">
        <f t="shared" si="33"/>
        <v/>
      </c>
      <c r="CA88" s="29" t="str">
        <f t="shared" si="28"/>
        <v/>
      </c>
      <c r="CB88" s="29" t="str">
        <f t="shared" si="29"/>
        <v/>
      </c>
      <c r="CC88" s="29" t="str">
        <f t="shared" si="30"/>
        <v/>
      </c>
      <c r="CD88" s="29" t="str">
        <f t="shared" si="30"/>
        <v/>
      </c>
      <c r="CE88" s="29" t="str">
        <f t="shared" si="30"/>
        <v/>
      </c>
      <c r="CF88" s="29" t="str">
        <f t="shared" si="30"/>
        <v/>
      </c>
      <c r="CG88" s="29" t="str">
        <f t="shared" si="30"/>
        <v/>
      </c>
      <c r="CM88" s="30">
        <f t="shared" si="34"/>
        <v>0</v>
      </c>
      <c r="CN88" s="30">
        <f t="shared" si="35"/>
        <v>0</v>
      </c>
      <c r="CO88" s="30">
        <f t="shared" si="36"/>
        <v>0</v>
      </c>
      <c r="CP88" s="30">
        <f t="shared" si="31"/>
        <v>0</v>
      </c>
      <c r="CQ88" s="30">
        <f t="shared" si="31"/>
        <v>0</v>
      </c>
      <c r="CR88" s="30">
        <f t="shared" si="31"/>
        <v>0</v>
      </c>
      <c r="CS88" s="30">
        <f t="shared" si="31"/>
        <v>0</v>
      </c>
    </row>
    <row r="89" spans="1:97" ht="21" x14ac:dyDescent="0.25">
      <c r="A89" s="137" t="s">
        <v>124</v>
      </c>
      <c r="B89" s="42"/>
      <c r="C89" s="108">
        <f t="shared" si="32"/>
        <v>0</v>
      </c>
      <c r="D89" s="40"/>
      <c r="E89" s="38"/>
      <c r="F89" s="39"/>
      <c r="G89" s="37"/>
      <c r="H89" s="110"/>
      <c r="I89" s="37"/>
      <c r="J89" s="110"/>
      <c r="K89" s="37"/>
      <c r="L89" s="118"/>
      <c r="M89" s="40"/>
      <c r="N89" s="37"/>
      <c r="O89" s="110"/>
      <c r="P89" s="37"/>
      <c r="Q89" s="37"/>
      <c r="R89" s="116"/>
      <c r="S89" s="28" t="str">
        <f t="shared" si="33"/>
        <v/>
      </c>
      <c r="CA89" s="29" t="str">
        <f t="shared" si="28"/>
        <v/>
      </c>
      <c r="CB89" s="29" t="str">
        <f t="shared" si="29"/>
        <v/>
      </c>
      <c r="CC89" s="29" t="str">
        <f t="shared" si="30"/>
        <v/>
      </c>
      <c r="CD89" s="29" t="str">
        <f t="shared" si="30"/>
        <v/>
      </c>
      <c r="CE89" s="29" t="str">
        <f t="shared" si="30"/>
        <v/>
      </c>
      <c r="CF89" s="29" t="str">
        <f t="shared" si="30"/>
        <v/>
      </c>
      <c r="CG89" s="29" t="str">
        <f t="shared" si="30"/>
        <v/>
      </c>
      <c r="CM89" s="30">
        <f t="shared" si="34"/>
        <v>0</v>
      </c>
      <c r="CN89" s="30">
        <f t="shared" si="35"/>
        <v>0</v>
      </c>
      <c r="CO89" s="30">
        <f t="shared" si="36"/>
        <v>0</v>
      </c>
      <c r="CP89" s="30">
        <f t="shared" si="31"/>
        <v>0</v>
      </c>
      <c r="CQ89" s="30">
        <f t="shared" si="31"/>
        <v>0</v>
      </c>
      <c r="CR89" s="30">
        <f t="shared" si="31"/>
        <v>0</v>
      </c>
      <c r="CS89" s="30">
        <f t="shared" si="31"/>
        <v>0</v>
      </c>
    </row>
    <row r="90" spans="1:97" x14ac:dyDescent="0.25">
      <c r="A90" s="138" t="s">
        <v>125</v>
      </c>
      <c r="B90" s="42"/>
      <c r="C90" s="107">
        <f t="shared" si="32"/>
        <v>0</v>
      </c>
      <c r="D90" s="139"/>
      <c r="E90" s="38"/>
      <c r="F90" s="39"/>
      <c r="G90" s="110"/>
      <c r="H90" s="110"/>
      <c r="I90" s="110"/>
      <c r="J90" s="110"/>
      <c r="K90" s="110"/>
      <c r="L90" s="118"/>
      <c r="M90" s="40"/>
      <c r="N90" s="110"/>
      <c r="O90" s="110"/>
      <c r="P90" s="37"/>
      <c r="Q90" s="110"/>
      <c r="R90" s="116"/>
      <c r="S90" s="28" t="str">
        <f t="shared" si="33"/>
        <v/>
      </c>
      <c r="CA90" s="29" t="str">
        <f t="shared" si="28"/>
        <v/>
      </c>
      <c r="CB90" s="29" t="str">
        <f t="shared" si="29"/>
        <v/>
      </c>
      <c r="CC90" s="29" t="str">
        <f t="shared" si="30"/>
        <v/>
      </c>
      <c r="CD90" s="29" t="str">
        <f t="shared" si="30"/>
        <v/>
      </c>
      <c r="CE90" s="29" t="str">
        <f t="shared" si="30"/>
        <v/>
      </c>
      <c r="CF90" s="29" t="str">
        <f t="shared" si="30"/>
        <v/>
      </c>
      <c r="CG90" s="29" t="str">
        <f t="shared" si="30"/>
        <v/>
      </c>
      <c r="CM90" s="30">
        <f t="shared" si="34"/>
        <v>0</v>
      </c>
      <c r="CN90" s="30">
        <f t="shared" si="35"/>
        <v>0</v>
      </c>
      <c r="CO90" s="30">
        <f t="shared" si="36"/>
        <v>0</v>
      </c>
      <c r="CP90" s="30">
        <f t="shared" si="31"/>
        <v>0</v>
      </c>
      <c r="CQ90" s="30">
        <f t="shared" si="31"/>
        <v>0</v>
      </c>
      <c r="CR90" s="30">
        <f t="shared" si="31"/>
        <v>0</v>
      </c>
      <c r="CS90" s="30">
        <f t="shared" si="31"/>
        <v>0</v>
      </c>
    </row>
    <row r="91" spans="1:97" x14ac:dyDescent="0.25">
      <c r="A91" s="62" t="s">
        <v>126</v>
      </c>
      <c r="B91" s="48"/>
      <c r="C91" s="117">
        <f t="shared" si="32"/>
        <v>0</v>
      </c>
      <c r="D91" s="140"/>
      <c r="E91" s="59"/>
      <c r="F91" s="141"/>
      <c r="G91" s="52"/>
      <c r="H91" s="52"/>
      <c r="I91" s="52"/>
      <c r="J91" s="52"/>
      <c r="K91" s="52"/>
      <c r="L91" s="59"/>
      <c r="M91" s="140"/>
      <c r="N91" s="52"/>
      <c r="O91" s="52"/>
      <c r="P91" s="142"/>
      <c r="Q91" s="52"/>
      <c r="R91" s="47"/>
      <c r="S91" s="28" t="str">
        <f t="shared" si="33"/>
        <v/>
      </c>
      <c r="CA91" s="29" t="str">
        <f>IF(AND(E91&gt;0,F91=""),"*No olvide digitar el campo "&amp;F$77&amp;""&amp;". Digite CERO si no tiene.", IF(F91&gt;E91," * El Número de "&amp;F$77&amp;""&amp;" no puede superar el Total Mujeres. ",""))</f>
        <v/>
      </c>
      <c r="CB91" s="29" t="str">
        <f>IF(AND(D91&gt;0,G91=""),"*No olvide digitar el campo "&amp;G$77&amp;""&amp;". Digite CERO si no tiene.", IF(G91&gt;D91," * El Número de "&amp;G$77&amp;""&amp;" no puede superar el Total Hombres. ",""))</f>
        <v/>
      </c>
      <c r="CC91" s="29" t="str">
        <f>IF(AND($C91&gt;0,H91=""),"*No olvide digitar el campo "&amp;H$77&amp;""&amp;". Digite CERO si no tiene.", IF(H91&gt;$C91," * La variable "&amp;H$77&amp;""&amp;" no puede superar el Total Ambos Sexos. ",""))</f>
        <v/>
      </c>
      <c r="CD91" s="29" t="str">
        <f>IF(AND($C91&gt;0,I91=""),"*No olvide digitar el campo "&amp;I$77&amp;""&amp;". Digite CERO si no tiene.", IF(I91&gt;$C91," * La variable "&amp;I$77&amp;""&amp;" no puede superar el Total Ambos Sexos. ",""))</f>
        <v/>
      </c>
      <c r="CE91" s="29" t="str">
        <f>IF(AND($C91&gt;0,J91=""),"*No olvide digitar el campo "&amp;J$77&amp;""&amp;". Digite CERO si no tiene.", IF(J91&gt;$C91," * La variable "&amp;J$77&amp;""&amp;" no puede superar el Total Ambos Sexos. ",""))</f>
        <v/>
      </c>
      <c r="CF91" s="29" t="str">
        <f>IF(AND($C91&gt;0,K91=""),"*No olvide digitar el campo "&amp;K$77&amp;""&amp;". Digite CERO si no tiene.", IF(K91&gt;$C91," * La variable "&amp;K$77&amp;""&amp;" no puede superar el Total Ambos Sexos. ",""))</f>
        <v/>
      </c>
      <c r="CG91" s="29" t="str">
        <f>IF(AND($C91&gt;0,L91=""),"*No olvide digitar el campo "&amp;L$77&amp;""&amp;". Digite CERO si no tiene.", IF(L91&gt;$C91," * La variable "&amp;L$77&amp;""&amp;" no puede superar el Total Ambos Sexos. ",""))</f>
        <v/>
      </c>
      <c r="CM91" s="30">
        <f t="shared" si="34"/>
        <v>0</v>
      </c>
      <c r="CN91" s="30">
        <f t="shared" si="35"/>
        <v>0</v>
      </c>
      <c r="CO91" s="30">
        <f t="shared" si="36"/>
        <v>0</v>
      </c>
      <c r="CP91" s="30">
        <f t="shared" si="31"/>
        <v>0</v>
      </c>
      <c r="CQ91" s="30">
        <f t="shared" si="31"/>
        <v>0</v>
      </c>
      <c r="CR91" s="30">
        <f t="shared" si="31"/>
        <v>0</v>
      </c>
      <c r="CS91" s="30">
        <f t="shared" si="31"/>
        <v>0</v>
      </c>
    </row>
    <row r="92" spans="1:97" x14ac:dyDescent="0.25">
      <c r="A92" s="119" t="s">
        <v>76</v>
      </c>
      <c r="B92" s="143">
        <f>SUM(B78:B91)</f>
        <v>0</v>
      </c>
      <c r="C92" s="125">
        <f t="shared" ref="C92:R92" si="37">SUM(C78:C91)</f>
        <v>0</v>
      </c>
      <c r="D92" s="124">
        <f t="shared" si="37"/>
        <v>0</v>
      </c>
      <c r="E92" s="144">
        <f t="shared" si="37"/>
        <v>0</v>
      </c>
      <c r="F92" s="127">
        <f t="shared" si="37"/>
        <v>0</v>
      </c>
      <c r="G92" s="121">
        <f t="shared" si="37"/>
        <v>0</v>
      </c>
      <c r="H92" s="121">
        <f t="shared" si="37"/>
        <v>0</v>
      </c>
      <c r="I92" s="121">
        <f t="shared" si="37"/>
        <v>0</v>
      </c>
      <c r="J92" s="121">
        <f t="shared" si="37"/>
        <v>0</v>
      </c>
      <c r="K92" s="121">
        <f t="shared" si="37"/>
        <v>0</v>
      </c>
      <c r="L92" s="126">
        <f t="shared" si="37"/>
        <v>0</v>
      </c>
      <c r="M92" s="122">
        <f t="shared" si="37"/>
        <v>0</v>
      </c>
      <c r="N92" s="121">
        <f t="shared" si="37"/>
        <v>0</v>
      </c>
      <c r="O92" s="121">
        <f t="shared" si="37"/>
        <v>0</v>
      </c>
      <c r="P92" s="121">
        <f t="shared" si="37"/>
        <v>0</v>
      </c>
      <c r="Q92" s="121">
        <f t="shared" si="37"/>
        <v>0</v>
      </c>
      <c r="R92" s="128">
        <f t="shared" si="37"/>
        <v>0</v>
      </c>
    </row>
    <row r="93" spans="1:97" x14ac:dyDescent="0.25">
      <c r="A93" s="181" t="s">
        <v>127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</row>
    <row r="94" spans="1:97" x14ac:dyDescent="0.25">
      <c r="A94" s="166" t="s">
        <v>128</v>
      </c>
      <c r="B94" s="166"/>
      <c r="C94" s="166"/>
      <c r="D94" s="166"/>
      <c r="E94" s="166"/>
      <c r="F94" s="166"/>
      <c r="G94" s="166"/>
      <c r="H94" s="166"/>
      <c r="I94" s="166"/>
      <c r="J94" s="181"/>
      <c r="K94" s="181"/>
      <c r="L94" s="181"/>
      <c r="M94" s="181"/>
      <c r="N94" s="181"/>
    </row>
    <row r="95" spans="1:97" ht="15" customHeight="1" x14ac:dyDescent="0.25">
      <c r="A95" s="195" t="s">
        <v>75</v>
      </c>
      <c r="B95" s="174" t="s">
        <v>76</v>
      </c>
      <c r="C95" s="177" t="s">
        <v>129</v>
      </c>
      <c r="D95" s="179" t="s">
        <v>130</v>
      </c>
      <c r="E95" s="196" t="s">
        <v>131</v>
      </c>
      <c r="F95" s="179" t="s">
        <v>132</v>
      </c>
      <c r="G95" s="179" t="s">
        <v>133</v>
      </c>
      <c r="H95" s="179" t="s">
        <v>134</v>
      </c>
      <c r="I95" s="198" t="s">
        <v>135</v>
      </c>
      <c r="J95" s="200" t="s">
        <v>78</v>
      </c>
      <c r="K95" s="171" t="s">
        <v>79</v>
      </c>
      <c r="L95" s="188"/>
      <c r="M95" s="188"/>
      <c r="N95" s="188"/>
      <c r="O95" s="188"/>
      <c r="P95" s="188"/>
      <c r="Q95" s="188"/>
      <c r="R95" s="188"/>
      <c r="S95" s="188"/>
      <c r="T95" s="172"/>
    </row>
    <row r="96" spans="1:97" ht="21" x14ac:dyDescent="0.25">
      <c r="A96" s="187"/>
      <c r="B96" s="190"/>
      <c r="C96" s="178"/>
      <c r="D96" s="180"/>
      <c r="E96" s="197"/>
      <c r="F96" s="180"/>
      <c r="G96" s="180"/>
      <c r="H96" s="180"/>
      <c r="I96" s="199"/>
      <c r="J96" s="201"/>
      <c r="K96" s="11" t="s">
        <v>90</v>
      </c>
      <c r="L96" s="7" t="s">
        <v>16</v>
      </c>
      <c r="M96" s="95" t="s">
        <v>17</v>
      </c>
      <c r="N96" s="96" t="s">
        <v>91</v>
      </c>
      <c r="O96" s="91" t="s">
        <v>92</v>
      </c>
      <c r="P96" s="91" t="s">
        <v>9</v>
      </c>
      <c r="Q96" s="91" t="s">
        <v>10</v>
      </c>
      <c r="R96" s="91" t="s">
        <v>11</v>
      </c>
      <c r="S96" s="91" t="s">
        <v>12</v>
      </c>
      <c r="T96" s="11" t="s">
        <v>13</v>
      </c>
    </row>
    <row r="97" spans="1:97" x14ac:dyDescent="0.25">
      <c r="A97" s="97" t="s">
        <v>136</v>
      </c>
      <c r="B97" s="145">
        <f>SUM(C97:I97)</f>
        <v>0</v>
      </c>
      <c r="C97" s="34"/>
      <c r="D97" s="99"/>
      <c r="E97" s="99"/>
      <c r="F97" s="25"/>
      <c r="G97" s="25"/>
      <c r="H97" s="146"/>
      <c r="I97" s="147"/>
      <c r="J97" s="24"/>
      <c r="K97" s="148">
        <f>SUM(L97:M97)</f>
        <v>0</v>
      </c>
      <c r="L97" s="149"/>
      <c r="M97" s="26"/>
      <c r="N97" s="27"/>
      <c r="O97" s="146"/>
      <c r="P97" s="99"/>
      <c r="Q97" s="25"/>
      <c r="R97" s="25"/>
      <c r="S97" s="54"/>
      <c r="T97" s="24"/>
      <c r="U97" s="28" t="str">
        <f>CA97&amp;CB97&amp;CC97&amp;CD97&amp;CE97&amp;CF97&amp;CG97</f>
        <v/>
      </c>
      <c r="CA97" s="29" t="str">
        <f>IF(AND(M97&gt;0,N97=""),"*No olvide digitar el campo "&amp;N$96&amp;""&amp;". Digite CERO si no tiene.", IF(N97&gt;M97," * El Número de "&amp;N$96&amp;""&amp;" no puede superar el Total Mujeres. ",""))</f>
        <v/>
      </c>
      <c r="CB97" s="29" t="str">
        <f>IF(AND(L97&gt;0,O97=""),"*No olvide digitar el campo "&amp;O$96&amp;""&amp;". Digite CERO si no tiene.", IF(O97&gt;L97," * El Número de "&amp;O$96&amp;""&amp;" no puede superar el Total Hombres. ",""))</f>
        <v/>
      </c>
      <c r="CC97" s="29" t="str">
        <f>IF(AND($K97&gt;0,P97=""),"*No olvide digitar el campo "&amp;P$96&amp;""&amp;". Digite CERO si no tiene.", IF(P97&gt;$K97," * La variable "&amp;P$96&amp;""&amp;" no puede superar el Total Ambos Sexos. ",""))</f>
        <v/>
      </c>
      <c r="CD97" s="29" t="str">
        <f>IF(AND($K97&gt;0,Q97=""),"*No olvide digitar el campo "&amp;Q$96&amp;""&amp;". Digite CERO si no tiene.", IF(Q97&gt;$K97," * La variable "&amp;Q$96&amp;""&amp;" no puede superar el Total Ambos Sexos. ",""))</f>
        <v/>
      </c>
      <c r="CE97" s="29" t="str">
        <f>IF(AND($K97&gt;0,R97=""),"*No olvide digitar el campo "&amp;R$96&amp;""&amp;". Digite CERO si no tiene.", IF(R97&gt;$K97," * La variable "&amp;R$96&amp;""&amp;" no puede superar el Total Ambos Sexos. ",""))</f>
        <v/>
      </c>
      <c r="CF97" s="29" t="str">
        <f>IF(AND($K97&gt;0,S97=""),"*No olvide digitar el campo "&amp;S$96&amp;""&amp;". Digite CERO si no tiene.", IF(S97&gt;$K97," * La variable "&amp;S$96&amp;""&amp;" no puede superar el Total Ambos Sexos. ",""))</f>
        <v/>
      </c>
      <c r="CG97" s="29" t="str">
        <f>IF(AND($K97&gt;0,T97=""),"*No olvide digitar el campo "&amp;T$96&amp;""&amp;". Digite CERO si no tiene.", IF(T97&gt;$K97," * La variable "&amp;T$96&amp;""&amp;" no puede superar el Total Ambos Sexos. ",""))</f>
        <v/>
      </c>
      <c r="CM97" s="30">
        <f>IF(AND(M97&gt;0,OR(N97="")),1,IF(N97&gt;M97,1,0))</f>
        <v>0</v>
      </c>
      <c r="CN97" s="30">
        <f>IF(AND(L97&gt;0,OR(O97="")),1,IF(O97&gt;L97,1,0))</f>
        <v>0</v>
      </c>
      <c r="CO97" s="30">
        <f>IF(AND($K97&gt;0,OR(P97="")),1,IF(P97&gt;$K97,1,0))</f>
        <v>0</v>
      </c>
      <c r="CP97" s="30">
        <f>IF(AND($K97&gt;0,OR(Q97="")),1,IF(Q97&gt;$K97,1,0))</f>
        <v>0</v>
      </c>
      <c r="CQ97" s="30">
        <f>IF(AND($K97&gt;0,OR(R97="")),1,IF(R97&gt;$K97,1,0))</f>
        <v>0</v>
      </c>
      <c r="CR97" s="30">
        <f>IF(AND($K97&gt;0,OR(S97="")),1,IF(S97&gt;$K97,1,0))</f>
        <v>0</v>
      </c>
      <c r="CS97" s="30">
        <f>IF(AND($K97&gt;0,OR(T97="")),1,IF(T97&gt;$K97,1,0))</f>
        <v>0</v>
      </c>
    </row>
    <row r="98" spans="1:97" x14ac:dyDescent="0.25">
      <c r="A98" s="105" t="s">
        <v>94</v>
      </c>
      <c r="B98" s="105">
        <f>SUM(C98:I98)</f>
        <v>0</v>
      </c>
      <c r="C98" s="34"/>
      <c r="D98" s="37"/>
      <c r="E98" s="37"/>
      <c r="F98" s="37"/>
      <c r="G98" s="37"/>
      <c r="H98" s="110"/>
      <c r="I98" s="112"/>
      <c r="J98" s="36"/>
      <c r="K98" s="61">
        <f t="shared" ref="K98:K108" si="38">SUM(L98:M98)</f>
        <v>0</v>
      </c>
      <c r="L98" s="34"/>
      <c r="M98" s="150"/>
      <c r="N98" s="39"/>
      <c r="O98" s="110"/>
      <c r="P98" s="110"/>
      <c r="Q98" s="146"/>
      <c r="R98" s="146"/>
      <c r="S98" s="151"/>
      <c r="T98" s="152"/>
      <c r="U98" s="28" t="str">
        <f t="shared" ref="U98:U108" si="39">CA98&amp;CB98&amp;CC98&amp;CD98&amp;CE98&amp;CF98&amp;CG98</f>
        <v/>
      </c>
      <c r="CA98" s="29" t="str">
        <f t="shared" ref="CA98:CA108" si="40">IF(AND(M98&gt;0,N98=""),"*No olvide digitar el campo "&amp;N$96&amp;""&amp;". Digite CERO si no tiene.", IF(N98&gt;M98," * El Número de "&amp;N$96&amp;""&amp;" no puede superar el Total Mujeres. ",""))</f>
        <v/>
      </c>
      <c r="CB98" s="29" t="str">
        <f t="shared" ref="CB98:CB108" si="41">IF(AND(L98&gt;0,O98=""),"*No olvide digitar el campo "&amp;O$96&amp;""&amp;". Digite CERO si no tiene.", IF(O98&gt;L98," * El Número de "&amp;O$96&amp;""&amp;" no puede superar el Total Hombres. ",""))</f>
        <v/>
      </c>
      <c r="CC98" s="29" t="str">
        <f t="shared" ref="CC98:CG108" si="42">IF(AND($K98&gt;0,P98=""),"*No olvide digitar el campo "&amp;P$96&amp;""&amp;". Digite CERO si no tiene.", IF(P98&gt;$K98," * La variable "&amp;P$96&amp;""&amp;" no puede superar el Total Ambos Sexos. ",""))</f>
        <v/>
      </c>
      <c r="CD98" s="29" t="str">
        <f t="shared" si="42"/>
        <v/>
      </c>
      <c r="CE98" s="29" t="str">
        <f t="shared" si="42"/>
        <v/>
      </c>
      <c r="CF98" s="29" t="str">
        <f t="shared" si="42"/>
        <v/>
      </c>
      <c r="CG98" s="29" t="str">
        <f t="shared" si="42"/>
        <v/>
      </c>
      <c r="CM98" s="30">
        <f t="shared" ref="CM98:CM108" si="43">IF(AND(M98&gt;0,OR(N98="")),1,IF(N98&gt;M98,1,0))</f>
        <v>0</v>
      </c>
      <c r="CN98" s="30">
        <f t="shared" ref="CN98:CN108" si="44">IF(AND(L98&gt;0,OR(O98="")),1,IF(O98&gt;L98,1,0))</f>
        <v>0</v>
      </c>
      <c r="CO98" s="30">
        <f t="shared" ref="CO98:CS108" si="45">IF(AND($K98&gt;0,OR(P98="")),1,IF(P98&gt;$K98,1,0))</f>
        <v>0</v>
      </c>
      <c r="CP98" s="30">
        <f t="shared" si="45"/>
        <v>0</v>
      </c>
      <c r="CQ98" s="30">
        <f t="shared" si="45"/>
        <v>0</v>
      </c>
      <c r="CR98" s="30">
        <f t="shared" si="45"/>
        <v>0</v>
      </c>
      <c r="CS98" s="30">
        <f t="shared" si="45"/>
        <v>0</v>
      </c>
    </row>
    <row r="99" spans="1:97" x14ac:dyDescent="0.25">
      <c r="A99" s="105" t="s">
        <v>137</v>
      </c>
      <c r="B99" s="105">
        <f>SUM(C99:I99)</f>
        <v>0</v>
      </c>
      <c r="C99" s="34"/>
      <c r="D99" s="146"/>
      <c r="E99" s="146"/>
      <c r="F99" s="37"/>
      <c r="G99" s="37"/>
      <c r="H99" s="110"/>
      <c r="I99" s="41"/>
      <c r="J99" s="36"/>
      <c r="K99" s="61">
        <f>SUM(L99:M99)</f>
        <v>0</v>
      </c>
      <c r="L99" s="34"/>
      <c r="M99" s="118"/>
      <c r="N99" s="39"/>
      <c r="O99" s="110"/>
      <c r="P99" s="37"/>
      <c r="Q99" s="37"/>
      <c r="R99" s="110"/>
      <c r="S99" s="40"/>
      <c r="T99" s="116"/>
      <c r="U99" s="28" t="str">
        <f t="shared" si="39"/>
        <v/>
      </c>
      <c r="CA99" s="29" t="str">
        <f t="shared" si="40"/>
        <v/>
      </c>
      <c r="CB99" s="29" t="str">
        <f t="shared" si="41"/>
        <v/>
      </c>
      <c r="CC99" s="29" t="str">
        <f t="shared" si="42"/>
        <v/>
      </c>
      <c r="CD99" s="29" t="str">
        <f t="shared" si="42"/>
        <v/>
      </c>
      <c r="CE99" s="29" t="str">
        <f t="shared" si="42"/>
        <v/>
      </c>
      <c r="CF99" s="29" t="str">
        <f t="shared" si="42"/>
        <v/>
      </c>
      <c r="CG99" s="29" t="str">
        <f t="shared" si="42"/>
        <v/>
      </c>
      <c r="CM99" s="30">
        <f t="shared" si="43"/>
        <v>0</v>
      </c>
      <c r="CN99" s="30">
        <f t="shared" si="44"/>
        <v>0</v>
      </c>
      <c r="CO99" s="30">
        <f t="shared" si="45"/>
        <v>0</v>
      </c>
      <c r="CP99" s="30">
        <f t="shared" si="45"/>
        <v>0</v>
      </c>
      <c r="CQ99" s="30">
        <f t="shared" si="45"/>
        <v>0</v>
      </c>
      <c r="CR99" s="30">
        <f t="shared" si="45"/>
        <v>0</v>
      </c>
      <c r="CS99" s="30">
        <f t="shared" si="45"/>
        <v>0</v>
      </c>
    </row>
    <row r="100" spans="1:97" x14ac:dyDescent="0.25">
      <c r="A100" s="105" t="s">
        <v>138</v>
      </c>
      <c r="B100" s="105">
        <f>SUM(C100:I100)</f>
        <v>0</v>
      </c>
      <c r="C100" s="34"/>
      <c r="D100" s="110"/>
      <c r="E100" s="110"/>
      <c r="F100" s="37"/>
      <c r="G100" s="146"/>
      <c r="H100" s="37"/>
      <c r="I100" s="153"/>
      <c r="J100" s="36"/>
      <c r="K100" s="61">
        <f t="shared" si="38"/>
        <v>0</v>
      </c>
      <c r="L100" s="149"/>
      <c r="M100" s="38"/>
      <c r="N100" s="39"/>
      <c r="O100" s="110"/>
      <c r="P100" s="146"/>
      <c r="Q100" s="37"/>
      <c r="R100" s="110"/>
      <c r="S100" s="40"/>
      <c r="T100" s="116"/>
      <c r="U100" s="28" t="str">
        <f t="shared" si="39"/>
        <v/>
      </c>
      <c r="CA100" s="29" t="str">
        <f t="shared" si="40"/>
        <v/>
      </c>
      <c r="CB100" s="29" t="str">
        <f t="shared" si="41"/>
        <v/>
      </c>
      <c r="CC100" s="29" t="str">
        <f t="shared" si="42"/>
        <v/>
      </c>
      <c r="CD100" s="29" t="str">
        <f t="shared" si="42"/>
        <v/>
      </c>
      <c r="CE100" s="29" t="str">
        <f t="shared" si="42"/>
        <v/>
      </c>
      <c r="CF100" s="29" t="str">
        <f t="shared" si="42"/>
        <v/>
      </c>
      <c r="CG100" s="29" t="str">
        <f t="shared" si="42"/>
        <v/>
      </c>
      <c r="CM100" s="30">
        <f t="shared" si="43"/>
        <v>0</v>
      </c>
      <c r="CN100" s="30">
        <f t="shared" si="44"/>
        <v>0</v>
      </c>
      <c r="CO100" s="30">
        <f t="shared" si="45"/>
        <v>0</v>
      </c>
      <c r="CP100" s="30">
        <f t="shared" si="45"/>
        <v>0</v>
      </c>
      <c r="CQ100" s="30">
        <f t="shared" si="45"/>
        <v>0</v>
      </c>
      <c r="CR100" s="30">
        <f t="shared" si="45"/>
        <v>0</v>
      </c>
      <c r="CS100" s="30">
        <f t="shared" si="45"/>
        <v>0</v>
      </c>
    </row>
    <row r="101" spans="1:97" x14ac:dyDescent="0.25">
      <c r="A101" s="105" t="s">
        <v>97</v>
      </c>
      <c r="B101" s="105">
        <f>SUM(C101:I101)</f>
        <v>0</v>
      </c>
      <c r="C101" s="34"/>
      <c r="D101" s="37"/>
      <c r="E101" s="37"/>
      <c r="F101" s="146"/>
      <c r="G101" s="110"/>
      <c r="H101" s="146"/>
      <c r="I101" s="112"/>
      <c r="J101" s="36"/>
      <c r="K101" s="61">
        <f t="shared" si="38"/>
        <v>0</v>
      </c>
      <c r="L101" s="34"/>
      <c r="M101" s="38"/>
      <c r="N101" s="39"/>
      <c r="O101" s="37"/>
      <c r="P101" s="110"/>
      <c r="Q101" s="37"/>
      <c r="R101" s="110"/>
      <c r="S101" s="40"/>
      <c r="T101" s="116"/>
      <c r="U101" s="28" t="str">
        <f t="shared" si="39"/>
        <v/>
      </c>
      <c r="CA101" s="29" t="str">
        <f t="shared" si="40"/>
        <v/>
      </c>
      <c r="CB101" s="29" t="str">
        <f t="shared" si="41"/>
        <v/>
      </c>
      <c r="CC101" s="29" t="str">
        <f t="shared" si="42"/>
        <v/>
      </c>
      <c r="CD101" s="29" t="str">
        <f t="shared" si="42"/>
        <v/>
      </c>
      <c r="CE101" s="29" t="str">
        <f t="shared" si="42"/>
        <v/>
      </c>
      <c r="CF101" s="29" t="str">
        <f t="shared" si="42"/>
        <v/>
      </c>
      <c r="CG101" s="29" t="str">
        <f t="shared" si="42"/>
        <v/>
      </c>
      <c r="CM101" s="30">
        <f t="shared" si="43"/>
        <v>0</v>
      </c>
      <c r="CN101" s="30">
        <f t="shared" si="44"/>
        <v>0</v>
      </c>
      <c r="CO101" s="30">
        <f t="shared" si="45"/>
        <v>0</v>
      </c>
      <c r="CP101" s="30">
        <f t="shared" si="45"/>
        <v>0</v>
      </c>
      <c r="CQ101" s="30">
        <f t="shared" si="45"/>
        <v>0</v>
      </c>
      <c r="CR101" s="30">
        <f t="shared" si="45"/>
        <v>0</v>
      </c>
      <c r="CS101" s="30">
        <f t="shared" si="45"/>
        <v>0</v>
      </c>
    </row>
    <row r="102" spans="1:97" x14ac:dyDescent="0.25">
      <c r="A102" s="105" t="s">
        <v>98</v>
      </c>
      <c r="B102" s="105">
        <f t="shared" ref="B102:B108" si="46">SUM(C102:I102)</f>
        <v>0</v>
      </c>
      <c r="C102" s="34"/>
      <c r="D102" s="146"/>
      <c r="E102" s="146"/>
      <c r="F102" s="37"/>
      <c r="G102" s="37"/>
      <c r="H102" s="37"/>
      <c r="I102" s="41"/>
      <c r="J102" s="36"/>
      <c r="K102" s="61">
        <f t="shared" si="38"/>
        <v>0</v>
      </c>
      <c r="L102" s="34"/>
      <c r="M102" s="150"/>
      <c r="N102" s="39"/>
      <c r="O102" s="146"/>
      <c r="P102" s="110"/>
      <c r="Q102" s="37"/>
      <c r="R102" s="110"/>
      <c r="S102" s="40"/>
      <c r="T102" s="116"/>
      <c r="U102" s="28" t="str">
        <f t="shared" si="39"/>
        <v/>
      </c>
      <c r="CA102" s="29" t="str">
        <f t="shared" si="40"/>
        <v/>
      </c>
      <c r="CB102" s="29" t="str">
        <f t="shared" si="41"/>
        <v/>
      </c>
      <c r="CC102" s="29" t="str">
        <f t="shared" si="42"/>
        <v/>
      </c>
      <c r="CD102" s="29" t="str">
        <f t="shared" si="42"/>
        <v/>
      </c>
      <c r="CE102" s="29" t="str">
        <f t="shared" si="42"/>
        <v/>
      </c>
      <c r="CF102" s="29" t="str">
        <f t="shared" si="42"/>
        <v/>
      </c>
      <c r="CG102" s="29" t="str">
        <f t="shared" si="42"/>
        <v/>
      </c>
      <c r="CM102" s="30">
        <f t="shared" si="43"/>
        <v>0</v>
      </c>
      <c r="CN102" s="30">
        <f t="shared" si="44"/>
        <v>0</v>
      </c>
      <c r="CO102" s="30">
        <f t="shared" si="45"/>
        <v>0</v>
      </c>
      <c r="CP102" s="30">
        <f t="shared" si="45"/>
        <v>0</v>
      </c>
      <c r="CQ102" s="30">
        <f t="shared" si="45"/>
        <v>0</v>
      </c>
      <c r="CR102" s="30">
        <f t="shared" si="45"/>
        <v>0</v>
      </c>
      <c r="CS102" s="30">
        <f t="shared" si="45"/>
        <v>0</v>
      </c>
    </row>
    <row r="103" spans="1:97" x14ac:dyDescent="0.25">
      <c r="A103" s="105" t="s">
        <v>99</v>
      </c>
      <c r="B103" s="105">
        <f t="shared" si="46"/>
        <v>0</v>
      </c>
      <c r="C103" s="34"/>
      <c r="D103" s="37"/>
      <c r="E103" s="37"/>
      <c r="F103" s="37"/>
      <c r="G103" s="37"/>
      <c r="H103" s="37"/>
      <c r="I103" s="55"/>
      <c r="J103" s="36"/>
      <c r="K103" s="61">
        <f t="shared" si="38"/>
        <v>0</v>
      </c>
      <c r="L103" s="34"/>
      <c r="M103" s="118"/>
      <c r="N103" s="154"/>
      <c r="O103" s="110"/>
      <c r="P103" s="37"/>
      <c r="Q103" s="37"/>
      <c r="R103" s="37"/>
      <c r="S103" s="40"/>
      <c r="T103" s="36"/>
      <c r="U103" s="28" t="str">
        <f t="shared" si="39"/>
        <v/>
      </c>
      <c r="CA103" s="29" t="str">
        <f t="shared" si="40"/>
        <v/>
      </c>
      <c r="CB103" s="29" t="str">
        <f t="shared" si="41"/>
        <v/>
      </c>
      <c r="CC103" s="29" t="str">
        <f t="shared" si="42"/>
        <v/>
      </c>
      <c r="CD103" s="29" t="str">
        <f t="shared" si="42"/>
        <v/>
      </c>
      <c r="CE103" s="29" t="str">
        <f t="shared" si="42"/>
        <v/>
      </c>
      <c r="CF103" s="29" t="str">
        <f t="shared" si="42"/>
        <v/>
      </c>
      <c r="CG103" s="29" t="str">
        <f t="shared" si="42"/>
        <v/>
      </c>
      <c r="CM103" s="30">
        <f t="shared" si="43"/>
        <v>0</v>
      </c>
      <c r="CN103" s="30">
        <f t="shared" si="44"/>
        <v>0</v>
      </c>
      <c r="CO103" s="30">
        <f t="shared" si="45"/>
        <v>0</v>
      </c>
      <c r="CP103" s="30">
        <f t="shared" si="45"/>
        <v>0</v>
      </c>
      <c r="CQ103" s="30">
        <f t="shared" si="45"/>
        <v>0</v>
      </c>
      <c r="CR103" s="30">
        <f t="shared" si="45"/>
        <v>0</v>
      </c>
      <c r="CS103" s="30">
        <f t="shared" si="45"/>
        <v>0</v>
      </c>
    </row>
    <row r="104" spans="1:97" x14ac:dyDescent="0.25">
      <c r="A104" s="105" t="s">
        <v>100</v>
      </c>
      <c r="B104" s="105">
        <f t="shared" si="46"/>
        <v>0</v>
      </c>
      <c r="C104" s="34"/>
      <c r="D104" s="146"/>
      <c r="E104" s="146"/>
      <c r="F104" s="37"/>
      <c r="G104" s="37"/>
      <c r="H104" s="146"/>
      <c r="I104" s="153"/>
      <c r="J104" s="36"/>
      <c r="K104" s="61">
        <f t="shared" si="38"/>
        <v>0</v>
      </c>
      <c r="L104" s="149"/>
      <c r="M104" s="118"/>
      <c r="N104" s="39"/>
      <c r="O104" s="37"/>
      <c r="P104" s="146"/>
      <c r="Q104" s="37"/>
      <c r="R104" s="146"/>
      <c r="S104" s="40"/>
      <c r="T104" s="152"/>
      <c r="U104" s="28" t="str">
        <f t="shared" si="39"/>
        <v/>
      </c>
      <c r="CA104" s="29" t="str">
        <f t="shared" si="40"/>
        <v/>
      </c>
      <c r="CB104" s="29" t="str">
        <f t="shared" si="41"/>
        <v/>
      </c>
      <c r="CC104" s="29" t="str">
        <f t="shared" si="42"/>
        <v/>
      </c>
      <c r="CD104" s="29" t="str">
        <f t="shared" si="42"/>
        <v/>
      </c>
      <c r="CE104" s="29" t="str">
        <f t="shared" si="42"/>
        <v/>
      </c>
      <c r="CF104" s="29" t="str">
        <f t="shared" si="42"/>
        <v/>
      </c>
      <c r="CG104" s="29" t="str">
        <f t="shared" si="42"/>
        <v/>
      </c>
      <c r="CM104" s="30">
        <f t="shared" si="43"/>
        <v>0</v>
      </c>
      <c r="CN104" s="30">
        <f t="shared" si="44"/>
        <v>0</v>
      </c>
      <c r="CO104" s="30">
        <f t="shared" si="45"/>
        <v>0</v>
      </c>
      <c r="CP104" s="30">
        <f t="shared" si="45"/>
        <v>0</v>
      </c>
      <c r="CQ104" s="30">
        <f t="shared" si="45"/>
        <v>0</v>
      </c>
      <c r="CR104" s="30">
        <f t="shared" si="45"/>
        <v>0</v>
      </c>
      <c r="CS104" s="30">
        <f t="shared" si="45"/>
        <v>0</v>
      </c>
    </row>
    <row r="105" spans="1:97" x14ac:dyDescent="0.25">
      <c r="A105" s="105" t="s">
        <v>101</v>
      </c>
      <c r="B105" s="105">
        <f t="shared" si="46"/>
        <v>0</v>
      </c>
      <c r="C105" s="34"/>
      <c r="D105" s="110"/>
      <c r="E105" s="110"/>
      <c r="F105" s="37"/>
      <c r="G105" s="37"/>
      <c r="H105" s="37"/>
      <c r="I105" s="41"/>
      <c r="J105" s="36"/>
      <c r="K105" s="61">
        <f t="shared" si="38"/>
        <v>0</v>
      </c>
      <c r="L105" s="34"/>
      <c r="M105" s="118"/>
      <c r="N105" s="39"/>
      <c r="O105" s="146"/>
      <c r="P105" s="37"/>
      <c r="Q105" s="37"/>
      <c r="R105" s="110"/>
      <c r="S105" s="40"/>
      <c r="T105" s="116"/>
      <c r="U105" s="28" t="str">
        <f t="shared" si="39"/>
        <v/>
      </c>
      <c r="CA105" s="29" t="str">
        <f t="shared" si="40"/>
        <v/>
      </c>
      <c r="CB105" s="29" t="str">
        <f t="shared" si="41"/>
        <v/>
      </c>
      <c r="CC105" s="29" t="str">
        <f t="shared" si="42"/>
        <v/>
      </c>
      <c r="CD105" s="29" t="str">
        <f t="shared" si="42"/>
        <v/>
      </c>
      <c r="CE105" s="29" t="str">
        <f t="shared" si="42"/>
        <v/>
      </c>
      <c r="CF105" s="29" t="str">
        <f t="shared" si="42"/>
        <v/>
      </c>
      <c r="CG105" s="29" t="str">
        <f t="shared" si="42"/>
        <v/>
      </c>
      <c r="CM105" s="30">
        <f t="shared" si="43"/>
        <v>0</v>
      </c>
      <c r="CN105" s="30">
        <f t="shared" si="44"/>
        <v>0</v>
      </c>
      <c r="CO105" s="30">
        <f t="shared" si="45"/>
        <v>0</v>
      </c>
      <c r="CP105" s="30">
        <f t="shared" si="45"/>
        <v>0</v>
      </c>
      <c r="CQ105" s="30">
        <f t="shared" si="45"/>
        <v>0</v>
      </c>
      <c r="CR105" s="30">
        <f t="shared" si="45"/>
        <v>0</v>
      </c>
      <c r="CS105" s="30">
        <f t="shared" si="45"/>
        <v>0</v>
      </c>
    </row>
    <row r="106" spans="1:97" x14ac:dyDescent="0.25">
      <c r="A106" s="113" t="s">
        <v>102</v>
      </c>
      <c r="B106" s="105">
        <f t="shared" si="46"/>
        <v>0</v>
      </c>
      <c r="C106" s="155"/>
      <c r="D106" s="37"/>
      <c r="E106" s="37"/>
      <c r="F106" s="37"/>
      <c r="G106" s="37"/>
      <c r="H106" s="146"/>
      <c r="I106" s="153"/>
      <c r="J106" s="36"/>
      <c r="K106" s="61">
        <f t="shared" si="38"/>
        <v>0</v>
      </c>
      <c r="L106" s="34"/>
      <c r="M106" s="118"/>
      <c r="N106" s="154"/>
      <c r="O106" s="110"/>
      <c r="P106" s="37"/>
      <c r="Q106" s="37"/>
      <c r="R106" s="37"/>
      <c r="S106" s="40"/>
      <c r="T106" s="36"/>
      <c r="U106" s="28" t="str">
        <f t="shared" si="39"/>
        <v/>
      </c>
      <c r="CA106" s="29" t="str">
        <f t="shared" si="40"/>
        <v/>
      </c>
      <c r="CB106" s="29" t="str">
        <f t="shared" si="41"/>
        <v/>
      </c>
      <c r="CC106" s="29" t="str">
        <f t="shared" si="42"/>
        <v/>
      </c>
      <c r="CD106" s="29" t="str">
        <f t="shared" si="42"/>
        <v/>
      </c>
      <c r="CE106" s="29" t="str">
        <f t="shared" si="42"/>
        <v/>
      </c>
      <c r="CF106" s="29" t="str">
        <f t="shared" si="42"/>
        <v/>
      </c>
      <c r="CG106" s="29" t="str">
        <f t="shared" si="42"/>
        <v/>
      </c>
      <c r="CM106" s="30">
        <f t="shared" si="43"/>
        <v>0</v>
      </c>
      <c r="CN106" s="30">
        <f t="shared" si="44"/>
        <v>0</v>
      </c>
      <c r="CO106" s="30">
        <f t="shared" si="45"/>
        <v>0</v>
      </c>
      <c r="CP106" s="30">
        <f t="shared" si="45"/>
        <v>0</v>
      </c>
      <c r="CQ106" s="30">
        <f t="shared" si="45"/>
        <v>0</v>
      </c>
      <c r="CR106" s="30">
        <f t="shared" si="45"/>
        <v>0</v>
      </c>
      <c r="CS106" s="30">
        <f t="shared" si="45"/>
        <v>0</v>
      </c>
    </row>
    <row r="107" spans="1:97" x14ac:dyDescent="0.25">
      <c r="A107" s="113" t="s">
        <v>103</v>
      </c>
      <c r="B107" s="105">
        <f t="shared" si="46"/>
        <v>0</v>
      </c>
      <c r="C107" s="34"/>
      <c r="D107" s="37"/>
      <c r="E107" s="37"/>
      <c r="F107" s="146"/>
      <c r="G107" s="37"/>
      <c r="H107" s="110"/>
      <c r="I107" s="41"/>
      <c r="J107" s="36"/>
      <c r="K107" s="61">
        <f t="shared" si="38"/>
        <v>0</v>
      </c>
      <c r="L107" s="34"/>
      <c r="M107" s="38"/>
      <c r="N107" s="39"/>
      <c r="O107" s="37"/>
      <c r="P107" s="37"/>
      <c r="Q107" s="37"/>
      <c r="R107" s="146"/>
      <c r="S107" s="40"/>
      <c r="T107" s="152"/>
      <c r="U107" s="28" t="str">
        <f t="shared" si="39"/>
        <v/>
      </c>
      <c r="CA107" s="29" t="str">
        <f t="shared" si="40"/>
        <v/>
      </c>
      <c r="CB107" s="29" t="str">
        <f t="shared" si="41"/>
        <v/>
      </c>
      <c r="CC107" s="29" t="str">
        <f t="shared" si="42"/>
        <v/>
      </c>
      <c r="CD107" s="29" t="str">
        <f t="shared" si="42"/>
        <v/>
      </c>
      <c r="CE107" s="29" t="str">
        <f t="shared" si="42"/>
        <v/>
      </c>
      <c r="CF107" s="29" t="str">
        <f t="shared" si="42"/>
        <v/>
      </c>
      <c r="CG107" s="29" t="str">
        <f t="shared" si="42"/>
        <v/>
      </c>
      <c r="CM107" s="30">
        <f t="shared" si="43"/>
        <v>0</v>
      </c>
      <c r="CN107" s="30">
        <f t="shared" si="44"/>
        <v>0</v>
      </c>
      <c r="CO107" s="30">
        <f t="shared" si="45"/>
        <v>0</v>
      </c>
      <c r="CP107" s="30">
        <f t="shared" si="45"/>
        <v>0</v>
      </c>
      <c r="CQ107" s="30">
        <f t="shared" si="45"/>
        <v>0</v>
      </c>
      <c r="CR107" s="30">
        <f t="shared" si="45"/>
        <v>0</v>
      </c>
      <c r="CS107" s="30">
        <f t="shared" si="45"/>
        <v>0</v>
      </c>
    </row>
    <row r="108" spans="1:97" x14ac:dyDescent="0.25">
      <c r="A108" s="114" t="s">
        <v>104</v>
      </c>
      <c r="B108" s="105">
        <f t="shared" si="46"/>
        <v>0</v>
      </c>
      <c r="C108" s="22"/>
      <c r="D108" s="146"/>
      <c r="E108" s="146"/>
      <c r="F108" s="52"/>
      <c r="G108" s="146"/>
      <c r="H108" s="52"/>
      <c r="I108" s="156"/>
      <c r="J108" s="36"/>
      <c r="K108" s="61">
        <f t="shared" si="38"/>
        <v>0</v>
      </c>
      <c r="L108" s="45"/>
      <c r="M108" s="150"/>
      <c r="N108" s="154"/>
      <c r="O108" s="146"/>
      <c r="P108" s="146"/>
      <c r="Q108" s="146"/>
      <c r="R108" s="52"/>
      <c r="S108" s="151"/>
      <c r="T108" s="47"/>
      <c r="U108" s="28" t="str">
        <f t="shared" si="39"/>
        <v/>
      </c>
      <c r="CA108" s="29" t="str">
        <f t="shared" si="40"/>
        <v/>
      </c>
      <c r="CB108" s="29" t="str">
        <f t="shared" si="41"/>
        <v/>
      </c>
      <c r="CC108" s="29" t="str">
        <f t="shared" si="42"/>
        <v/>
      </c>
      <c r="CD108" s="29" t="str">
        <f t="shared" si="42"/>
        <v/>
      </c>
      <c r="CE108" s="29" t="str">
        <f t="shared" si="42"/>
        <v/>
      </c>
      <c r="CF108" s="29" t="str">
        <f t="shared" si="42"/>
        <v/>
      </c>
      <c r="CG108" s="29" t="str">
        <f t="shared" si="42"/>
        <v/>
      </c>
      <c r="CM108" s="30">
        <f t="shared" si="43"/>
        <v>0</v>
      </c>
      <c r="CN108" s="30">
        <f t="shared" si="44"/>
        <v>0</v>
      </c>
      <c r="CO108" s="30">
        <f t="shared" si="45"/>
        <v>0</v>
      </c>
      <c r="CP108" s="30">
        <f t="shared" si="45"/>
        <v>0</v>
      </c>
      <c r="CQ108" s="30">
        <f t="shared" si="45"/>
        <v>0</v>
      </c>
      <c r="CR108" s="30">
        <f t="shared" si="45"/>
        <v>0</v>
      </c>
      <c r="CS108" s="30">
        <f t="shared" si="45"/>
        <v>0</v>
      </c>
    </row>
    <row r="109" spans="1:97" x14ac:dyDescent="0.25">
      <c r="A109" s="119" t="s">
        <v>76</v>
      </c>
      <c r="B109" s="157">
        <f>SUM(B97:B108)</f>
        <v>0</v>
      </c>
      <c r="C109" s="158">
        <f t="shared" ref="C109:S109" si="47">SUM(C97:C108)</f>
        <v>0</v>
      </c>
      <c r="D109" s="158">
        <f t="shared" si="47"/>
        <v>0</v>
      </c>
      <c r="E109" s="158">
        <f>SUM(E97:E108)</f>
        <v>0</v>
      </c>
      <c r="F109" s="158">
        <f t="shared" si="47"/>
        <v>0</v>
      </c>
      <c r="G109" s="158">
        <f t="shared" si="47"/>
        <v>0</v>
      </c>
      <c r="H109" s="158">
        <f t="shared" si="47"/>
        <v>0</v>
      </c>
      <c r="I109" s="159">
        <f t="shared" si="47"/>
        <v>0</v>
      </c>
      <c r="J109" s="122">
        <f t="shared" si="47"/>
        <v>0</v>
      </c>
      <c r="K109" s="143">
        <f>SUM(K97:K108)</f>
        <v>0</v>
      </c>
      <c r="L109" s="125">
        <f t="shared" si="47"/>
        <v>0</v>
      </c>
      <c r="M109" s="124">
        <f t="shared" si="47"/>
        <v>0</v>
      </c>
      <c r="N109" s="127">
        <f t="shared" si="47"/>
        <v>0</v>
      </c>
      <c r="O109" s="121">
        <f t="shared" si="47"/>
        <v>0</v>
      </c>
      <c r="P109" s="121">
        <f t="shared" si="47"/>
        <v>0</v>
      </c>
      <c r="Q109" s="121">
        <f>SUM(Q97:Q108)</f>
        <v>0</v>
      </c>
      <c r="R109" s="121">
        <f t="shared" si="47"/>
        <v>0</v>
      </c>
      <c r="S109" s="122">
        <f t="shared" si="47"/>
        <v>0</v>
      </c>
      <c r="T109" s="128">
        <f>SUM(T97:T108)</f>
        <v>0</v>
      </c>
      <c r="CA109" s="160"/>
      <c r="CB109" s="160"/>
      <c r="CC109" s="160"/>
      <c r="CD109" s="160"/>
      <c r="CE109" s="160"/>
      <c r="CF109" s="160"/>
      <c r="CG109" s="160"/>
    </row>
    <row r="110" spans="1:97" x14ac:dyDescent="0.25">
      <c r="A110" s="166" t="s">
        <v>139</v>
      </c>
      <c r="B110" s="166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</row>
    <row r="111" spans="1:97" ht="15" customHeight="1" x14ac:dyDescent="0.25">
      <c r="A111" s="202" t="s">
        <v>106</v>
      </c>
      <c r="B111" s="186" t="s">
        <v>107</v>
      </c>
      <c r="C111" s="171" t="s">
        <v>79</v>
      </c>
      <c r="D111" s="188"/>
      <c r="E111" s="188"/>
      <c r="F111" s="188"/>
      <c r="G111" s="188"/>
      <c r="H111" s="188"/>
      <c r="I111" s="188"/>
      <c r="J111" s="188"/>
      <c r="K111" s="188"/>
      <c r="L111" s="172"/>
      <c r="M111" s="188" t="s">
        <v>108</v>
      </c>
      <c r="N111" s="188"/>
      <c r="O111" s="188"/>
      <c r="P111" s="188"/>
      <c r="Q111" s="188"/>
      <c r="R111" s="172"/>
    </row>
    <row r="112" spans="1:97" ht="42" x14ac:dyDescent="0.25">
      <c r="A112" s="194"/>
      <c r="B112" s="187"/>
      <c r="C112" s="7" t="s">
        <v>90</v>
      </c>
      <c r="D112" s="94" t="s">
        <v>16</v>
      </c>
      <c r="E112" s="95" t="s">
        <v>17</v>
      </c>
      <c r="F112" s="96" t="s">
        <v>91</v>
      </c>
      <c r="G112" s="91" t="s">
        <v>92</v>
      </c>
      <c r="H112" s="91" t="s">
        <v>109</v>
      </c>
      <c r="I112" s="91" t="s">
        <v>10</v>
      </c>
      <c r="J112" s="91" t="s">
        <v>11</v>
      </c>
      <c r="K112" s="91" t="s">
        <v>12</v>
      </c>
      <c r="L112" s="161" t="s">
        <v>13</v>
      </c>
      <c r="M112" s="94" t="s">
        <v>80</v>
      </c>
      <c r="N112" s="91" t="s">
        <v>82</v>
      </c>
      <c r="O112" s="91" t="s">
        <v>110</v>
      </c>
      <c r="P112" s="91" t="s">
        <v>111</v>
      </c>
      <c r="Q112" s="91" t="s">
        <v>112</v>
      </c>
      <c r="R112" s="130" t="s">
        <v>88</v>
      </c>
    </row>
    <row r="113" spans="1:97" x14ac:dyDescent="0.25">
      <c r="A113" s="133" t="s">
        <v>115</v>
      </c>
      <c r="B113" s="42"/>
      <c r="C113" s="134">
        <f>SUM(D113:E113)</f>
        <v>0</v>
      </c>
      <c r="D113" s="40"/>
      <c r="E113" s="38"/>
      <c r="F113" s="39"/>
      <c r="G113" s="37"/>
      <c r="H113" s="37"/>
      <c r="I113" s="37"/>
      <c r="J113" s="37"/>
      <c r="K113" s="37"/>
      <c r="L113" s="35"/>
      <c r="M113" s="40"/>
      <c r="N113" s="25"/>
      <c r="O113" s="25"/>
      <c r="P113" s="25"/>
      <c r="Q113" s="37"/>
      <c r="R113" s="36"/>
      <c r="CA113" s="29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29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29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29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29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29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29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30">
        <f>IF(AND(E113&gt;0,OR(F113="")),1,IF(F113&gt;E113,1,0))</f>
        <v>0</v>
      </c>
      <c r="CN113" s="30">
        <f>IF(AND(D113&gt;0,OR(G113="")),1,IF(G113&gt;D113,1,0))</f>
        <v>0</v>
      </c>
      <c r="CO113" s="30">
        <f>IF(AND($C113&gt;0,OR(H113="")),1,IF(H113&gt;$C113,1,0))</f>
        <v>0</v>
      </c>
      <c r="CP113" s="30">
        <f t="shared" ref="CP113:CS122" si="48">IF(AND($C113&gt;0,OR(I113="")),1,IF(I113&gt;$C113,1,0))</f>
        <v>0</v>
      </c>
      <c r="CQ113" s="30">
        <f t="shared" si="48"/>
        <v>0</v>
      </c>
      <c r="CR113" s="30">
        <f t="shared" si="48"/>
        <v>0</v>
      </c>
      <c r="CS113" s="30">
        <f t="shared" si="48"/>
        <v>0</v>
      </c>
    </row>
    <row r="114" spans="1:97" x14ac:dyDescent="0.25">
      <c r="A114" s="133" t="s">
        <v>118</v>
      </c>
      <c r="B114" s="42"/>
      <c r="C114" s="107">
        <f t="shared" ref="C114:C121" si="49">SUM(D114:E114)</f>
        <v>0</v>
      </c>
      <c r="D114" s="40"/>
      <c r="E114" s="38"/>
      <c r="F114" s="39"/>
      <c r="G114" s="37"/>
      <c r="H114" s="37"/>
      <c r="I114" s="37"/>
      <c r="J114" s="37"/>
      <c r="K114" s="37"/>
      <c r="L114" s="35"/>
      <c r="M114" s="40"/>
      <c r="N114" s="37"/>
      <c r="O114" s="37"/>
      <c r="P114" s="37"/>
      <c r="Q114" s="37"/>
      <c r="R114" s="36"/>
      <c r="CA114" s="29" t="str">
        <f t="shared" ref="CA114:CA122" si="50">IF(AND(E114&gt;0,F114=""),"*No olvide digitar el campo "&amp;F$112&amp;""&amp;". Digite CERO si no tiene.", IF(F114&gt;E114," * El Número de "&amp;F$112&amp;""&amp;" no puede superar el Total Mujeres. ",""))</f>
        <v/>
      </c>
      <c r="CB114" s="29" t="str">
        <f t="shared" ref="CB114:CB122" si="51">IF(AND(D114&gt;0,G114=""),"*No olvide digitar el campo "&amp;G$112&amp;""&amp;". Digite CERO si no tiene.", IF(G114&gt;D114," * El Número de "&amp;G$112&amp;""&amp;" no puede superar el Total Hombres. ",""))</f>
        <v/>
      </c>
      <c r="CC114" s="29" t="str">
        <f t="shared" ref="CC114:CG122" si="52">IF(AND($C114&gt;0,H114=""),"*No olvide digitar el campo "&amp;H$112&amp;""&amp;". Digite CERO si no tiene.", IF(H114&gt;$C114," * La variable "&amp;H$112&amp;""&amp;" no puede superar el Total Ambos Sexos. ",""))</f>
        <v/>
      </c>
      <c r="CD114" s="29" t="str">
        <f t="shared" si="52"/>
        <v/>
      </c>
      <c r="CE114" s="29" t="str">
        <f t="shared" si="52"/>
        <v/>
      </c>
      <c r="CF114" s="29" t="str">
        <f t="shared" si="52"/>
        <v/>
      </c>
      <c r="CG114" s="29" t="str">
        <f t="shared" si="52"/>
        <v/>
      </c>
      <c r="CM114" s="30">
        <f t="shared" ref="CM114:CM122" si="53">IF(AND(E114&gt;0,OR(F114="")),1,IF(F114&gt;E114,1,0))</f>
        <v>0</v>
      </c>
      <c r="CN114" s="30">
        <f t="shared" ref="CN114:CN122" si="54">IF(AND(D114&gt;0,OR(G114="")),1,IF(G114&gt;D114,1,0))</f>
        <v>0</v>
      </c>
      <c r="CO114" s="30">
        <f t="shared" ref="CO114:CO122" si="55">IF(AND($C114&gt;0,OR(H114="")),1,IF(H114&gt;$C114,1,0))</f>
        <v>0</v>
      </c>
      <c r="CP114" s="30">
        <f t="shared" si="48"/>
        <v>0</v>
      </c>
      <c r="CQ114" s="30">
        <f t="shared" si="48"/>
        <v>0</v>
      </c>
      <c r="CR114" s="30">
        <f t="shared" si="48"/>
        <v>0</v>
      </c>
      <c r="CS114" s="30">
        <f t="shared" si="48"/>
        <v>0</v>
      </c>
    </row>
    <row r="115" spans="1:97" x14ac:dyDescent="0.25">
      <c r="A115" s="133" t="s">
        <v>119</v>
      </c>
      <c r="B115" s="53"/>
      <c r="C115" s="107">
        <f t="shared" si="49"/>
        <v>0</v>
      </c>
      <c r="D115" s="40"/>
      <c r="E115" s="38"/>
      <c r="F115" s="39"/>
      <c r="G115" s="37"/>
      <c r="H115" s="37"/>
      <c r="I115" s="37"/>
      <c r="J115" s="37"/>
      <c r="K115" s="37"/>
      <c r="L115" s="35"/>
      <c r="M115" s="40"/>
      <c r="N115" s="37"/>
      <c r="O115" s="37"/>
      <c r="P115" s="37"/>
      <c r="Q115" s="37"/>
      <c r="R115" s="36"/>
      <c r="CA115" s="29" t="str">
        <f t="shared" si="50"/>
        <v/>
      </c>
      <c r="CB115" s="29" t="str">
        <f t="shared" si="51"/>
        <v/>
      </c>
      <c r="CC115" s="29" t="str">
        <f t="shared" si="52"/>
        <v/>
      </c>
      <c r="CD115" s="29" t="str">
        <f t="shared" si="52"/>
        <v/>
      </c>
      <c r="CE115" s="29" t="str">
        <f t="shared" si="52"/>
        <v/>
      </c>
      <c r="CF115" s="29" t="str">
        <f t="shared" si="52"/>
        <v/>
      </c>
      <c r="CG115" s="29" t="str">
        <f t="shared" si="52"/>
        <v/>
      </c>
      <c r="CM115" s="30">
        <f t="shared" si="53"/>
        <v>0</v>
      </c>
      <c r="CN115" s="30">
        <f t="shared" si="54"/>
        <v>0</v>
      </c>
      <c r="CO115" s="30">
        <f t="shared" si="55"/>
        <v>0</v>
      </c>
      <c r="CP115" s="30">
        <f t="shared" si="48"/>
        <v>0</v>
      </c>
      <c r="CQ115" s="30">
        <f t="shared" si="48"/>
        <v>0</v>
      </c>
      <c r="CR115" s="30">
        <f t="shared" si="48"/>
        <v>0</v>
      </c>
      <c r="CS115" s="30">
        <f t="shared" si="48"/>
        <v>0</v>
      </c>
    </row>
    <row r="116" spans="1:97" x14ac:dyDescent="0.25">
      <c r="A116" s="133" t="s">
        <v>120</v>
      </c>
      <c r="B116" s="135"/>
      <c r="C116" s="107">
        <f t="shared" si="49"/>
        <v>0</v>
      </c>
      <c r="D116" s="40"/>
      <c r="E116" s="38"/>
      <c r="F116" s="39"/>
      <c r="G116" s="37"/>
      <c r="H116" s="37"/>
      <c r="I116" s="37"/>
      <c r="J116" s="37"/>
      <c r="K116" s="37"/>
      <c r="L116" s="35"/>
      <c r="M116" s="40"/>
      <c r="N116" s="37"/>
      <c r="O116" s="37"/>
      <c r="P116" s="37"/>
      <c r="Q116" s="37"/>
      <c r="R116" s="36"/>
      <c r="CA116" s="29" t="str">
        <f t="shared" si="50"/>
        <v/>
      </c>
      <c r="CB116" s="29" t="str">
        <f t="shared" si="51"/>
        <v/>
      </c>
      <c r="CC116" s="29" t="str">
        <f t="shared" si="52"/>
        <v/>
      </c>
      <c r="CD116" s="29" t="str">
        <f t="shared" si="52"/>
        <v/>
      </c>
      <c r="CE116" s="29" t="str">
        <f t="shared" si="52"/>
        <v/>
      </c>
      <c r="CF116" s="29" t="str">
        <f t="shared" si="52"/>
        <v/>
      </c>
      <c r="CG116" s="29" t="str">
        <f t="shared" si="52"/>
        <v/>
      </c>
      <c r="CM116" s="30">
        <f t="shared" si="53"/>
        <v>0</v>
      </c>
      <c r="CN116" s="30">
        <f t="shared" si="54"/>
        <v>0</v>
      </c>
      <c r="CO116" s="30">
        <f t="shared" si="55"/>
        <v>0</v>
      </c>
      <c r="CP116" s="30">
        <f t="shared" si="48"/>
        <v>0</v>
      </c>
      <c r="CQ116" s="30">
        <f t="shared" si="48"/>
        <v>0</v>
      </c>
      <c r="CR116" s="30">
        <f t="shared" si="48"/>
        <v>0</v>
      </c>
      <c r="CS116" s="30">
        <f t="shared" si="48"/>
        <v>0</v>
      </c>
    </row>
    <row r="117" spans="1:97" x14ac:dyDescent="0.25">
      <c r="A117" s="133" t="s">
        <v>121</v>
      </c>
      <c r="B117" s="42"/>
      <c r="C117" s="107">
        <f t="shared" si="49"/>
        <v>0</v>
      </c>
      <c r="D117" s="40"/>
      <c r="E117" s="38"/>
      <c r="F117" s="39"/>
      <c r="G117" s="37"/>
      <c r="H117" s="37"/>
      <c r="I117" s="37"/>
      <c r="J117" s="37"/>
      <c r="K117" s="37"/>
      <c r="L117" s="35"/>
      <c r="M117" s="40"/>
      <c r="N117" s="37"/>
      <c r="O117" s="37"/>
      <c r="P117" s="37"/>
      <c r="Q117" s="37"/>
      <c r="R117" s="36"/>
      <c r="CA117" s="29" t="str">
        <f t="shared" si="50"/>
        <v/>
      </c>
      <c r="CB117" s="29" t="str">
        <f t="shared" si="51"/>
        <v/>
      </c>
      <c r="CC117" s="29" t="str">
        <f t="shared" si="52"/>
        <v/>
      </c>
      <c r="CD117" s="29" t="str">
        <f t="shared" si="52"/>
        <v/>
      </c>
      <c r="CE117" s="29" t="str">
        <f t="shared" si="52"/>
        <v/>
      </c>
      <c r="CF117" s="29" t="str">
        <f t="shared" si="52"/>
        <v/>
      </c>
      <c r="CG117" s="29" t="str">
        <f t="shared" si="52"/>
        <v/>
      </c>
      <c r="CM117" s="30">
        <f t="shared" si="53"/>
        <v>0</v>
      </c>
      <c r="CN117" s="30">
        <f t="shared" si="54"/>
        <v>0</v>
      </c>
      <c r="CO117" s="30">
        <f t="shared" si="55"/>
        <v>0</v>
      </c>
      <c r="CP117" s="30">
        <f t="shared" si="48"/>
        <v>0</v>
      </c>
      <c r="CQ117" s="30">
        <f t="shared" si="48"/>
        <v>0</v>
      </c>
      <c r="CR117" s="30">
        <f t="shared" si="48"/>
        <v>0</v>
      </c>
      <c r="CS117" s="30">
        <f t="shared" si="48"/>
        <v>0</v>
      </c>
    </row>
    <row r="118" spans="1:97" x14ac:dyDescent="0.25">
      <c r="A118" s="136" t="s">
        <v>122</v>
      </c>
      <c r="B118" s="135"/>
      <c r="C118" s="134">
        <f t="shared" si="49"/>
        <v>0</v>
      </c>
      <c r="D118" s="40"/>
      <c r="E118" s="38"/>
      <c r="F118" s="39"/>
      <c r="G118" s="37"/>
      <c r="H118" s="37"/>
      <c r="I118" s="37"/>
      <c r="J118" s="37"/>
      <c r="K118" s="37"/>
      <c r="L118" s="35"/>
      <c r="M118" s="40"/>
      <c r="N118" s="37"/>
      <c r="O118" s="37"/>
      <c r="P118" s="37"/>
      <c r="Q118" s="37"/>
      <c r="R118" s="36"/>
      <c r="CA118" s="29" t="str">
        <f t="shared" si="50"/>
        <v/>
      </c>
      <c r="CB118" s="29" t="str">
        <f t="shared" si="51"/>
        <v/>
      </c>
      <c r="CC118" s="29" t="str">
        <f t="shared" si="52"/>
        <v/>
      </c>
      <c r="CD118" s="29" t="str">
        <f t="shared" si="52"/>
        <v/>
      </c>
      <c r="CE118" s="29" t="str">
        <f t="shared" si="52"/>
        <v/>
      </c>
      <c r="CF118" s="29" t="str">
        <f t="shared" si="52"/>
        <v/>
      </c>
      <c r="CG118" s="29" t="str">
        <f t="shared" si="52"/>
        <v/>
      </c>
      <c r="CM118" s="30">
        <f t="shared" si="53"/>
        <v>0</v>
      </c>
      <c r="CN118" s="30">
        <f t="shared" si="54"/>
        <v>0</v>
      </c>
      <c r="CO118" s="30">
        <f t="shared" si="55"/>
        <v>0</v>
      </c>
      <c r="CP118" s="30">
        <f t="shared" si="48"/>
        <v>0</v>
      </c>
      <c r="CQ118" s="30">
        <f t="shared" si="48"/>
        <v>0</v>
      </c>
      <c r="CR118" s="30">
        <f t="shared" si="48"/>
        <v>0</v>
      </c>
      <c r="CS118" s="30">
        <f t="shared" si="48"/>
        <v>0</v>
      </c>
    </row>
    <row r="119" spans="1:97" x14ac:dyDescent="0.25">
      <c r="A119" s="105" t="s">
        <v>123</v>
      </c>
      <c r="B119" s="42"/>
      <c r="C119" s="134">
        <f t="shared" si="49"/>
        <v>0</v>
      </c>
      <c r="D119" s="40"/>
      <c r="E119" s="38"/>
      <c r="F119" s="39"/>
      <c r="G119" s="37"/>
      <c r="H119" s="37"/>
      <c r="I119" s="37"/>
      <c r="J119" s="37"/>
      <c r="K119" s="37"/>
      <c r="L119" s="35"/>
      <c r="M119" s="40"/>
      <c r="N119" s="37"/>
      <c r="O119" s="37"/>
      <c r="P119" s="37"/>
      <c r="Q119" s="37"/>
      <c r="R119" s="36"/>
      <c r="CA119" s="29" t="str">
        <f t="shared" si="50"/>
        <v/>
      </c>
      <c r="CB119" s="29" t="str">
        <f t="shared" si="51"/>
        <v/>
      </c>
      <c r="CC119" s="29" t="str">
        <f t="shared" si="52"/>
        <v/>
      </c>
      <c r="CD119" s="29" t="str">
        <f t="shared" si="52"/>
        <v/>
      </c>
      <c r="CE119" s="29" t="str">
        <f t="shared" si="52"/>
        <v/>
      </c>
      <c r="CF119" s="29" t="str">
        <f t="shared" si="52"/>
        <v/>
      </c>
      <c r="CG119" s="29" t="str">
        <f t="shared" si="52"/>
        <v/>
      </c>
      <c r="CM119" s="30">
        <f t="shared" si="53"/>
        <v>0</v>
      </c>
      <c r="CN119" s="30">
        <f t="shared" si="54"/>
        <v>0</v>
      </c>
      <c r="CO119" s="30">
        <f t="shared" si="55"/>
        <v>0</v>
      </c>
      <c r="CP119" s="30">
        <f t="shared" si="48"/>
        <v>0</v>
      </c>
      <c r="CQ119" s="30">
        <f t="shared" si="48"/>
        <v>0</v>
      </c>
      <c r="CR119" s="30">
        <f t="shared" si="48"/>
        <v>0</v>
      </c>
      <c r="CS119" s="30">
        <f t="shared" si="48"/>
        <v>0</v>
      </c>
    </row>
    <row r="120" spans="1:97" ht="21" x14ac:dyDescent="0.25">
      <c r="A120" s="137" t="s">
        <v>124</v>
      </c>
      <c r="B120" s="42"/>
      <c r="C120" s="108">
        <f t="shared" si="49"/>
        <v>0</v>
      </c>
      <c r="D120" s="40"/>
      <c r="E120" s="38"/>
      <c r="F120" s="39"/>
      <c r="G120" s="37"/>
      <c r="H120" s="110"/>
      <c r="I120" s="37"/>
      <c r="J120" s="110"/>
      <c r="K120" s="37"/>
      <c r="L120" s="162"/>
      <c r="M120" s="40"/>
      <c r="N120" s="37"/>
      <c r="O120" s="110"/>
      <c r="P120" s="37"/>
      <c r="Q120" s="37"/>
      <c r="R120" s="116"/>
      <c r="CA120" s="29" t="str">
        <f t="shared" si="50"/>
        <v/>
      </c>
      <c r="CB120" s="29" t="str">
        <f t="shared" si="51"/>
        <v/>
      </c>
      <c r="CC120" s="29" t="str">
        <f t="shared" si="52"/>
        <v/>
      </c>
      <c r="CD120" s="29" t="str">
        <f t="shared" si="52"/>
        <v/>
      </c>
      <c r="CE120" s="29" t="str">
        <f t="shared" si="52"/>
        <v/>
      </c>
      <c r="CF120" s="29" t="str">
        <f t="shared" si="52"/>
        <v/>
      </c>
      <c r="CG120" s="29" t="str">
        <f t="shared" si="52"/>
        <v/>
      </c>
      <c r="CM120" s="30">
        <f t="shared" si="53"/>
        <v>0</v>
      </c>
      <c r="CN120" s="30">
        <f t="shared" si="54"/>
        <v>0</v>
      </c>
      <c r="CO120" s="30">
        <f t="shared" si="55"/>
        <v>0</v>
      </c>
      <c r="CP120" s="30">
        <f t="shared" si="48"/>
        <v>0</v>
      </c>
      <c r="CQ120" s="30">
        <f t="shared" si="48"/>
        <v>0</v>
      </c>
      <c r="CR120" s="30">
        <f t="shared" si="48"/>
        <v>0</v>
      </c>
      <c r="CS120" s="30">
        <f t="shared" si="48"/>
        <v>0</v>
      </c>
    </row>
    <row r="121" spans="1:97" x14ac:dyDescent="0.25">
      <c r="A121" s="138" t="s">
        <v>125</v>
      </c>
      <c r="B121" s="42"/>
      <c r="C121" s="107">
        <f t="shared" si="49"/>
        <v>0</v>
      </c>
      <c r="D121" s="139"/>
      <c r="E121" s="38"/>
      <c r="F121" s="39"/>
      <c r="G121" s="110"/>
      <c r="H121" s="110"/>
      <c r="I121" s="110"/>
      <c r="J121" s="110"/>
      <c r="K121" s="110"/>
      <c r="L121" s="162"/>
      <c r="M121" s="40"/>
      <c r="N121" s="110"/>
      <c r="O121" s="110"/>
      <c r="P121" s="37"/>
      <c r="Q121" s="110"/>
      <c r="R121" s="116"/>
      <c r="CA121" s="29" t="str">
        <f t="shared" si="50"/>
        <v/>
      </c>
      <c r="CB121" s="29" t="str">
        <f t="shared" si="51"/>
        <v/>
      </c>
      <c r="CC121" s="29" t="str">
        <f t="shared" si="52"/>
        <v/>
      </c>
      <c r="CD121" s="29" t="str">
        <f t="shared" si="52"/>
        <v/>
      </c>
      <c r="CE121" s="29" t="str">
        <f t="shared" si="52"/>
        <v/>
      </c>
      <c r="CF121" s="29" t="str">
        <f t="shared" si="52"/>
        <v/>
      </c>
      <c r="CG121" s="29" t="str">
        <f t="shared" si="52"/>
        <v/>
      </c>
      <c r="CM121" s="30">
        <f t="shared" si="53"/>
        <v>0</v>
      </c>
      <c r="CN121" s="30">
        <f t="shared" si="54"/>
        <v>0</v>
      </c>
      <c r="CO121" s="30">
        <f t="shared" si="55"/>
        <v>0</v>
      </c>
      <c r="CP121" s="30">
        <f t="shared" si="48"/>
        <v>0</v>
      </c>
      <c r="CQ121" s="30">
        <f t="shared" si="48"/>
        <v>0</v>
      </c>
      <c r="CR121" s="30">
        <f t="shared" si="48"/>
        <v>0</v>
      </c>
      <c r="CS121" s="30">
        <f t="shared" si="48"/>
        <v>0</v>
      </c>
    </row>
    <row r="122" spans="1:97" x14ac:dyDescent="0.25">
      <c r="A122" s="62" t="s">
        <v>126</v>
      </c>
      <c r="B122" s="48"/>
      <c r="C122" s="117">
        <f>SUM(D122:E122)</f>
        <v>0</v>
      </c>
      <c r="D122" s="140"/>
      <c r="E122" s="59"/>
      <c r="F122" s="141"/>
      <c r="G122" s="52"/>
      <c r="H122" s="52"/>
      <c r="I122" s="52"/>
      <c r="J122" s="52"/>
      <c r="K122" s="52"/>
      <c r="L122" s="46"/>
      <c r="M122" s="140"/>
      <c r="N122" s="52"/>
      <c r="O122" s="52"/>
      <c r="P122" s="142"/>
      <c r="Q122" s="52"/>
      <c r="R122" s="47"/>
      <c r="CA122" s="29" t="str">
        <f t="shared" si="50"/>
        <v/>
      </c>
      <c r="CB122" s="29" t="str">
        <f t="shared" si="51"/>
        <v/>
      </c>
      <c r="CC122" s="29" t="str">
        <f t="shared" si="52"/>
        <v/>
      </c>
      <c r="CD122" s="29" t="str">
        <f t="shared" si="52"/>
        <v/>
      </c>
      <c r="CE122" s="29" t="str">
        <f t="shared" si="52"/>
        <v/>
      </c>
      <c r="CF122" s="29" t="str">
        <f t="shared" si="52"/>
        <v/>
      </c>
      <c r="CG122" s="29" t="str">
        <f t="shared" si="52"/>
        <v/>
      </c>
      <c r="CM122" s="30">
        <f t="shared" si="53"/>
        <v>0</v>
      </c>
      <c r="CN122" s="30">
        <f t="shared" si="54"/>
        <v>0</v>
      </c>
      <c r="CO122" s="30">
        <f t="shared" si="55"/>
        <v>0</v>
      </c>
      <c r="CP122" s="30">
        <f t="shared" si="48"/>
        <v>0</v>
      </c>
      <c r="CQ122" s="30">
        <f t="shared" si="48"/>
        <v>0</v>
      </c>
      <c r="CR122" s="30">
        <f t="shared" si="48"/>
        <v>0</v>
      </c>
      <c r="CS122" s="30">
        <f t="shared" si="48"/>
        <v>0</v>
      </c>
    </row>
    <row r="123" spans="1:97" x14ac:dyDescent="0.25">
      <c r="A123" s="119" t="s">
        <v>76</v>
      </c>
      <c r="B123" s="143">
        <f>SUM(B113:B122)</f>
        <v>0</v>
      </c>
      <c r="C123" s="125">
        <f t="shared" ref="C123:R123" si="56">SUM(C113:C122)</f>
        <v>0</v>
      </c>
      <c r="D123" s="124">
        <f t="shared" si="56"/>
        <v>0</v>
      </c>
      <c r="E123" s="126">
        <f t="shared" si="56"/>
        <v>0</v>
      </c>
      <c r="F123" s="127">
        <f t="shared" si="56"/>
        <v>0</v>
      </c>
      <c r="G123" s="121">
        <f t="shared" si="56"/>
        <v>0</v>
      </c>
      <c r="H123" s="121">
        <f t="shared" si="56"/>
        <v>0</v>
      </c>
      <c r="I123" s="121">
        <f t="shared" si="56"/>
        <v>0</v>
      </c>
      <c r="J123" s="121">
        <f t="shared" si="56"/>
        <v>0</v>
      </c>
      <c r="K123" s="121">
        <f t="shared" si="56"/>
        <v>0</v>
      </c>
      <c r="L123" s="163">
        <f t="shared" si="56"/>
        <v>0</v>
      </c>
      <c r="M123" s="122">
        <f t="shared" si="56"/>
        <v>0</v>
      </c>
      <c r="N123" s="121">
        <f t="shared" si="56"/>
        <v>0</v>
      </c>
      <c r="O123" s="121">
        <f t="shared" si="56"/>
        <v>0</v>
      </c>
      <c r="P123" s="121">
        <f t="shared" si="56"/>
        <v>0</v>
      </c>
      <c r="Q123" s="121">
        <f t="shared" si="56"/>
        <v>0</v>
      </c>
      <c r="R123" s="128">
        <f t="shared" si="56"/>
        <v>0</v>
      </c>
    </row>
    <row r="199" spans="1:97" x14ac:dyDescent="0.25"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</row>
    <row r="200" spans="1:97" x14ac:dyDescent="0.25">
      <c r="A200" s="164">
        <f>SUM(B12:B51,B53:B57,B62:B73,B78:C91,B97:B108,B113:C122)</f>
        <v>4686</v>
      </c>
      <c r="B200" s="164">
        <f>SUM(CM12:CU122)</f>
        <v>0</v>
      </c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</row>
    <row r="201" spans="1:97" x14ac:dyDescent="0.25"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</row>
  </sheetData>
  <mergeCells count="43">
    <mergeCell ref="A110:N110"/>
    <mergeCell ref="A111:A112"/>
    <mergeCell ref="B111:B112"/>
    <mergeCell ref="C111:L111"/>
    <mergeCell ref="M111:R111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93:N93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</mergeCells>
  <dataValidations count="3">
    <dataValidation type="whole" allowBlank="1" showInputMessage="1" showErrorMessage="1" sqref="C53:R57" xr:uid="{00000000-0002-0000-0300-000000000000}">
      <formula1>0</formula1>
      <formula2>9.99999999999999E+39</formula2>
    </dataValidation>
    <dataValidation type="whole" operator="greaterThan" allowBlank="1" showInputMessage="1" showErrorMessage="1" sqref="B78:B91" xr:uid="{00000000-0002-0000-0300-000001000000}">
      <formula1>0</formula1>
    </dataValidation>
    <dataValidation type="whole" operator="greaterThanOrEqual" allowBlank="1" showInputMessage="1" showErrorMessage="1" sqref="N62:N74 K97:K109 C78:R91 C62:M73 L97:T108 C97:J108 O62:W73 B113:R122 C12:R51" xr:uid="{00000000-0002-0000-0300-000002000000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U20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" hidden="1" customWidth="1"/>
    <col min="81" max="85" width="11.42578125" style="2" hidden="1" customWidth="1"/>
    <col min="86" max="97" width="0" style="2" hidden="1" customWidth="1"/>
    <col min="98" max="99" width="0" hidden="1" customWidth="1"/>
  </cols>
  <sheetData>
    <row r="1" spans="1:99" x14ac:dyDescent="0.25">
      <c r="A1" s="1" t="s">
        <v>0</v>
      </c>
    </row>
    <row r="2" spans="1:99" x14ac:dyDescent="0.25">
      <c r="A2" s="1" t="str">
        <f>CONCATENATE("COMUNA: ",[5]NOMBRE!B2, " (",[5]NOMBRE!C2,[5]NOMBRE!D2,[5]NOMBRE!E2,[5]NOMBRE!F2,[5]NOMBRE!G2,")")</f>
        <v>COMUNA: LINARES (07401)</v>
      </c>
    </row>
    <row r="3" spans="1:99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99" x14ac:dyDescent="0.25">
      <c r="A4" s="1" t="str">
        <f>CONCATENATE("MES: ",[5]NOMBRE!B6, " (",[5]NOMBRE!C6,[5]NOMBRE!D6,")")</f>
        <v>MES: ABRIL (04)</v>
      </c>
    </row>
    <row r="5" spans="1:99" x14ac:dyDescent="0.25">
      <c r="A5" s="1" t="str">
        <f>CONCATENATE("AÑO: ",[5]NOMBRE!B7)</f>
        <v>AÑO: 2025</v>
      </c>
    </row>
    <row r="6" spans="1:99" ht="18" customHeight="1" x14ac:dyDescent="0.25">
      <c r="A6" s="165" t="s">
        <v>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8" spans="1:99" ht="18" customHeight="1" x14ac:dyDescent="0.25">
      <c r="A8" s="166" t="s">
        <v>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99" ht="24" customHeight="1" x14ac:dyDescent="0.25">
      <c r="A9" s="167" t="s">
        <v>3</v>
      </c>
      <c r="B9" s="169" t="s">
        <v>4</v>
      </c>
      <c r="C9" s="170"/>
      <c r="D9" s="170"/>
      <c r="E9" s="171" t="s">
        <v>5</v>
      </c>
      <c r="F9" s="172"/>
      <c r="G9" s="173" t="s">
        <v>6</v>
      </c>
      <c r="H9" s="169" t="s">
        <v>7</v>
      </c>
      <c r="I9" s="175"/>
      <c r="J9" s="170" t="s">
        <v>8</v>
      </c>
      <c r="K9" s="176"/>
      <c r="L9" s="177" t="s">
        <v>9</v>
      </c>
      <c r="M9" s="179" t="s">
        <v>10</v>
      </c>
      <c r="N9" s="179" t="s">
        <v>11</v>
      </c>
      <c r="O9" s="182" t="s">
        <v>12</v>
      </c>
      <c r="P9" s="184" t="s">
        <v>13</v>
      </c>
      <c r="Q9" s="171" t="s">
        <v>14</v>
      </c>
      <c r="R9" s="172"/>
      <c r="S9" s="3"/>
    </row>
    <row r="10" spans="1:99" ht="35.1" customHeight="1" x14ac:dyDescent="0.25">
      <c r="A10" s="168"/>
      <c r="B10" s="4" t="s">
        <v>15</v>
      </c>
      <c r="C10" s="5" t="s">
        <v>16</v>
      </c>
      <c r="D10" s="6" t="s">
        <v>17</v>
      </c>
      <c r="E10" s="7" t="s">
        <v>18</v>
      </c>
      <c r="F10" s="8" t="s">
        <v>19</v>
      </c>
      <c r="G10" s="174"/>
      <c r="H10" s="7" t="s">
        <v>20</v>
      </c>
      <c r="I10" s="9" t="s">
        <v>21</v>
      </c>
      <c r="J10" s="10" t="s">
        <v>22</v>
      </c>
      <c r="K10" s="11" t="s">
        <v>23</v>
      </c>
      <c r="L10" s="178"/>
      <c r="M10" s="180"/>
      <c r="N10" s="180"/>
      <c r="O10" s="183"/>
      <c r="P10" s="185"/>
      <c r="Q10" s="7" t="s">
        <v>24</v>
      </c>
      <c r="R10" s="11" t="s">
        <v>25</v>
      </c>
    </row>
    <row r="11" spans="1:99" x14ac:dyDescent="0.25">
      <c r="A11" s="12" t="s">
        <v>26</v>
      </c>
      <c r="B11" s="13">
        <f t="shared" ref="B11:B51" si="0">SUM(C11:D11)</f>
        <v>102</v>
      </c>
      <c r="C11" s="14">
        <f>SUM(C12:C51)</f>
        <v>36</v>
      </c>
      <c r="D11" s="15">
        <f t="shared" ref="D11:R11" si="1">SUM(D12:D51)</f>
        <v>66</v>
      </c>
      <c r="E11" s="14">
        <f t="shared" si="1"/>
        <v>77</v>
      </c>
      <c r="F11" s="15">
        <f t="shared" si="1"/>
        <v>30</v>
      </c>
      <c r="G11" s="16">
        <f t="shared" si="1"/>
        <v>0</v>
      </c>
      <c r="H11" s="17">
        <f t="shared" si="1"/>
        <v>25</v>
      </c>
      <c r="I11" s="18">
        <f t="shared" si="1"/>
        <v>0</v>
      </c>
      <c r="J11" s="19">
        <f t="shared" si="1"/>
        <v>0</v>
      </c>
      <c r="K11" s="16">
        <f t="shared" si="1"/>
        <v>0</v>
      </c>
      <c r="L11" s="14">
        <f t="shared" si="1"/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6">
        <f t="shared" si="1"/>
        <v>0</v>
      </c>
      <c r="Q11" s="14">
        <f t="shared" si="1"/>
        <v>0</v>
      </c>
      <c r="R11" s="16">
        <f t="shared" si="1"/>
        <v>0</v>
      </c>
    </row>
    <row r="12" spans="1:99" x14ac:dyDescent="0.25">
      <c r="A12" s="20" t="s">
        <v>27</v>
      </c>
      <c r="B12" s="21">
        <f>SUM(C12:D12)</f>
        <v>11</v>
      </c>
      <c r="C12" s="22">
        <v>1</v>
      </c>
      <c r="D12" s="23">
        <v>10</v>
      </c>
      <c r="E12" s="22">
        <v>6</v>
      </c>
      <c r="F12" s="23">
        <v>4</v>
      </c>
      <c r="G12" s="24">
        <v>0</v>
      </c>
      <c r="H12" s="25">
        <v>5</v>
      </c>
      <c r="I12" s="26">
        <v>0</v>
      </c>
      <c r="J12" s="27">
        <v>0</v>
      </c>
      <c r="K12" s="24">
        <v>0</v>
      </c>
      <c r="L12" s="22">
        <v>0</v>
      </c>
      <c r="M12" s="25">
        <v>0</v>
      </c>
      <c r="N12" s="25">
        <v>0</v>
      </c>
      <c r="O12" s="25">
        <v>0</v>
      </c>
      <c r="P12" s="24">
        <v>0</v>
      </c>
      <c r="Q12" s="22">
        <v>0</v>
      </c>
      <c r="R12" s="24">
        <v>0</v>
      </c>
      <c r="S12" s="28" t="str">
        <f>CA12&amp;CB12&amp;CC12&amp;CD12&amp;CE12&amp;CF12&amp;CG12&amp;CH12&amp;CI12</f>
        <v/>
      </c>
      <c r="CA12" s="29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29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29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29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29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29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29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29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29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30">
        <f t="shared" ref="CM12:CM51" si="4">IF(AND(D12&gt;0,OR(J12="")),1,IF(J12&gt;D12,1,0))</f>
        <v>0</v>
      </c>
      <c r="CN12" s="30">
        <f t="shared" ref="CN12:CN51" si="5">IF(AND(C12&gt;0,OR(K12="")),1,IF(K12&gt;C12,1,0))</f>
        <v>0</v>
      </c>
      <c r="CO12" s="30">
        <f t="shared" ref="CO12:CT27" si="6">IF(AND($B12&gt;0,OR(L12="")),1,IF(L12&gt;$B12,1,0))</f>
        <v>0</v>
      </c>
      <c r="CP12" s="30">
        <f t="shared" si="6"/>
        <v>0</v>
      </c>
      <c r="CQ12" s="30">
        <f t="shared" si="6"/>
        <v>0</v>
      </c>
      <c r="CR12" s="30">
        <f t="shared" si="6"/>
        <v>0</v>
      </c>
      <c r="CS12" s="30">
        <f t="shared" si="6"/>
        <v>0</v>
      </c>
      <c r="CT12" s="31">
        <f t="shared" si="6"/>
        <v>0</v>
      </c>
      <c r="CU12" s="31">
        <f>IF(AND($D12&gt;0,OR(R12="")),1,IF(R12&gt;$D12,1,0))</f>
        <v>0</v>
      </c>
    </row>
    <row r="13" spans="1:99" x14ac:dyDescent="0.25">
      <c r="A13" s="32" t="s">
        <v>28</v>
      </c>
      <c r="B13" s="33">
        <f t="shared" ref="B13:B22" si="7">SUM(C13:D13)</f>
        <v>0</v>
      </c>
      <c r="C13" s="34">
        <v>0</v>
      </c>
      <c r="D13" s="35">
        <v>0</v>
      </c>
      <c r="E13" s="34">
        <v>0</v>
      </c>
      <c r="F13" s="35">
        <v>0</v>
      </c>
      <c r="G13" s="36">
        <v>0</v>
      </c>
      <c r="H13" s="37">
        <v>0</v>
      </c>
      <c r="I13" s="38">
        <v>0</v>
      </c>
      <c r="J13" s="39">
        <v>0</v>
      </c>
      <c r="K13" s="36">
        <v>0</v>
      </c>
      <c r="L13" s="34">
        <v>0</v>
      </c>
      <c r="M13" s="37">
        <v>0</v>
      </c>
      <c r="N13" s="37">
        <v>0</v>
      </c>
      <c r="O13" s="37">
        <v>0</v>
      </c>
      <c r="P13" s="36">
        <v>0</v>
      </c>
      <c r="Q13" s="34">
        <v>0</v>
      </c>
      <c r="R13" s="36">
        <v>0</v>
      </c>
      <c r="S13" s="28" t="str">
        <f t="shared" ref="S13:S56" si="8">CA13&amp;CB13&amp;CC13&amp;CD13&amp;CE13&amp;CF13&amp;CG13&amp;CH13&amp;CI13</f>
        <v/>
      </c>
      <c r="CA13" s="29" t="str">
        <f t="shared" si="2"/>
        <v/>
      </c>
      <c r="CB13" s="29" t="str">
        <f t="shared" si="3"/>
        <v/>
      </c>
      <c r="CC13" s="29" t="str">
        <f t="shared" ref="CC13:CG57" si="9">IF(AND($B13&gt;0,OR(L13=""))," *No olvide digitar el campo "&amp;L$9&amp;""&amp;". Digite CERO si no tiene.", IF(L13&gt;$B13," * La variable "&amp;L$9&amp;""&amp;" no puede superar el Total Ambos Sexos. ",""))</f>
        <v/>
      </c>
      <c r="CD13" s="29" t="str">
        <f t="shared" si="9"/>
        <v/>
      </c>
      <c r="CE13" s="29" t="str">
        <f t="shared" si="9"/>
        <v/>
      </c>
      <c r="CF13" s="29" t="str">
        <f t="shared" si="9"/>
        <v/>
      </c>
      <c r="CG13" s="29" t="str">
        <f t="shared" si="9"/>
        <v/>
      </c>
      <c r="CH13" s="29" t="str">
        <f t="shared" ref="CH13:CH57" si="10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29" t="str">
        <f t="shared" ref="CI13:CI57" si="11">IF(AND($D13&gt;0,OR(R13=""))," *No olvide digitar el campo "&amp;Q$9&amp;""&amp;" Gestantes. Digite CERO si no tiene.", IF(R13&gt;$D13," * La variable "&amp;Q$9&amp;""&amp;" no puede superar el Total Mujeres. ",""))</f>
        <v/>
      </c>
      <c r="CM13" s="30">
        <f t="shared" si="4"/>
        <v>0</v>
      </c>
      <c r="CN13" s="30">
        <f t="shared" si="5"/>
        <v>0</v>
      </c>
      <c r="CO13" s="30">
        <f t="shared" si="6"/>
        <v>0</v>
      </c>
      <c r="CP13" s="30">
        <f t="shared" si="6"/>
        <v>0</v>
      </c>
      <c r="CQ13" s="30">
        <f t="shared" si="6"/>
        <v>0</v>
      </c>
      <c r="CR13" s="30">
        <f t="shared" si="6"/>
        <v>0</v>
      </c>
      <c r="CS13" s="30">
        <f t="shared" si="6"/>
        <v>0</v>
      </c>
      <c r="CT13" s="31">
        <f t="shared" si="6"/>
        <v>0</v>
      </c>
      <c r="CU13" s="31">
        <f t="shared" ref="CU13:CU57" si="12">IF(AND($D13&gt;0,OR(R13="")),1,IF(R13&gt;$D13,1,0))</f>
        <v>0</v>
      </c>
    </row>
    <row r="14" spans="1:99" x14ac:dyDescent="0.25">
      <c r="A14" s="32" t="s">
        <v>29</v>
      </c>
      <c r="B14" s="33">
        <f t="shared" si="7"/>
        <v>1</v>
      </c>
      <c r="C14" s="34">
        <v>1</v>
      </c>
      <c r="D14" s="35">
        <v>0</v>
      </c>
      <c r="E14" s="34">
        <v>1</v>
      </c>
      <c r="F14" s="36">
        <v>0</v>
      </c>
      <c r="G14" s="36">
        <v>0</v>
      </c>
      <c r="H14" s="40">
        <v>0</v>
      </c>
      <c r="I14" s="41">
        <v>0</v>
      </c>
      <c r="J14" s="39">
        <v>0</v>
      </c>
      <c r="K14" s="36">
        <v>0</v>
      </c>
      <c r="L14" s="34">
        <v>0</v>
      </c>
      <c r="M14" s="37">
        <v>0</v>
      </c>
      <c r="N14" s="37">
        <v>0</v>
      </c>
      <c r="O14" s="37">
        <v>0</v>
      </c>
      <c r="P14" s="36">
        <v>0</v>
      </c>
      <c r="Q14" s="34">
        <v>0</v>
      </c>
      <c r="R14" s="36">
        <v>0</v>
      </c>
      <c r="S14" s="28" t="str">
        <f t="shared" si="8"/>
        <v/>
      </c>
      <c r="CA14" s="29" t="str">
        <f t="shared" si="2"/>
        <v/>
      </c>
      <c r="CB14" s="29" t="str">
        <f t="shared" si="3"/>
        <v/>
      </c>
      <c r="CC14" s="29" t="str">
        <f t="shared" si="9"/>
        <v/>
      </c>
      <c r="CD14" s="29" t="str">
        <f t="shared" si="9"/>
        <v/>
      </c>
      <c r="CE14" s="29" t="str">
        <f t="shared" si="9"/>
        <v/>
      </c>
      <c r="CF14" s="29" t="str">
        <f t="shared" si="9"/>
        <v/>
      </c>
      <c r="CG14" s="29" t="str">
        <f t="shared" si="9"/>
        <v/>
      </c>
      <c r="CH14" s="29" t="str">
        <f t="shared" si="10"/>
        <v/>
      </c>
      <c r="CI14" s="29" t="str">
        <f t="shared" si="11"/>
        <v/>
      </c>
      <c r="CM14" s="30">
        <f t="shared" si="4"/>
        <v>0</v>
      </c>
      <c r="CN14" s="30">
        <f t="shared" si="5"/>
        <v>0</v>
      </c>
      <c r="CO14" s="30">
        <f t="shared" si="6"/>
        <v>0</v>
      </c>
      <c r="CP14" s="30">
        <f t="shared" si="6"/>
        <v>0</v>
      </c>
      <c r="CQ14" s="30">
        <f t="shared" si="6"/>
        <v>0</v>
      </c>
      <c r="CR14" s="30">
        <f t="shared" si="6"/>
        <v>0</v>
      </c>
      <c r="CS14" s="30">
        <f t="shared" si="6"/>
        <v>0</v>
      </c>
      <c r="CT14" s="31">
        <f t="shared" si="6"/>
        <v>0</v>
      </c>
      <c r="CU14" s="31">
        <f t="shared" si="12"/>
        <v>0</v>
      </c>
    </row>
    <row r="15" spans="1:99" x14ac:dyDescent="0.25">
      <c r="A15" s="32" t="s">
        <v>30</v>
      </c>
      <c r="B15" s="33">
        <f t="shared" si="7"/>
        <v>0</v>
      </c>
      <c r="C15" s="34">
        <v>0</v>
      </c>
      <c r="D15" s="35">
        <v>0</v>
      </c>
      <c r="E15" s="34">
        <v>0</v>
      </c>
      <c r="F15" s="36">
        <v>0</v>
      </c>
      <c r="G15" s="36">
        <v>0</v>
      </c>
      <c r="H15" s="40">
        <v>0</v>
      </c>
      <c r="I15" s="41">
        <v>0</v>
      </c>
      <c r="J15" s="39">
        <v>0</v>
      </c>
      <c r="K15" s="36">
        <v>0</v>
      </c>
      <c r="L15" s="34">
        <v>0</v>
      </c>
      <c r="M15" s="37">
        <v>0</v>
      </c>
      <c r="N15" s="37">
        <v>0</v>
      </c>
      <c r="O15" s="37">
        <v>0</v>
      </c>
      <c r="P15" s="36">
        <v>0</v>
      </c>
      <c r="Q15" s="34">
        <v>0</v>
      </c>
      <c r="R15" s="36">
        <v>0</v>
      </c>
      <c r="S15" s="28" t="str">
        <f t="shared" si="8"/>
        <v/>
      </c>
      <c r="CA15" s="29" t="str">
        <f t="shared" si="2"/>
        <v/>
      </c>
      <c r="CB15" s="29" t="str">
        <f t="shared" si="3"/>
        <v/>
      </c>
      <c r="CC15" s="29" t="str">
        <f t="shared" si="9"/>
        <v/>
      </c>
      <c r="CD15" s="29" t="str">
        <f t="shared" si="9"/>
        <v/>
      </c>
      <c r="CE15" s="29" t="str">
        <f t="shared" si="9"/>
        <v/>
      </c>
      <c r="CF15" s="29" t="str">
        <f t="shared" si="9"/>
        <v/>
      </c>
      <c r="CG15" s="29" t="str">
        <f t="shared" si="9"/>
        <v/>
      </c>
      <c r="CH15" s="29" t="str">
        <f t="shared" si="10"/>
        <v/>
      </c>
      <c r="CI15" s="29" t="str">
        <f t="shared" si="11"/>
        <v/>
      </c>
      <c r="CM15" s="30">
        <f t="shared" si="4"/>
        <v>0</v>
      </c>
      <c r="CN15" s="30">
        <f t="shared" si="5"/>
        <v>0</v>
      </c>
      <c r="CO15" s="30">
        <f t="shared" si="6"/>
        <v>0</v>
      </c>
      <c r="CP15" s="30">
        <f t="shared" si="6"/>
        <v>0</v>
      </c>
      <c r="CQ15" s="30">
        <f t="shared" si="6"/>
        <v>0</v>
      </c>
      <c r="CR15" s="30">
        <f t="shared" si="6"/>
        <v>0</v>
      </c>
      <c r="CS15" s="30">
        <f t="shared" si="6"/>
        <v>0</v>
      </c>
      <c r="CT15" s="31">
        <f t="shared" si="6"/>
        <v>0</v>
      </c>
      <c r="CU15" s="31">
        <f t="shared" si="12"/>
        <v>0</v>
      </c>
    </row>
    <row r="16" spans="1:99" ht="15" customHeight="1" x14ac:dyDescent="0.25">
      <c r="A16" s="32" t="s">
        <v>31</v>
      </c>
      <c r="B16" s="33">
        <f t="shared" si="7"/>
        <v>0</v>
      </c>
      <c r="C16" s="34">
        <v>0</v>
      </c>
      <c r="D16" s="35">
        <v>0</v>
      </c>
      <c r="E16" s="34">
        <v>0</v>
      </c>
      <c r="F16" s="36">
        <v>0</v>
      </c>
      <c r="G16" s="42">
        <v>0</v>
      </c>
      <c r="H16" s="40">
        <v>0</v>
      </c>
      <c r="I16" s="41">
        <v>0</v>
      </c>
      <c r="J16" s="39">
        <v>0</v>
      </c>
      <c r="K16" s="36">
        <v>0</v>
      </c>
      <c r="L16" s="34">
        <v>0</v>
      </c>
      <c r="M16" s="37">
        <v>0</v>
      </c>
      <c r="N16" s="37">
        <v>0</v>
      </c>
      <c r="O16" s="37">
        <v>0</v>
      </c>
      <c r="P16" s="36">
        <v>0</v>
      </c>
      <c r="Q16" s="34">
        <v>0</v>
      </c>
      <c r="R16" s="36">
        <v>0</v>
      </c>
      <c r="S16" s="28" t="str">
        <f t="shared" si="8"/>
        <v/>
      </c>
      <c r="CA16" s="29" t="str">
        <f t="shared" si="2"/>
        <v/>
      </c>
      <c r="CB16" s="29" t="str">
        <f t="shared" si="3"/>
        <v/>
      </c>
      <c r="CC16" s="29" t="str">
        <f t="shared" si="9"/>
        <v/>
      </c>
      <c r="CD16" s="29" t="str">
        <f t="shared" si="9"/>
        <v/>
      </c>
      <c r="CE16" s="29" t="str">
        <f t="shared" si="9"/>
        <v/>
      </c>
      <c r="CF16" s="29" t="str">
        <f t="shared" si="9"/>
        <v/>
      </c>
      <c r="CG16" s="29" t="str">
        <f t="shared" si="9"/>
        <v/>
      </c>
      <c r="CH16" s="29" t="str">
        <f t="shared" si="10"/>
        <v/>
      </c>
      <c r="CI16" s="29" t="str">
        <f t="shared" si="11"/>
        <v/>
      </c>
      <c r="CM16" s="30">
        <f t="shared" si="4"/>
        <v>0</v>
      </c>
      <c r="CN16" s="30">
        <f t="shared" si="5"/>
        <v>0</v>
      </c>
      <c r="CO16" s="30">
        <f t="shared" si="6"/>
        <v>0</v>
      </c>
      <c r="CP16" s="30">
        <f t="shared" si="6"/>
        <v>0</v>
      </c>
      <c r="CQ16" s="30">
        <f t="shared" si="6"/>
        <v>0</v>
      </c>
      <c r="CR16" s="30">
        <f t="shared" si="6"/>
        <v>0</v>
      </c>
      <c r="CS16" s="30">
        <f t="shared" si="6"/>
        <v>0</v>
      </c>
      <c r="CT16" s="31">
        <f t="shared" si="6"/>
        <v>0</v>
      </c>
      <c r="CU16" s="31">
        <f t="shared" si="12"/>
        <v>0</v>
      </c>
    </row>
    <row r="17" spans="1:99" x14ac:dyDescent="0.25">
      <c r="A17" s="43" t="s">
        <v>32</v>
      </c>
      <c r="B17" s="44">
        <f t="shared" si="7"/>
        <v>0</v>
      </c>
      <c r="C17" s="45">
        <v>0</v>
      </c>
      <c r="D17" s="46">
        <v>0</v>
      </c>
      <c r="E17" s="45">
        <v>0</v>
      </c>
      <c r="F17" s="47">
        <v>0</v>
      </c>
      <c r="G17" s="48">
        <v>0</v>
      </c>
      <c r="H17" s="49">
        <v>0</v>
      </c>
      <c r="I17" s="50">
        <v>0</v>
      </c>
      <c r="J17" s="51">
        <v>0</v>
      </c>
      <c r="K17" s="47">
        <v>0</v>
      </c>
      <c r="L17" s="45">
        <v>0</v>
      </c>
      <c r="M17" s="52">
        <v>0</v>
      </c>
      <c r="N17" s="52">
        <v>0</v>
      </c>
      <c r="O17" s="52">
        <v>0</v>
      </c>
      <c r="P17" s="47">
        <v>0</v>
      </c>
      <c r="Q17" s="45">
        <v>0</v>
      </c>
      <c r="R17" s="47">
        <v>0</v>
      </c>
      <c r="S17" s="28" t="str">
        <f t="shared" si="8"/>
        <v/>
      </c>
      <c r="CA17" s="29" t="str">
        <f t="shared" si="2"/>
        <v/>
      </c>
      <c r="CB17" s="29" t="str">
        <f t="shared" si="3"/>
        <v/>
      </c>
      <c r="CC17" s="29" t="str">
        <f t="shared" si="9"/>
        <v/>
      </c>
      <c r="CD17" s="29" t="str">
        <f t="shared" si="9"/>
        <v/>
      </c>
      <c r="CE17" s="29" t="str">
        <f t="shared" si="9"/>
        <v/>
      </c>
      <c r="CF17" s="29" t="str">
        <f t="shared" si="9"/>
        <v/>
      </c>
      <c r="CG17" s="29" t="str">
        <f t="shared" si="9"/>
        <v/>
      </c>
      <c r="CH17" s="29" t="str">
        <f t="shared" si="10"/>
        <v/>
      </c>
      <c r="CI17" s="29" t="str">
        <f t="shared" si="11"/>
        <v/>
      </c>
      <c r="CM17" s="30">
        <f t="shared" si="4"/>
        <v>0</v>
      </c>
      <c r="CN17" s="30">
        <f t="shared" si="5"/>
        <v>0</v>
      </c>
      <c r="CO17" s="30">
        <f t="shared" si="6"/>
        <v>0</v>
      </c>
      <c r="CP17" s="30">
        <f t="shared" si="6"/>
        <v>0</v>
      </c>
      <c r="CQ17" s="30">
        <f t="shared" si="6"/>
        <v>0</v>
      </c>
      <c r="CR17" s="30">
        <f t="shared" si="6"/>
        <v>0</v>
      </c>
      <c r="CS17" s="30">
        <f t="shared" si="6"/>
        <v>0</v>
      </c>
      <c r="CT17" s="31">
        <f t="shared" si="6"/>
        <v>0</v>
      </c>
      <c r="CU17" s="31">
        <f t="shared" si="12"/>
        <v>0</v>
      </c>
    </row>
    <row r="18" spans="1:99" x14ac:dyDescent="0.25">
      <c r="A18" s="32" t="s">
        <v>33</v>
      </c>
      <c r="B18" s="21">
        <f t="shared" si="7"/>
        <v>4</v>
      </c>
      <c r="C18" s="22">
        <v>1</v>
      </c>
      <c r="D18" s="23">
        <v>3</v>
      </c>
      <c r="E18" s="22">
        <v>4</v>
      </c>
      <c r="F18" s="24">
        <v>1</v>
      </c>
      <c r="G18" s="53">
        <v>0</v>
      </c>
      <c r="H18" s="54">
        <v>0</v>
      </c>
      <c r="I18" s="55">
        <v>0</v>
      </c>
      <c r="J18" s="27">
        <v>0</v>
      </c>
      <c r="K18" s="24">
        <v>0</v>
      </c>
      <c r="L18" s="22">
        <v>0</v>
      </c>
      <c r="M18" s="25">
        <v>0</v>
      </c>
      <c r="N18" s="25">
        <v>0</v>
      </c>
      <c r="O18" s="25">
        <v>0</v>
      </c>
      <c r="P18" s="24">
        <v>0</v>
      </c>
      <c r="Q18" s="22">
        <v>0</v>
      </c>
      <c r="R18" s="24">
        <v>0</v>
      </c>
      <c r="S18" s="28" t="str">
        <f t="shared" si="8"/>
        <v/>
      </c>
      <c r="CA18" s="29" t="str">
        <f t="shared" si="2"/>
        <v/>
      </c>
      <c r="CB18" s="29" t="str">
        <f t="shared" si="3"/>
        <v/>
      </c>
      <c r="CC18" s="29" t="str">
        <f t="shared" si="9"/>
        <v/>
      </c>
      <c r="CD18" s="29" t="str">
        <f t="shared" si="9"/>
        <v/>
      </c>
      <c r="CE18" s="29" t="str">
        <f t="shared" si="9"/>
        <v/>
      </c>
      <c r="CF18" s="29" t="str">
        <f t="shared" si="9"/>
        <v/>
      </c>
      <c r="CG18" s="29" t="str">
        <f t="shared" si="9"/>
        <v/>
      </c>
      <c r="CH18" s="29" t="str">
        <f t="shared" si="10"/>
        <v/>
      </c>
      <c r="CI18" s="29" t="str">
        <f t="shared" si="11"/>
        <v/>
      </c>
      <c r="CM18" s="30">
        <f t="shared" si="4"/>
        <v>0</v>
      </c>
      <c r="CN18" s="30">
        <f t="shared" si="5"/>
        <v>0</v>
      </c>
      <c r="CO18" s="30">
        <f t="shared" si="6"/>
        <v>0</v>
      </c>
      <c r="CP18" s="30">
        <f t="shared" si="6"/>
        <v>0</v>
      </c>
      <c r="CQ18" s="30">
        <f t="shared" si="6"/>
        <v>0</v>
      </c>
      <c r="CR18" s="30">
        <f t="shared" si="6"/>
        <v>0</v>
      </c>
      <c r="CS18" s="30">
        <f t="shared" si="6"/>
        <v>0</v>
      </c>
      <c r="CT18" s="31">
        <f t="shared" si="6"/>
        <v>0</v>
      </c>
      <c r="CU18" s="31">
        <f t="shared" si="12"/>
        <v>0</v>
      </c>
    </row>
    <row r="19" spans="1:99" x14ac:dyDescent="0.25">
      <c r="A19" s="32" t="s">
        <v>34</v>
      </c>
      <c r="B19" s="33">
        <f t="shared" si="7"/>
        <v>5</v>
      </c>
      <c r="C19" s="34">
        <v>2</v>
      </c>
      <c r="D19" s="35">
        <v>3</v>
      </c>
      <c r="E19" s="34">
        <v>2</v>
      </c>
      <c r="F19" s="36">
        <v>1</v>
      </c>
      <c r="G19" s="36">
        <v>0</v>
      </c>
      <c r="H19" s="40">
        <v>3</v>
      </c>
      <c r="I19" s="41">
        <v>0</v>
      </c>
      <c r="J19" s="39">
        <v>0</v>
      </c>
      <c r="K19" s="36">
        <v>0</v>
      </c>
      <c r="L19" s="34">
        <v>0</v>
      </c>
      <c r="M19" s="37">
        <v>0</v>
      </c>
      <c r="N19" s="37">
        <v>0</v>
      </c>
      <c r="O19" s="37">
        <v>0</v>
      </c>
      <c r="P19" s="36">
        <v>0</v>
      </c>
      <c r="Q19" s="34">
        <v>0</v>
      </c>
      <c r="R19" s="36">
        <v>0</v>
      </c>
      <c r="S19" s="28" t="str">
        <f t="shared" si="8"/>
        <v/>
      </c>
      <c r="CA19" s="29" t="str">
        <f t="shared" si="2"/>
        <v/>
      </c>
      <c r="CB19" s="29" t="str">
        <f t="shared" si="3"/>
        <v/>
      </c>
      <c r="CC19" s="29" t="str">
        <f t="shared" si="9"/>
        <v/>
      </c>
      <c r="CD19" s="29" t="str">
        <f t="shared" si="9"/>
        <v/>
      </c>
      <c r="CE19" s="29" t="str">
        <f t="shared" si="9"/>
        <v/>
      </c>
      <c r="CF19" s="29" t="str">
        <f t="shared" si="9"/>
        <v/>
      </c>
      <c r="CG19" s="29" t="str">
        <f t="shared" si="9"/>
        <v/>
      </c>
      <c r="CH19" s="29" t="str">
        <f t="shared" si="10"/>
        <v/>
      </c>
      <c r="CI19" s="29" t="str">
        <f t="shared" si="11"/>
        <v/>
      </c>
      <c r="CM19" s="30">
        <f t="shared" si="4"/>
        <v>0</v>
      </c>
      <c r="CN19" s="30">
        <f t="shared" si="5"/>
        <v>0</v>
      </c>
      <c r="CO19" s="30">
        <f t="shared" si="6"/>
        <v>0</v>
      </c>
      <c r="CP19" s="30">
        <f t="shared" si="6"/>
        <v>0</v>
      </c>
      <c r="CQ19" s="30">
        <f t="shared" si="6"/>
        <v>0</v>
      </c>
      <c r="CR19" s="30">
        <f t="shared" si="6"/>
        <v>0</v>
      </c>
      <c r="CS19" s="30">
        <f t="shared" si="6"/>
        <v>0</v>
      </c>
      <c r="CT19" s="31">
        <f t="shared" si="6"/>
        <v>0</v>
      </c>
      <c r="CU19" s="31">
        <f t="shared" si="12"/>
        <v>0</v>
      </c>
    </row>
    <row r="20" spans="1:99" x14ac:dyDescent="0.25">
      <c r="A20" s="43" t="s">
        <v>35</v>
      </c>
      <c r="B20" s="44">
        <f t="shared" si="7"/>
        <v>0</v>
      </c>
      <c r="C20" s="45">
        <v>0</v>
      </c>
      <c r="D20" s="46">
        <v>0</v>
      </c>
      <c r="E20" s="45">
        <v>0</v>
      </c>
      <c r="F20" s="47">
        <v>0</v>
      </c>
      <c r="G20" s="47">
        <v>0</v>
      </c>
      <c r="H20" s="49">
        <v>0</v>
      </c>
      <c r="I20" s="50">
        <v>0</v>
      </c>
      <c r="J20" s="51">
        <v>0</v>
      </c>
      <c r="K20" s="47">
        <v>0</v>
      </c>
      <c r="L20" s="45">
        <v>0</v>
      </c>
      <c r="M20" s="52">
        <v>0</v>
      </c>
      <c r="N20" s="52">
        <v>0</v>
      </c>
      <c r="O20" s="52">
        <v>0</v>
      </c>
      <c r="P20" s="47">
        <v>0</v>
      </c>
      <c r="Q20" s="45">
        <v>0</v>
      </c>
      <c r="R20" s="47">
        <v>0</v>
      </c>
      <c r="S20" s="28" t="str">
        <f t="shared" si="8"/>
        <v/>
      </c>
      <c r="CA20" s="29" t="str">
        <f t="shared" si="2"/>
        <v/>
      </c>
      <c r="CB20" s="29" t="str">
        <f t="shared" si="3"/>
        <v/>
      </c>
      <c r="CC20" s="29" t="str">
        <f t="shared" si="9"/>
        <v/>
      </c>
      <c r="CD20" s="29" t="str">
        <f t="shared" si="9"/>
        <v/>
      </c>
      <c r="CE20" s="29" t="str">
        <f t="shared" si="9"/>
        <v/>
      </c>
      <c r="CF20" s="29" t="str">
        <f t="shared" si="9"/>
        <v/>
      </c>
      <c r="CG20" s="29" t="str">
        <f t="shared" si="9"/>
        <v/>
      </c>
      <c r="CH20" s="29" t="str">
        <f t="shared" si="10"/>
        <v/>
      </c>
      <c r="CI20" s="29" t="str">
        <f t="shared" si="11"/>
        <v/>
      </c>
      <c r="CM20" s="30">
        <f t="shared" si="4"/>
        <v>0</v>
      </c>
      <c r="CN20" s="30">
        <f t="shared" si="5"/>
        <v>0</v>
      </c>
      <c r="CO20" s="30">
        <f t="shared" si="6"/>
        <v>0</v>
      </c>
      <c r="CP20" s="30">
        <f t="shared" si="6"/>
        <v>0</v>
      </c>
      <c r="CQ20" s="30">
        <f t="shared" si="6"/>
        <v>0</v>
      </c>
      <c r="CR20" s="30">
        <f t="shared" si="6"/>
        <v>0</v>
      </c>
      <c r="CS20" s="30">
        <f t="shared" si="6"/>
        <v>0</v>
      </c>
      <c r="CT20" s="31">
        <f t="shared" si="6"/>
        <v>0</v>
      </c>
      <c r="CU20" s="31">
        <f t="shared" si="12"/>
        <v>0</v>
      </c>
    </row>
    <row r="21" spans="1:99" x14ac:dyDescent="0.25">
      <c r="A21" s="32" t="s">
        <v>36</v>
      </c>
      <c r="B21" s="21">
        <f t="shared" si="7"/>
        <v>1</v>
      </c>
      <c r="C21" s="22">
        <v>0</v>
      </c>
      <c r="D21" s="23">
        <v>1</v>
      </c>
      <c r="E21" s="22">
        <v>1</v>
      </c>
      <c r="F21" s="24">
        <v>0</v>
      </c>
      <c r="G21" s="24">
        <v>0</v>
      </c>
      <c r="H21" s="54">
        <v>0</v>
      </c>
      <c r="I21" s="26">
        <v>0</v>
      </c>
      <c r="J21" s="27">
        <v>0</v>
      </c>
      <c r="K21" s="24">
        <v>0</v>
      </c>
      <c r="L21" s="22">
        <v>0</v>
      </c>
      <c r="M21" s="25">
        <v>0</v>
      </c>
      <c r="N21" s="25">
        <v>0</v>
      </c>
      <c r="O21" s="25">
        <v>0</v>
      </c>
      <c r="P21" s="24">
        <v>0</v>
      </c>
      <c r="Q21" s="22">
        <v>0</v>
      </c>
      <c r="R21" s="24">
        <v>0</v>
      </c>
      <c r="S21" s="28" t="str">
        <f t="shared" si="8"/>
        <v/>
      </c>
      <c r="CA21" s="29" t="str">
        <f t="shared" si="2"/>
        <v/>
      </c>
      <c r="CB21" s="29" t="str">
        <f t="shared" si="3"/>
        <v/>
      </c>
      <c r="CC21" s="29" t="str">
        <f t="shared" si="9"/>
        <v/>
      </c>
      <c r="CD21" s="29" t="str">
        <f t="shared" si="9"/>
        <v/>
      </c>
      <c r="CE21" s="29" t="str">
        <f t="shared" si="9"/>
        <v/>
      </c>
      <c r="CF21" s="29" t="str">
        <f t="shared" si="9"/>
        <v/>
      </c>
      <c r="CG21" s="29" t="str">
        <f t="shared" si="9"/>
        <v/>
      </c>
      <c r="CH21" s="29" t="str">
        <f t="shared" si="10"/>
        <v/>
      </c>
      <c r="CI21" s="29" t="str">
        <f t="shared" si="11"/>
        <v/>
      </c>
      <c r="CM21" s="30">
        <f t="shared" si="4"/>
        <v>0</v>
      </c>
      <c r="CN21" s="30">
        <f t="shared" si="5"/>
        <v>0</v>
      </c>
      <c r="CO21" s="30">
        <f t="shared" si="6"/>
        <v>0</v>
      </c>
      <c r="CP21" s="30">
        <f t="shared" si="6"/>
        <v>0</v>
      </c>
      <c r="CQ21" s="30">
        <f t="shared" si="6"/>
        <v>0</v>
      </c>
      <c r="CR21" s="30">
        <f t="shared" si="6"/>
        <v>0</v>
      </c>
      <c r="CS21" s="30">
        <f t="shared" si="6"/>
        <v>0</v>
      </c>
      <c r="CT21" s="31">
        <f t="shared" si="6"/>
        <v>0</v>
      </c>
      <c r="CU21" s="31">
        <f t="shared" si="12"/>
        <v>0</v>
      </c>
    </row>
    <row r="22" spans="1:99" ht="21" x14ac:dyDescent="0.25">
      <c r="A22" s="32" t="s">
        <v>37</v>
      </c>
      <c r="B22" s="33">
        <f t="shared" si="7"/>
        <v>1</v>
      </c>
      <c r="C22" s="34">
        <v>0</v>
      </c>
      <c r="D22" s="35">
        <v>1</v>
      </c>
      <c r="E22" s="34">
        <v>0</v>
      </c>
      <c r="F22" s="36">
        <v>0</v>
      </c>
      <c r="G22" s="36">
        <v>0</v>
      </c>
      <c r="H22" s="40">
        <v>1</v>
      </c>
      <c r="I22" s="38">
        <v>0</v>
      </c>
      <c r="J22" s="39">
        <v>0</v>
      </c>
      <c r="K22" s="36">
        <v>0</v>
      </c>
      <c r="L22" s="34">
        <v>0</v>
      </c>
      <c r="M22" s="37">
        <v>0</v>
      </c>
      <c r="N22" s="37">
        <v>0</v>
      </c>
      <c r="O22" s="37">
        <v>0</v>
      </c>
      <c r="P22" s="36">
        <v>0</v>
      </c>
      <c r="Q22" s="34">
        <v>0</v>
      </c>
      <c r="R22" s="36">
        <v>0</v>
      </c>
      <c r="S22" s="28" t="str">
        <f t="shared" si="8"/>
        <v/>
      </c>
      <c r="CA22" s="29" t="str">
        <f t="shared" si="2"/>
        <v/>
      </c>
      <c r="CB22" s="29" t="str">
        <f t="shared" si="3"/>
        <v/>
      </c>
      <c r="CC22" s="29" t="str">
        <f t="shared" si="9"/>
        <v/>
      </c>
      <c r="CD22" s="29" t="str">
        <f t="shared" si="9"/>
        <v/>
      </c>
      <c r="CE22" s="29" t="str">
        <f t="shared" si="9"/>
        <v/>
      </c>
      <c r="CF22" s="29" t="str">
        <f t="shared" si="9"/>
        <v/>
      </c>
      <c r="CG22" s="29" t="str">
        <f t="shared" si="9"/>
        <v/>
      </c>
      <c r="CH22" s="29" t="str">
        <f t="shared" si="10"/>
        <v/>
      </c>
      <c r="CI22" s="29" t="str">
        <f t="shared" si="11"/>
        <v/>
      </c>
      <c r="CM22" s="30">
        <f t="shared" si="4"/>
        <v>0</v>
      </c>
      <c r="CN22" s="30">
        <f t="shared" si="5"/>
        <v>0</v>
      </c>
      <c r="CO22" s="30">
        <f t="shared" si="6"/>
        <v>0</v>
      </c>
      <c r="CP22" s="30">
        <f t="shared" si="6"/>
        <v>0</v>
      </c>
      <c r="CQ22" s="30">
        <f t="shared" si="6"/>
        <v>0</v>
      </c>
      <c r="CR22" s="30">
        <f t="shared" si="6"/>
        <v>0</v>
      </c>
      <c r="CS22" s="30">
        <f t="shared" si="6"/>
        <v>0</v>
      </c>
      <c r="CT22" s="31">
        <f t="shared" si="6"/>
        <v>0</v>
      </c>
      <c r="CU22" s="31">
        <f t="shared" si="12"/>
        <v>0</v>
      </c>
    </row>
    <row r="23" spans="1:99" x14ac:dyDescent="0.25">
      <c r="A23" s="32" t="s">
        <v>38</v>
      </c>
      <c r="B23" s="33">
        <f t="shared" ref="B23:B33" si="13">SUM(C23:D23)</f>
        <v>0</v>
      </c>
      <c r="C23" s="34">
        <v>0</v>
      </c>
      <c r="D23" s="35">
        <v>0</v>
      </c>
      <c r="E23" s="34">
        <v>0</v>
      </c>
      <c r="F23" s="35">
        <v>0</v>
      </c>
      <c r="G23" s="36">
        <v>0</v>
      </c>
      <c r="H23" s="37">
        <v>0</v>
      </c>
      <c r="I23" s="38">
        <v>0</v>
      </c>
      <c r="J23" s="39">
        <v>0</v>
      </c>
      <c r="K23" s="36">
        <v>0</v>
      </c>
      <c r="L23" s="34">
        <v>0</v>
      </c>
      <c r="M23" s="37">
        <v>0</v>
      </c>
      <c r="N23" s="37">
        <v>0</v>
      </c>
      <c r="O23" s="37">
        <v>0</v>
      </c>
      <c r="P23" s="36">
        <v>0</v>
      </c>
      <c r="Q23" s="34">
        <v>0</v>
      </c>
      <c r="R23" s="36">
        <v>0</v>
      </c>
      <c r="S23" s="28" t="str">
        <f t="shared" si="8"/>
        <v/>
      </c>
      <c r="CA23" s="29" t="str">
        <f t="shared" si="2"/>
        <v/>
      </c>
      <c r="CB23" s="29" t="str">
        <f t="shared" si="3"/>
        <v/>
      </c>
      <c r="CC23" s="29" t="str">
        <f t="shared" si="9"/>
        <v/>
      </c>
      <c r="CD23" s="29" t="str">
        <f t="shared" si="9"/>
        <v/>
      </c>
      <c r="CE23" s="29" t="str">
        <f t="shared" si="9"/>
        <v/>
      </c>
      <c r="CF23" s="29" t="str">
        <f t="shared" si="9"/>
        <v/>
      </c>
      <c r="CG23" s="29" t="str">
        <f t="shared" si="9"/>
        <v/>
      </c>
      <c r="CH23" s="29" t="str">
        <f t="shared" si="10"/>
        <v/>
      </c>
      <c r="CI23" s="29" t="str">
        <f t="shared" si="11"/>
        <v/>
      </c>
      <c r="CM23" s="30">
        <f t="shared" si="4"/>
        <v>0</v>
      </c>
      <c r="CN23" s="30">
        <f t="shared" si="5"/>
        <v>0</v>
      </c>
      <c r="CO23" s="30">
        <f t="shared" si="6"/>
        <v>0</v>
      </c>
      <c r="CP23" s="30">
        <f t="shared" si="6"/>
        <v>0</v>
      </c>
      <c r="CQ23" s="30">
        <f t="shared" si="6"/>
        <v>0</v>
      </c>
      <c r="CR23" s="30">
        <f t="shared" si="6"/>
        <v>0</v>
      </c>
      <c r="CS23" s="30">
        <f t="shared" si="6"/>
        <v>0</v>
      </c>
      <c r="CT23" s="31">
        <f t="shared" si="6"/>
        <v>0</v>
      </c>
      <c r="CU23" s="31">
        <f t="shared" si="12"/>
        <v>0</v>
      </c>
    </row>
    <row r="24" spans="1:99" ht="21" x14ac:dyDescent="0.25">
      <c r="A24" s="32" t="s">
        <v>39</v>
      </c>
      <c r="B24" s="33">
        <f t="shared" si="13"/>
        <v>1</v>
      </c>
      <c r="C24" s="34">
        <v>0</v>
      </c>
      <c r="D24" s="35">
        <v>1</v>
      </c>
      <c r="E24" s="34">
        <v>1</v>
      </c>
      <c r="F24" s="36">
        <v>0</v>
      </c>
      <c r="G24" s="36">
        <v>0</v>
      </c>
      <c r="H24" s="40">
        <v>0</v>
      </c>
      <c r="I24" s="41">
        <v>0</v>
      </c>
      <c r="J24" s="39">
        <v>0</v>
      </c>
      <c r="K24" s="36">
        <v>0</v>
      </c>
      <c r="L24" s="34">
        <v>0</v>
      </c>
      <c r="M24" s="37">
        <v>0</v>
      </c>
      <c r="N24" s="37">
        <v>0</v>
      </c>
      <c r="O24" s="37">
        <v>0</v>
      </c>
      <c r="P24" s="36">
        <v>0</v>
      </c>
      <c r="Q24" s="34">
        <v>0</v>
      </c>
      <c r="R24" s="36">
        <v>0</v>
      </c>
      <c r="S24" s="28" t="str">
        <f t="shared" si="8"/>
        <v/>
      </c>
      <c r="CA24" s="29" t="str">
        <f t="shared" si="2"/>
        <v/>
      </c>
      <c r="CB24" s="29" t="str">
        <f t="shared" si="3"/>
        <v/>
      </c>
      <c r="CC24" s="29" t="str">
        <f t="shared" si="9"/>
        <v/>
      </c>
      <c r="CD24" s="29" t="str">
        <f t="shared" si="9"/>
        <v/>
      </c>
      <c r="CE24" s="29" t="str">
        <f t="shared" si="9"/>
        <v/>
      </c>
      <c r="CF24" s="29" t="str">
        <f t="shared" si="9"/>
        <v/>
      </c>
      <c r="CG24" s="29" t="str">
        <f t="shared" si="9"/>
        <v/>
      </c>
      <c r="CH24" s="29" t="str">
        <f t="shared" si="10"/>
        <v/>
      </c>
      <c r="CI24" s="29" t="str">
        <f t="shared" si="11"/>
        <v/>
      </c>
      <c r="CM24" s="30">
        <f t="shared" si="4"/>
        <v>0</v>
      </c>
      <c r="CN24" s="30">
        <f t="shared" si="5"/>
        <v>0</v>
      </c>
      <c r="CO24" s="30">
        <f t="shared" si="6"/>
        <v>0</v>
      </c>
      <c r="CP24" s="30">
        <f t="shared" si="6"/>
        <v>0</v>
      </c>
      <c r="CQ24" s="30">
        <f t="shared" si="6"/>
        <v>0</v>
      </c>
      <c r="CR24" s="30">
        <f t="shared" si="6"/>
        <v>0</v>
      </c>
      <c r="CS24" s="30">
        <f t="shared" si="6"/>
        <v>0</v>
      </c>
      <c r="CT24" s="31">
        <f t="shared" si="6"/>
        <v>0</v>
      </c>
      <c r="CU24" s="31">
        <f t="shared" si="12"/>
        <v>0</v>
      </c>
    </row>
    <row r="25" spans="1:99" x14ac:dyDescent="0.25">
      <c r="A25" s="43" t="s">
        <v>40</v>
      </c>
      <c r="B25" s="44">
        <f t="shared" si="13"/>
        <v>0</v>
      </c>
      <c r="C25" s="45">
        <v>0</v>
      </c>
      <c r="D25" s="46">
        <v>0</v>
      </c>
      <c r="E25" s="45">
        <v>0</v>
      </c>
      <c r="F25" s="47">
        <v>0</v>
      </c>
      <c r="G25" s="47">
        <v>0</v>
      </c>
      <c r="H25" s="49">
        <v>0</v>
      </c>
      <c r="I25" s="50">
        <v>0</v>
      </c>
      <c r="J25" s="51">
        <v>0</v>
      </c>
      <c r="K25" s="47">
        <v>0</v>
      </c>
      <c r="L25" s="45">
        <v>0</v>
      </c>
      <c r="M25" s="52">
        <v>0</v>
      </c>
      <c r="N25" s="52">
        <v>0</v>
      </c>
      <c r="O25" s="52">
        <v>0</v>
      </c>
      <c r="P25" s="47">
        <v>0</v>
      </c>
      <c r="Q25" s="45">
        <v>0</v>
      </c>
      <c r="R25" s="47">
        <v>0</v>
      </c>
      <c r="S25" s="28" t="str">
        <f t="shared" si="8"/>
        <v/>
      </c>
      <c r="CA25" s="29" t="str">
        <f t="shared" si="2"/>
        <v/>
      </c>
      <c r="CB25" s="29" t="str">
        <f t="shared" si="3"/>
        <v/>
      </c>
      <c r="CC25" s="29" t="str">
        <f t="shared" si="9"/>
        <v/>
      </c>
      <c r="CD25" s="29" t="str">
        <f t="shared" si="9"/>
        <v/>
      </c>
      <c r="CE25" s="29" t="str">
        <f t="shared" si="9"/>
        <v/>
      </c>
      <c r="CF25" s="29" t="str">
        <f t="shared" si="9"/>
        <v/>
      </c>
      <c r="CG25" s="29" t="str">
        <f t="shared" si="9"/>
        <v/>
      </c>
      <c r="CH25" s="29" t="str">
        <f t="shared" si="10"/>
        <v/>
      </c>
      <c r="CI25" s="29" t="str">
        <f t="shared" si="11"/>
        <v/>
      </c>
      <c r="CM25" s="30">
        <f t="shared" si="4"/>
        <v>0</v>
      </c>
      <c r="CN25" s="30">
        <f t="shared" si="5"/>
        <v>0</v>
      </c>
      <c r="CO25" s="30">
        <f t="shared" si="6"/>
        <v>0</v>
      </c>
      <c r="CP25" s="30">
        <f t="shared" si="6"/>
        <v>0</v>
      </c>
      <c r="CQ25" s="30">
        <f t="shared" si="6"/>
        <v>0</v>
      </c>
      <c r="CR25" s="30">
        <f t="shared" si="6"/>
        <v>0</v>
      </c>
      <c r="CS25" s="30">
        <f t="shared" si="6"/>
        <v>0</v>
      </c>
      <c r="CT25" s="31">
        <f t="shared" si="6"/>
        <v>0</v>
      </c>
      <c r="CU25" s="31">
        <f t="shared" si="12"/>
        <v>0</v>
      </c>
    </row>
    <row r="26" spans="1:99" ht="15" customHeight="1" x14ac:dyDescent="0.25">
      <c r="A26" s="20" t="s">
        <v>41</v>
      </c>
      <c r="B26" s="21">
        <f t="shared" si="13"/>
        <v>8</v>
      </c>
      <c r="C26" s="22">
        <v>1</v>
      </c>
      <c r="D26" s="24">
        <v>7</v>
      </c>
      <c r="E26" s="22">
        <v>6</v>
      </c>
      <c r="F26" s="24">
        <v>1</v>
      </c>
      <c r="G26" s="53">
        <v>0</v>
      </c>
      <c r="H26" s="54">
        <v>2</v>
      </c>
      <c r="I26" s="55">
        <v>0</v>
      </c>
      <c r="J26" s="27">
        <v>0</v>
      </c>
      <c r="K26" s="24">
        <v>0</v>
      </c>
      <c r="L26" s="22">
        <v>0</v>
      </c>
      <c r="M26" s="25">
        <v>0</v>
      </c>
      <c r="N26" s="25">
        <v>0</v>
      </c>
      <c r="O26" s="25">
        <v>0</v>
      </c>
      <c r="P26" s="24">
        <v>0</v>
      </c>
      <c r="Q26" s="22">
        <v>0</v>
      </c>
      <c r="R26" s="24">
        <v>0</v>
      </c>
      <c r="S26" s="28" t="str">
        <f t="shared" si="8"/>
        <v/>
      </c>
      <c r="CA26" s="29" t="str">
        <f t="shared" si="2"/>
        <v/>
      </c>
      <c r="CB26" s="29" t="str">
        <f t="shared" si="3"/>
        <v/>
      </c>
      <c r="CC26" s="29" t="str">
        <f t="shared" si="9"/>
        <v/>
      </c>
      <c r="CD26" s="29" t="str">
        <f t="shared" si="9"/>
        <v/>
      </c>
      <c r="CE26" s="29" t="str">
        <f t="shared" si="9"/>
        <v/>
      </c>
      <c r="CF26" s="29" t="str">
        <f t="shared" si="9"/>
        <v/>
      </c>
      <c r="CG26" s="29" t="str">
        <f t="shared" si="9"/>
        <v/>
      </c>
      <c r="CH26" s="29" t="str">
        <f t="shared" si="10"/>
        <v/>
      </c>
      <c r="CI26" s="29" t="str">
        <f t="shared" si="11"/>
        <v/>
      </c>
      <c r="CM26" s="30">
        <f t="shared" si="4"/>
        <v>0</v>
      </c>
      <c r="CN26" s="30">
        <f t="shared" si="5"/>
        <v>0</v>
      </c>
      <c r="CO26" s="30">
        <f t="shared" si="6"/>
        <v>0</v>
      </c>
      <c r="CP26" s="30">
        <f t="shared" si="6"/>
        <v>0</v>
      </c>
      <c r="CQ26" s="30">
        <f t="shared" si="6"/>
        <v>0</v>
      </c>
      <c r="CR26" s="30">
        <f t="shared" si="6"/>
        <v>0</v>
      </c>
      <c r="CS26" s="30">
        <f t="shared" si="6"/>
        <v>0</v>
      </c>
      <c r="CT26" s="31">
        <f t="shared" si="6"/>
        <v>0</v>
      </c>
      <c r="CU26" s="31">
        <f t="shared" si="12"/>
        <v>0</v>
      </c>
    </row>
    <row r="27" spans="1:99" ht="21" x14ac:dyDescent="0.25">
      <c r="A27" s="56" t="s">
        <v>42</v>
      </c>
      <c r="B27" s="33">
        <f t="shared" si="13"/>
        <v>19</v>
      </c>
      <c r="C27" s="34">
        <v>9</v>
      </c>
      <c r="D27" s="36">
        <v>10</v>
      </c>
      <c r="E27" s="34">
        <v>13</v>
      </c>
      <c r="F27" s="36">
        <v>6</v>
      </c>
      <c r="G27" s="42">
        <v>0</v>
      </c>
      <c r="H27" s="40">
        <v>6</v>
      </c>
      <c r="I27" s="41">
        <v>0</v>
      </c>
      <c r="J27" s="39">
        <v>0</v>
      </c>
      <c r="K27" s="36">
        <v>0</v>
      </c>
      <c r="L27" s="34">
        <v>0</v>
      </c>
      <c r="M27" s="37">
        <v>0</v>
      </c>
      <c r="N27" s="37">
        <v>0</v>
      </c>
      <c r="O27" s="37">
        <v>0</v>
      </c>
      <c r="P27" s="36">
        <v>0</v>
      </c>
      <c r="Q27" s="34">
        <v>0</v>
      </c>
      <c r="R27" s="36">
        <v>0</v>
      </c>
      <c r="S27" s="28" t="str">
        <f t="shared" si="8"/>
        <v/>
      </c>
      <c r="CA27" s="29" t="str">
        <f t="shared" si="2"/>
        <v/>
      </c>
      <c r="CB27" s="29" t="str">
        <f t="shared" si="3"/>
        <v/>
      </c>
      <c r="CC27" s="29" t="str">
        <f t="shared" si="9"/>
        <v/>
      </c>
      <c r="CD27" s="29" t="str">
        <f t="shared" si="9"/>
        <v/>
      </c>
      <c r="CE27" s="29" t="str">
        <f t="shared" si="9"/>
        <v/>
      </c>
      <c r="CF27" s="29" t="str">
        <f t="shared" si="9"/>
        <v/>
      </c>
      <c r="CG27" s="29" t="str">
        <f t="shared" si="9"/>
        <v/>
      </c>
      <c r="CH27" s="29" t="str">
        <f t="shared" si="10"/>
        <v/>
      </c>
      <c r="CI27" s="29" t="str">
        <f t="shared" si="11"/>
        <v/>
      </c>
      <c r="CM27" s="30">
        <f t="shared" si="4"/>
        <v>0</v>
      </c>
      <c r="CN27" s="30">
        <f t="shared" si="5"/>
        <v>0</v>
      </c>
      <c r="CO27" s="30">
        <f t="shared" si="6"/>
        <v>0</v>
      </c>
      <c r="CP27" s="30">
        <f t="shared" si="6"/>
        <v>0</v>
      </c>
      <c r="CQ27" s="30">
        <f t="shared" si="6"/>
        <v>0</v>
      </c>
      <c r="CR27" s="30">
        <f t="shared" si="6"/>
        <v>0</v>
      </c>
      <c r="CS27" s="30">
        <f t="shared" si="6"/>
        <v>0</v>
      </c>
      <c r="CT27" s="31">
        <f t="shared" si="6"/>
        <v>0</v>
      </c>
      <c r="CU27" s="31">
        <f t="shared" si="12"/>
        <v>0</v>
      </c>
    </row>
    <row r="28" spans="1:99" x14ac:dyDescent="0.25">
      <c r="A28" s="56" t="s">
        <v>43</v>
      </c>
      <c r="B28" s="33">
        <f t="shared" si="13"/>
        <v>8</v>
      </c>
      <c r="C28" s="34">
        <v>1</v>
      </c>
      <c r="D28" s="36">
        <v>7</v>
      </c>
      <c r="E28" s="34">
        <v>7</v>
      </c>
      <c r="F28" s="36">
        <v>2</v>
      </c>
      <c r="G28" s="42">
        <v>0</v>
      </c>
      <c r="H28" s="40">
        <v>1</v>
      </c>
      <c r="I28" s="41">
        <v>0</v>
      </c>
      <c r="J28" s="39">
        <v>0</v>
      </c>
      <c r="K28" s="36">
        <v>0</v>
      </c>
      <c r="L28" s="34">
        <v>0</v>
      </c>
      <c r="M28" s="37">
        <v>0</v>
      </c>
      <c r="N28" s="37">
        <v>0</v>
      </c>
      <c r="O28" s="37">
        <v>0</v>
      </c>
      <c r="P28" s="36">
        <v>0</v>
      </c>
      <c r="Q28" s="34">
        <v>0</v>
      </c>
      <c r="R28" s="36">
        <v>0</v>
      </c>
      <c r="S28" s="28" t="str">
        <f t="shared" si="8"/>
        <v/>
      </c>
      <c r="CA28" s="29" t="str">
        <f t="shared" si="2"/>
        <v/>
      </c>
      <c r="CB28" s="29" t="str">
        <f t="shared" si="3"/>
        <v/>
      </c>
      <c r="CC28" s="29" t="str">
        <f t="shared" si="9"/>
        <v/>
      </c>
      <c r="CD28" s="29" t="str">
        <f t="shared" si="9"/>
        <v/>
      </c>
      <c r="CE28" s="29" t="str">
        <f t="shared" si="9"/>
        <v/>
      </c>
      <c r="CF28" s="29" t="str">
        <f t="shared" si="9"/>
        <v/>
      </c>
      <c r="CG28" s="29" t="str">
        <f t="shared" si="9"/>
        <v/>
      </c>
      <c r="CH28" s="29" t="str">
        <f t="shared" si="10"/>
        <v/>
      </c>
      <c r="CI28" s="29" t="str">
        <f t="shared" si="11"/>
        <v/>
      </c>
      <c r="CM28" s="30">
        <f t="shared" si="4"/>
        <v>0</v>
      </c>
      <c r="CN28" s="30">
        <f t="shared" si="5"/>
        <v>0</v>
      </c>
      <c r="CO28" s="30">
        <f t="shared" ref="CO28:CT57" si="14">IF(AND($B28&gt;0,OR(L28="")),1,IF(L28&gt;$B28,1,0))</f>
        <v>0</v>
      </c>
      <c r="CP28" s="30">
        <f t="shared" si="14"/>
        <v>0</v>
      </c>
      <c r="CQ28" s="30">
        <f t="shared" si="14"/>
        <v>0</v>
      </c>
      <c r="CR28" s="30">
        <f t="shared" si="14"/>
        <v>0</v>
      </c>
      <c r="CS28" s="30">
        <f t="shared" si="14"/>
        <v>0</v>
      </c>
      <c r="CT28" s="31">
        <f t="shared" si="14"/>
        <v>0</v>
      </c>
      <c r="CU28" s="31">
        <f t="shared" si="12"/>
        <v>0</v>
      </c>
    </row>
    <row r="29" spans="1:99" x14ac:dyDescent="0.25">
      <c r="A29" s="57" t="s">
        <v>44</v>
      </c>
      <c r="B29" s="44">
        <f t="shared" si="13"/>
        <v>10</v>
      </c>
      <c r="C29" s="45">
        <v>9</v>
      </c>
      <c r="D29" s="47">
        <v>1</v>
      </c>
      <c r="E29" s="45">
        <v>9</v>
      </c>
      <c r="F29" s="47">
        <v>3</v>
      </c>
      <c r="G29" s="47">
        <v>0</v>
      </c>
      <c r="H29" s="49">
        <v>1</v>
      </c>
      <c r="I29" s="50">
        <v>0</v>
      </c>
      <c r="J29" s="51">
        <v>0</v>
      </c>
      <c r="K29" s="47">
        <v>0</v>
      </c>
      <c r="L29" s="45">
        <v>0</v>
      </c>
      <c r="M29" s="52">
        <v>0</v>
      </c>
      <c r="N29" s="52">
        <v>0</v>
      </c>
      <c r="O29" s="52">
        <v>0</v>
      </c>
      <c r="P29" s="47">
        <v>0</v>
      </c>
      <c r="Q29" s="45">
        <v>0</v>
      </c>
      <c r="R29" s="47">
        <v>0</v>
      </c>
      <c r="S29" s="28" t="str">
        <f t="shared" si="8"/>
        <v/>
      </c>
      <c r="CA29" s="29" t="str">
        <f t="shared" si="2"/>
        <v/>
      </c>
      <c r="CB29" s="29" t="str">
        <f t="shared" si="3"/>
        <v/>
      </c>
      <c r="CC29" s="29" t="str">
        <f t="shared" si="9"/>
        <v/>
      </c>
      <c r="CD29" s="29" t="str">
        <f t="shared" si="9"/>
        <v/>
      </c>
      <c r="CE29" s="29" t="str">
        <f t="shared" si="9"/>
        <v/>
      </c>
      <c r="CF29" s="29" t="str">
        <f t="shared" si="9"/>
        <v/>
      </c>
      <c r="CG29" s="29" t="str">
        <f t="shared" si="9"/>
        <v/>
      </c>
      <c r="CH29" s="29" t="str">
        <f t="shared" si="10"/>
        <v/>
      </c>
      <c r="CI29" s="29" t="str">
        <f t="shared" si="11"/>
        <v/>
      </c>
      <c r="CM29" s="30">
        <f t="shared" si="4"/>
        <v>0</v>
      </c>
      <c r="CN29" s="30">
        <f t="shared" si="5"/>
        <v>0</v>
      </c>
      <c r="CO29" s="30">
        <f t="shared" si="14"/>
        <v>0</v>
      </c>
      <c r="CP29" s="30">
        <f t="shared" si="14"/>
        <v>0</v>
      </c>
      <c r="CQ29" s="30">
        <f t="shared" si="14"/>
        <v>0</v>
      </c>
      <c r="CR29" s="30">
        <f t="shared" si="14"/>
        <v>0</v>
      </c>
      <c r="CS29" s="30">
        <f t="shared" si="14"/>
        <v>0</v>
      </c>
      <c r="CT29" s="31">
        <f t="shared" si="14"/>
        <v>0</v>
      </c>
      <c r="CU29" s="31">
        <f t="shared" si="12"/>
        <v>0</v>
      </c>
    </row>
    <row r="30" spans="1:99" x14ac:dyDescent="0.25">
      <c r="A30" s="32" t="s">
        <v>45</v>
      </c>
      <c r="B30" s="21">
        <f t="shared" si="13"/>
        <v>4</v>
      </c>
      <c r="C30" s="22">
        <v>1</v>
      </c>
      <c r="D30" s="24">
        <v>3</v>
      </c>
      <c r="E30" s="22">
        <v>3</v>
      </c>
      <c r="F30" s="24">
        <v>0</v>
      </c>
      <c r="G30" s="24">
        <v>0</v>
      </c>
      <c r="H30" s="54">
        <v>1</v>
      </c>
      <c r="I30" s="55">
        <v>0</v>
      </c>
      <c r="J30" s="27">
        <v>0</v>
      </c>
      <c r="K30" s="24">
        <v>0</v>
      </c>
      <c r="L30" s="22">
        <v>0</v>
      </c>
      <c r="M30" s="25">
        <v>0</v>
      </c>
      <c r="N30" s="25">
        <v>0</v>
      </c>
      <c r="O30" s="25">
        <v>0</v>
      </c>
      <c r="P30" s="24">
        <v>0</v>
      </c>
      <c r="Q30" s="22">
        <v>0</v>
      </c>
      <c r="R30" s="24">
        <v>0</v>
      </c>
      <c r="S30" s="28" t="str">
        <f t="shared" si="8"/>
        <v/>
      </c>
      <c r="CA30" s="29" t="str">
        <f t="shared" si="2"/>
        <v/>
      </c>
      <c r="CB30" s="29" t="str">
        <f t="shared" si="3"/>
        <v/>
      </c>
      <c r="CC30" s="29" t="str">
        <f t="shared" si="9"/>
        <v/>
      </c>
      <c r="CD30" s="29" t="str">
        <f t="shared" si="9"/>
        <v/>
      </c>
      <c r="CE30" s="29" t="str">
        <f t="shared" si="9"/>
        <v/>
      </c>
      <c r="CF30" s="29" t="str">
        <f t="shared" si="9"/>
        <v/>
      </c>
      <c r="CG30" s="29" t="str">
        <f t="shared" si="9"/>
        <v/>
      </c>
      <c r="CH30" s="29" t="str">
        <f t="shared" si="10"/>
        <v/>
      </c>
      <c r="CI30" s="29" t="str">
        <f t="shared" si="11"/>
        <v/>
      </c>
      <c r="CM30" s="30">
        <f t="shared" si="4"/>
        <v>0</v>
      </c>
      <c r="CN30" s="30">
        <f t="shared" si="5"/>
        <v>0</v>
      </c>
      <c r="CO30" s="30">
        <f t="shared" si="14"/>
        <v>0</v>
      </c>
      <c r="CP30" s="30">
        <f t="shared" si="14"/>
        <v>0</v>
      </c>
      <c r="CQ30" s="30">
        <f t="shared" si="14"/>
        <v>0</v>
      </c>
      <c r="CR30" s="30">
        <f t="shared" si="14"/>
        <v>0</v>
      </c>
      <c r="CS30" s="30">
        <f t="shared" si="14"/>
        <v>0</v>
      </c>
      <c r="CT30" s="31">
        <f t="shared" si="14"/>
        <v>0</v>
      </c>
      <c r="CU30" s="31">
        <f t="shared" si="12"/>
        <v>0</v>
      </c>
    </row>
    <row r="31" spans="1:99" x14ac:dyDescent="0.25">
      <c r="A31" s="32" t="s">
        <v>46</v>
      </c>
      <c r="B31" s="33">
        <f t="shared" si="13"/>
        <v>5</v>
      </c>
      <c r="C31" s="34">
        <v>1</v>
      </c>
      <c r="D31" s="36">
        <v>4</v>
      </c>
      <c r="E31" s="34">
        <v>4</v>
      </c>
      <c r="F31" s="36">
        <v>0</v>
      </c>
      <c r="G31" s="36">
        <v>0</v>
      </c>
      <c r="H31" s="40">
        <v>1</v>
      </c>
      <c r="I31" s="41">
        <v>0</v>
      </c>
      <c r="J31" s="39">
        <v>0</v>
      </c>
      <c r="K31" s="36">
        <v>0</v>
      </c>
      <c r="L31" s="34">
        <v>0</v>
      </c>
      <c r="M31" s="37">
        <v>0</v>
      </c>
      <c r="N31" s="37">
        <v>0</v>
      </c>
      <c r="O31" s="37">
        <v>0</v>
      </c>
      <c r="P31" s="36">
        <v>0</v>
      </c>
      <c r="Q31" s="34">
        <v>0</v>
      </c>
      <c r="R31" s="36">
        <v>0</v>
      </c>
      <c r="S31" s="28" t="str">
        <f t="shared" si="8"/>
        <v/>
      </c>
      <c r="CA31" s="29" t="str">
        <f t="shared" si="2"/>
        <v/>
      </c>
      <c r="CB31" s="29" t="str">
        <f t="shared" si="3"/>
        <v/>
      </c>
      <c r="CC31" s="29" t="str">
        <f t="shared" si="9"/>
        <v/>
      </c>
      <c r="CD31" s="29" t="str">
        <f t="shared" si="9"/>
        <v/>
      </c>
      <c r="CE31" s="29" t="str">
        <f t="shared" si="9"/>
        <v/>
      </c>
      <c r="CF31" s="29" t="str">
        <f t="shared" si="9"/>
        <v/>
      </c>
      <c r="CG31" s="29" t="str">
        <f t="shared" si="9"/>
        <v/>
      </c>
      <c r="CH31" s="29" t="str">
        <f t="shared" si="10"/>
        <v/>
      </c>
      <c r="CI31" s="29" t="str">
        <f t="shared" si="11"/>
        <v/>
      </c>
      <c r="CM31" s="30">
        <f t="shared" si="4"/>
        <v>0</v>
      </c>
      <c r="CN31" s="30">
        <f t="shared" si="5"/>
        <v>0</v>
      </c>
      <c r="CO31" s="30">
        <f t="shared" si="14"/>
        <v>0</v>
      </c>
      <c r="CP31" s="30">
        <f t="shared" si="14"/>
        <v>0</v>
      </c>
      <c r="CQ31" s="30">
        <f t="shared" si="14"/>
        <v>0</v>
      </c>
      <c r="CR31" s="30">
        <f t="shared" si="14"/>
        <v>0</v>
      </c>
      <c r="CS31" s="30">
        <f t="shared" si="14"/>
        <v>0</v>
      </c>
      <c r="CT31" s="31">
        <f t="shared" si="14"/>
        <v>0</v>
      </c>
      <c r="CU31" s="31">
        <f t="shared" si="12"/>
        <v>0</v>
      </c>
    </row>
    <row r="32" spans="1:99" x14ac:dyDescent="0.25">
      <c r="A32" s="32" t="s">
        <v>47</v>
      </c>
      <c r="B32" s="33">
        <f t="shared" si="13"/>
        <v>0</v>
      </c>
      <c r="C32" s="34">
        <v>0</v>
      </c>
      <c r="D32" s="36">
        <v>0</v>
      </c>
      <c r="E32" s="34">
        <v>0</v>
      </c>
      <c r="F32" s="36">
        <v>0</v>
      </c>
      <c r="G32" s="36">
        <v>0</v>
      </c>
      <c r="H32" s="40">
        <v>0</v>
      </c>
      <c r="I32" s="38">
        <v>0</v>
      </c>
      <c r="J32" s="39">
        <v>0</v>
      </c>
      <c r="K32" s="36">
        <v>0</v>
      </c>
      <c r="L32" s="34">
        <v>0</v>
      </c>
      <c r="M32" s="37">
        <v>0</v>
      </c>
      <c r="N32" s="37">
        <v>0</v>
      </c>
      <c r="O32" s="37">
        <v>0</v>
      </c>
      <c r="P32" s="36">
        <v>0</v>
      </c>
      <c r="Q32" s="34">
        <v>0</v>
      </c>
      <c r="R32" s="36">
        <v>0</v>
      </c>
      <c r="S32" s="28" t="str">
        <f t="shared" si="8"/>
        <v/>
      </c>
      <c r="CA32" s="29" t="str">
        <f t="shared" si="2"/>
        <v/>
      </c>
      <c r="CB32" s="29" t="str">
        <f t="shared" si="3"/>
        <v/>
      </c>
      <c r="CC32" s="29" t="str">
        <f t="shared" si="9"/>
        <v/>
      </c>
      <c r="CD32" s="29" t="str">
        <f t="shared" si="9"/>
        <v/>
      </c>
      <c r="CE32" s="29" t="str">
        <f t="shared" si="9"/>
        <v/>
      </c>
      <c r="CF32" s="29" t="str">
        <f t="shared" si="9"/>
        <v/>
      </c>
      <c r="CG32" s="29" t="str">
        <f t="shared" si="9"/>
        <v/>
      </c>
      <c r="CH32" s="29" t="str">
        <f t="shared" si="10"/>
        <v/>
      </c>
      <c r="CI32" s="29" t="str">
        <f t="shared" si="11"/>
        <v/>
      </c>
      <c r="CM32" s="30">
        <f t="shared" si="4"/>
        <v>0</v>
      </c>
      <c r="CN32" s="30">
        <f t="shared" si="5"/>
        <v>0</v>
      </c>
      <c r="CO32" s="30">
        <f t="shared" si="14"/>
        <v>0</v>
      </c>
      <c r="CP32" s="30">
        <f t="shared" si="14"/>
        <v>0</v>
      </c>
      <c r="CQ32" s="30">
        <f t="shared" si="14"/>
        <v>0</v>
      </c>
      <c r="CR32" s="30">
        <f t="shared" si="14"/>
        <v>0</v>
      </c>
      <c r="CS32" s="30">
        <f t="shared" si="14"/>
        <v>0</v>
      </c>
      <c r="CT32" s="31">
        <f t="shared" si="14"/>
        <v>0</v>
      </c>
      <c r="CU32" s="31">
        <f t="shared" si="12"/>
        <v>0</v>
      </c>
    </row>
    <row r="33" spans="1:99" x14ac:dyDescent="0.25">
      <c r="A33" s="32" t="s">
        <v>48</v>
      </c>
      <c r="B33" s="33">
        <f t="shared" si="13"/>
        <v>0</v>
      </c>
      <c r="C33" s="34">
        <v>0</v>
      </c>
      <c r="D33" s="36">
        <v>0</v>
      </c>
      <c r="E33" s="34">
        <v>0</v>
      </c>
      <c r="F33" s="36">
        <v>0</v>
      </c>
      <c r="G33" s="36">
        <v>0</v>
      </c>
      <c r="H33" s="40">
        <v>0</v>
      </c>
      <c r="I33" s="38">
        <v>0</v>
      </c>
      <c r="J33" s="39">
        <v>0</v>
      </c>
      <c r="K33" s="36">
        <v>0</v>
      </c>
      <c r="L33" s="34">
        <v>0</v>
      </c>
      <c r="M33" s="37">
        <v>0</v>
      </c>
      <c r="N33" s="37">
        <v>0</v>
      </c>
      <c r="O33" s="37">
        <v>0</v>
      </c>
      <c r="P33" s="36">
        <v>0</v>
      </c>
      <c r="Q33" s="34">
        <v>0</v>
      </c>
      <c r="R33" s="36">
        <v>0</v>
      </c>
      <c r="S33" s="28" t="str">
        <f t="shared" si="8"/>
        <v/>
      </c>
      <c r="CA33" s="29" t="str">
        <f t="shared" si="2"/>
        <v/>
      </c>
      <c r="CB33" s="29" t="str">
        <f t="shared" si="3"/>
        <v/>
      </c>
      <c r="CC33" s="29" t="str">
        <f t="shared" si="9"/>
        <v/>
      </c>
      <c r="CD33" s="29" t="str">
        <f t="shared" si="9"/>
        <v/>
      </c>
      <c r="CE33" s="29" t="str">
        <f t="shared" si="9"/>
        <v/>
      </c>
      <c r="CF33" s="29" t="str">
        <f t="shared" si="9"/>
        <v/>
      </c>
      <c r="CG33" s="29" t="str">
        <f t="shared" si="9"/>
        <v/>
      </c>
      <c r="CH33" s="29" t="str">
        <f t="shared" si="10"/>
        <v/>
      </c>
      <c r="CI33" s="29" t="str">
        <f t="shared" si="11"/>
        <v/>
      </c>
      <c r="CM33" s="30">
        <f t="shared" si="4"/>
        <v>0</v>
      </c>
      <c r="CN33" s="30">
        <f t="shared" si="5"/>
        <v>0</v>
      </c>
      <c r="CO33" s="30">
        <f t="shared" si="14"/>
        <v>0</v>
      </c>
      <c r="CP33" s="30">
        <f t="shared" si="14"/>
        <v>0</v>
      </c>
      <c r="CQ33" s="30">
        <f t="shared" si="14"/>
        <v>0</v>
      </c>
      <c r="CR33" s="30">
        <f t="shared" si="14"/>
        <v>0</v>
      </c>
      <c r="CS33" s="30">
        <f t="shared" si="14"/>
        <v>0</v>
      </c>
      <c r="CT33" s="31">
        <f t="shared" si="14"/>
        <v>0</v>
      </c>
      <c r="CU33" s="31">
        <f t="shared" si="12"/>
        <v>0</v>
      </c>
    </row>
    <row r="34" spans="1:99" x14ac:dyDescent="0.25">
      <c r="A34" s="32" t="s">
        <v>49</v>
      </c>
      <c r="B34" s="33">
        <f t="shared" si="0"/>
        <v>0</v>
      </c>
      <c r="C34" s="34">
        <v>0</v>
      </c>
      <c r="D34" s="35">
        <v>0</v>
      </c>
      <c r="E34" s="34">
        <v>0</v>
      </c>
      <c r="F34" s="35">
        <v>0</v>
      </c>
      <c r="G34" s="36">
        <v>0</v>
      </c>
      <c r="H34" s="37">
        <v>0</v>
      </c>
      <c r="I34" s="38">
        <v>0</v>
      </c>
      <c r="J34" s="39">
        <v>0</v>
      </c>
      <c r="K34" s="36">
        <v>0</v>
      </c>
      <c r="L34" s="34">
        <v>0</v>
      </c>
      <c r="M34" s="37">
        <v>0</v>
      </c>
      <c r="N34" s="37">
        <v>0</v>
      </c>
      <c r="O34" s="37">
        <v>0</v>
      </c>
      <c r="P34" s="36">
        <v>0</v>
      </c>
      <c r="Q34" s="34">
        <v>0</v>
      </c>
      <c r="R34" s="36">
        <v>0</v>
      </c>
      <c r="S34" s="28" t="str">
        <f t="shared" si="8"/>
        <v/>
      </c>
      <c r="CA34" s="29" t="str">
        <f t="shared" si="2"/>
        <v/>
      </c>
      <c r="CB34" s="29" t="str">
        <f t="shared" si="3"/>
        <v/>
      </c>
      <c r="CC34" s="29" t="str">
        <f t="shared" si="9"/>
        <v/>
      </c>
      <c r="CD34" s="29" t="str">
        <f t="shared" si="9"/>
        <v/>
      </c>
      <c r="CE34" s="29" t="str">
        <f t="shared" si="9"/>
        <v/>
      </c>
      <c r="CF34" s="29" t="str">
        <f t="shared" si="9"/>
        <v/>
      </c>
      <c r="CG34" s="29" t="str">
        <f t="shared" si="9"/>
        <v/>
      </c>
      <c r="CH34" s="29" t="str">
        <f t="shared" si="10"/>
        <v/>
      </c>
      <c r="CI34" s="29" t="str">
        <f t="shared" si="11"/>
        <v/>
      </c>
      <c r="CM34" s="30">
        <f t="shared" si="4"/>
        <v>0</v>
      </c>
      <c r="CN34" s="30">
        <f t="shared" si="5"/>
        <v>0</v>
      </c>
      <c r="CO34" s="30">
        <f t="shared" si="14"/>
        <v>0</v>
      </c>
      <c r="CP34" s="30">
        <f t="shared" si="14"/>
        <v>0</v>
      </c>
      <c r="CQ34" s="30">
        <f t="shared" si="14"/>
        <v>0</v>
      </c>
      <c r="CR34" s="30">
        <f t="shared" si="14"/>
        <v>0</v>
      </c>
      <c r="CS34" s="30">
        <f t="shared" si="14"/>
        <v>0</v>
      </c>
      <c r="CT34" s="31">
        <f t="shared" si="14"/>
        <v>0</v>
      </c>
      <c r="CU34" s="31">
        <f t="shared" si="12"/>
        <v>0</v>
      </c>
    </row>
    <row r="35" spans="1:99" x14ac:dyDescent="0.25">
      <c r="A35" s="43" t="s">
        <v>50</v>
      </c>
      <c r="B35" s="44">
        <f t="shared" si="0"/>
        <v>1</v>
      </c>
      <c r="C35" s="45">
        <v>0</v>
      </c>
      <c r="D35" s="47">
        <v>1</v>
      </c>
      <c r="E35" s="45">
        <v>1</v>
      </c>
      <c r="F35" s="47">
        <v>1</v>
      </c>
      <c r="G35" s="47">
        <v>0</v>
      </c>
      <c r="H35" s="49">
        <v>0</v>
      </c>
      <c r="I35" s="50">
        <v>0</v>
      </c>
      <c r="J35" s="51">
        <v>0</v>
      </c>
      <c r="K35" s="47">
        <v>0</v>
      </c>
      <c r="L35" s="45">
        <v>0</v>
      </c>
      <c r="M35" s="52">
        <v>0</v>
      </c>
      <c r="N35" s="52">
        <v>0</v>
      </c>
      <c r="O35" s="52">
        <v>0</v>
      </c>
      <c r="P35" s="47">
        <v>0</v>
      </c>
      <c r="Q35" s="45">
        <v>0</v>
      </c>
      <c r="R35" s="47">
        <v>0</v>
      </c>
      <c r="S35" s="28" t="str">
        <f t="shared" si="8"/>
        <v/>
      </c>
      <c r="CA35" s="29" t="str">
        <f t="shared" si="2"/>
        <v/>
      </c>
      <c r="CB35" s="29" t="str">
        <f t="shared" si="3"/>
        <v/>
      </c>
      <c r="CC35" s="29" t="str">
        <f t="shared" si="9"/>
        <v/>
      </c>
      <c r="CD35" s="29" t="str">
        <f t="shared" si="9"/>
        <v/>
      </c>
      <c r="CE35" s="29" t="str">
        <f t="shared" si="9"/>
        <v/>
      </c>
      <c r="CF35" s="29" t="str">
        <f t="shared" si="9"/>
        <v/>
      </c>
      <c r="CG35" s="29" t="str">
        <f t="shared" si="9"/>
        <v/>
      </c>
      <c r="CH35" s="29" t="str">
        <f t="shared" si="10"/>
        <v/>
      </c>
      <c r="CI35" s="29" t="str">
        <f t="shared" si="11"/>
        <v/>
      </c>
      <c r="CM35" s="30">
        <f t="shared" si="4"/>
        <v>0</v>
      </c>
      <c r="CN35" s="30">
        <f t="shared" si="5"/>
        <v>0</v>
      </c>
      <c r="CO35" s="30">
        <f t="shared" si="14"/>
        <v>0</v>
      </c>
      <c r="CP35" s="30">
        <f t="shared" si="14"/>
        <v>0</v>
      </c>
      <c r="CQ35" s="30">
        <f t="shared" si="14"/>
        <v>0</v>
      </c>
      <c r="CR35" s="30">
        <f t="shared" si="14"/>
        <v>0</v>
      </c>
      <c r="CS35" s="30">
        <f t="shared" si="14"/>
        <v>0</v>
      </c>
      <c r="CT35" s="31">
        <f t="shared" si="14"/>
        <v>0</v>
      </c>
      <c r="CU35" s="31">
        <f t="shared" si="12"/>
        <v>0</v>
      </c>
    </row>
    <row r="36" spans="1:99" ht="21" x14ac:dyDescent="0.25">
      <c r="A36" s="32" t="s">
        <v>51</v>
      </c>
      <c r="B36" s="21">
        <f t="shared" si="0"/>
        <v>0</v>
      </c>
      <c r="C36" s="22">
        <v>0</v>
      </c>
      <c r="D36" s="24">
        <v>0</v>
      </c>
      <c r="E36" s="22">
        <v>0</v>
      </c>
      <c r="F36" s="24">
        <v>0</v>
      </c>
      <c r="G36" s="24">
        <v>0</v>
      </c>
      <c r="H36" s="54">
        <v>0</v>
      </c>
      <c r="I36" s="55">
        <v>0</v>
      </c>
      <c r="J36" s="27">
        <v>0</v>
      </c>
      <c r="K36" s="24">
        <v>0</v>
      </c>
      <c r="L36" s="22">
        <v>0</v>
      </c>
      <c r="M36" s="25">
        <v>0</v>
      </c>
      <c r="N36" s="25">
        <v>0</v>
      </c>
      <c r="O36" s="25">
        <v>0</v>
      </c>
      <c r="P36" s="24">
        <v>0</v>
      </c>
      <c r="Q36" s="22">
        <v>0</v>
      </c>
      <c r="R36" s="24">
        <v>0</v>
      </c>
      <c r="S36" s="28" t="str">
        <f t="shared" si="8"/>
        <v/>
      </c>
      <c r="CA36" s="29" t="str">
        <f t="shared" si="2"/>
        <v/>
      </c>
      <c r="CB36" s="29" t="str">
        <f t="shared" si="3"/>
        <v/>
      </c>
      <c r="CC36" s="29" t="str">
        <f t="shared" si="9"/>
        <v/>
      </c>
      <c r="CD36" s="29" t="str">
        <f t="shared" si="9"/>
        <v/>
      </c>
      <c r="CE36" s="29" t="str">
        <f t="shared" si="9"/>
        <v/>
      </c>
      <c r="CF36" s="29" t="str">
        <f t="shared" si="9"/>
        <v/>
      </c>
      <c r="CG36" s="29" t="str">
        <f t="shared" si="9"/>
        <v/>
      </c>
      <c r="CH36" s="29" t="str">
        <f t="shared" si="10"/>
        <v/>
      </c>
      <c r="CI36" s="29" t="str">
        <f t="shared" si="11"/>
        <v/>
      </c>
      <c r="CM36" s="30">
        <f t="shared" si="4"/>
        <v>0</v>
      </c>
      <c r="CN36" s="30">
        <f t="shared" si="5"/>
        <v>0</v>
      </c>
      <c r="CO36" s="30">
        <f t="shared" si="14"/>
        <v>0</v>
      </c>
      <c r="CP36" s="30">
        <f t="shared" si="14"/>
        <v>0</v>
      </c>
      <c r="CQ36" s="30">
        <f t="shared" si="14"/>
        <v>0</v>
      </c>
      <c r="CR36" s="30">
        <f t="shared" si="14"/>
        <v>0</v>
      </c>
      <c r="CS36" s="30">
        <f t="shared" si="14"/>
        <v>0</v>
      </c>
      <c r="CT36" s="31">
        <f t="shared" si="14"/>
        <v>0</v>
      </c>
      <c r="CU36" s="31">
        <f t="shared" si="12"/>
        <v>0</v>
      </c>
    </row>
    <row r="37" spans="1:99" ht="15" customHeight="1" x14ac:dyDescent="0.25">
      <c r="A37" s="32" t="s">
        <v>52</v>
      </c>
      <c r="B37" s="33">
        <f t="shared" si="0"/>
        <v>1</v>
      </c>
      <c r="C37" s="34">
        <v>0</v>
      </c>
      <c r="D37" s="36">
        <v>1</v>
      </c>
      <c r="E37" s="34">
        <v>1</v>
      </c>
      <c r="F37" s="36">
        <v>0</v>
      </c>
      <c r="G37" s="42">
        <v>0</v>
      </c>
      <c r="H37" s="40">
        <v>0</v>
      </c>
      <c r="I37" s="41">
        <v>0</v>
      </c>
      <c r="J37" s="39">
        <v>0</v>
      </c>
      <c r="K37" s="36">
        <v>0</v>
      </c>
      <c r="L37" s="34">
        <v>0</v>
      </c>
      <c r="M37" s="37">
        <v>0</v>
      </c>
      <c r="N37" s="37">
        <v>0</v>
      </c>
      <c r="O37" s="37">
        <v>0</v>
      </c>
      <c r="P37" s="36">
        <v>0</v>
      </c>
      <c r="Q37" s="34">
        <v>0</v>
      </c>
      <c r="R37" s="36">
        <v>0</v>
      </c>
      <c r="S37" s="28" t="str">
        <f t="shared" si="8"/>
        <v/>
      </c>
      <c r="CA37" s="29" t="str">
        <f t="shared" si="2"/>
        <v/>
      </c>
      <c r="CB37" s="29" t="str">
        <f t="shared" si="3"/>
        <v/>
      </c>
      <c r="CC37" s="29" t="str">
        <f t="shared" si="9"/>
        <v/>
      </c>
      <c r="CD37" s="29" t="str">
        <f t="shared" si="9"/>
        <v/>
      </c>
      <c r="CE37" s="29" t="str">
        <f t="shared" si="9"/>
        <v/>
      </c>
      <c r="CF37" s="29" t="str">
        <f t="shared" si="9"/>
        <v/>
      </c>
      <c r="CG37" s="29" t="str">
        <f t="shared" si="9"/>
        <v/>
      </c>
      <c r="CH37" s="29" t="str">
        <f t="shared" si="10"/>
        <v/>
      </c>
      <c r="CI37" s="29" t="str">
        <f t="shared" si="11"/>
        <v/>
      </c>
      <c r="CM37" s="30">
        <f t="shared" si="4"/>
        <v>0</v>
      </c>
      <c r="CN37" s="30">
        <f t="shared" si="5"/>
        <v>0</v>
      </c>
      <c r="CO37" s="30">
        <f t="shared" si="14"/>
        <v>0</v>
      </c>
      <c r="CP37" s="30">
        <f t="shared" si="14"/>
        <v>0</v>
      </c>
      <c r="CQ37" s="30">
        <f t="shared" si="14"/>
        <v>0</v>
      </c>
      <c r="CR37" s="30">
        <f t="shared" si="14"/>
        <v>0</v>
      </c>
      <c r="CS37" s="30">
        <f t="shared" si="14"/>
        <v>0</v>
      </c>
      <c r="CT37" s="31">
        <f t="shared" si="14"/>
        <v>0</v>
      </c>
      <c r="CU37" s="31">
        <f t="shared" si="12"/>
        <v>0</v>
      </c>
    </row>
    <row r="38" spans="1:99" x14ac:dyDescent="0.25">
      <c r="A38" s="32" t="s">
        <v>53</v>
      </c>
      <c r="B38" s="33">
        <f t="shared" si="0"/>
        <v>10</v>
      </c>
      <c r="C38" s="34">
        <v>4</v>
      </c>
      <c r="D38" s="36">
        <v>6</v>
      </c>
      <c r="E38" s="34">
        <v>7</v>
      </c>
      <c r="F38" s="36">
        <v>3</v>
      </c>
      <c r="G38" s="42">
        <v>0</v>
      </c>
      <c r="H38" s="40">
        <v>3</v>
      </c>
      <c r="I38" s="41">
        <v>0</v>
      </c>
      <c r="J38" s="39">
        <v>0</v>
      </c>
      <c r="K38" s="36">
        <v>0</v>
      </c>
      <c r="L38" s="34">
        <v>0</v>
      </c>
      <c r="M38" s="37">
        <v>0</v>
      </c>
      <c r="N38" s="37">
        <v>0</v>
      </c>
      <c r="O38" s="37">
        <v>0</v>
      </c>
      <c r="P38" s="36">
        <v>0</v>
      </c>
      <c r="Q38" s="34">
        <v>0</v>
      </c>
      <c r="R38" s="36">
        <v>0</v>
      </c>
      <c r="S38" s="28" t="str">
        <f t="shared" si="8"/>
        <v/>
      </c>
      <c r="CA38" s="29" t="str">
        <f t="shared" si="2"/>
        <v/>
      </c>
      <c r="CB38" s="29" t="str">
        <f t="shared" si="3"/>
        <v/>
      </c>
      <c r="CC38" s="29" t="str">
        <f t="shared" si="9"/>
        <v/>
      </c>
      <c r="CD38" s="29" t="str">
        <f t="shared" si="9"/>
        <v/>
      </c>
      <c r="CE38" s="29" t="str">
        <f t="shared" si="9"/>
        <v/>
      </c>
      <c r="CF38" s="29" t="str">
        <f t="shared" si="9"/>
        <v/>
      </c>
      <c r="CG38" s="29" t="str">
        <f t="shared" si="9"/>
        <v/>
      </c>
      <c r="CH38" s="29" t="str">
        <f t="shared" si="10"/>
        <v/>
      </c>
      <c r="CI38" s="29" t="str">
        <f t="shared" si="11"/>
        <v/>
      </c>
      <c r="CM38" s="30">
        <f t="shared" si="4"/>
        <v>0</v>
      </c>
      <c r="CN38" s="30">
        <f t="shared" si="5"/>
        <v>0</v>
      </c>
      <c r="CO38" s="30">
        <f t="shared" si="14"/>
        <v>0</v>
      </c>
      <c r="CP38" s="30">
        <f t="shared" si="14"/>
        <v>0</v>
      </c>
      <c r="CQ38" s="30">
        <f t="shared" si="14"/>
        <v>0</v>
      </c>
      <c r="CR38" s="30">
        <f t="shared" si="14"/>
        <v>0</v>
      </c>
      <c r="CS38" s="30">
        <f t="shared" si="14"/>
        <v>0</v>
      </c>
      <c r="CT38" s="31">
        <f t="shared" si="14"/>
        <v>0</v>
      </c>
      <c r="CU38" s="31">
        <f t="shared" si="12"/>
        <v>0</v>
      </c>
    </row>
    <row r="39" spans="1:99" x14ac:dyDescent="0.25">
      <c r="A39" s="32" t="s">
        <v>54</v>
      </c>
      <c r="B39" s="33">
        <f t="shared" si="0"/>
        <v>0</v>
      </c>
      <c r="C39" s="34">
        <v>0</v>
      </c>
      <c r="D39" s="36">
        <v>0</v>
      </c>
      <c r="E39" s="34">
        <v>0</v>
      </c>
      <c r="F39" s="36">
        <v>0</v>
      </c>
      <c r="G39" s="42">
        <v>0</v>
      </c>
      <c r="H39" s="40">
        <v>0</v>
      </c>
      <c r="I39" s="41">
        <v>0</v>
      </c>
      <c r="J39" s="39">
        <v>0</v>
      </c>
      <c r="K39" s="36">
        <v>0</v>
      </c>
      <c r="L39" s="34">
        <v>0</v>
      </c>
      <c r="M39" s="37">
        <v>0</v>
      </c>
      <c r="N39" s="37">
        <v>0</v>
      </c>
      <c r="O39" s="37">
        <v>0</v>
      </c>
      <c r="P39" s="36">
        <v>0</v>
      </c>
      <c r="Q39" s="34">
        <v>0</v>
      </c>
      <c r="R39" s="36">
        <v>0</v>
      </c>
      <c r="S39" s="28" t="str">
        <f t="shared" si="8"/>
        <v/>
      </c>
      <c r="CA39" s="29" t="str">
        <f t="shared" si="2"/>
        <v/>
      </c>
      <c r="CB39" s="29" t="str">
        <f t="shared" si="3"/>
        <v/>
      </c>
      <c r="CC39" s="29" t="str">
        <f t="shared" si="9"/>
        <v/>
      </c>
      <c r="CD39" s="29" t="str">
        <f t="shared" si="9"/>
        <v/>
      </c>
      <c r="CE39" s="29" t="str">
        <f t="shared" si="9"/>
        <v/>
      </c>
      <c r="CF39" s="29" t="str">
        <f t="shared" si="9"/>
        <v/>
      </c>
      <c r="CG39" s="29" t="str">
        <f t="shared" si="9"/>
        <v/>
      </c>
      <c r="CH39" s="29" t="str">
        <f t="shared" si="10"/>
        <v/>
      </c>
      <c r="CI39" s="29" t="str">
        <f t="shared" si="11"/>
        <v/>
      </c>
      <c r="CM39" s="30">
        <f t="shared" si="4"/>
        <v>0</v>
      </c>
      <c r="CN39" s="30">
        <f t="shared" si="5"/>
        <v>0</v>
      </c>
      <c r="CO39" s="30">
        <f t="shared" si="14"/>
        <v>0</v>
      </c>
      <c r="CP39" s="30">
        <f t="shared" si="14"/>
        <v>0</v>
      </c>
      <c r="CQ39" s="30">
        <f t="shared" si="14"/>
        <v>0</v>
      </c>
      <c r="CR39" s="30">
        <f t="shared" si="14"/>
        <v>0</v>
      </c>
      <c r="CS39" s="30">
        <f t="shared" si="14"/>
        <v>0</v>
      </c>
      <c r="CT39" s="31">
        <f t="shared" si="14"/>
        <v>0</v>
      </c>
      <c r="CU39" s="31">
        <f t="shared" si="12"/>
        <v>0</v>
      </c>
    </row>
    <row r="40" spans="1:99" ht="21" x14ac:dyDescent="0.25">
      <c r="A40" s="32" t="s">
        <v>55</v>
      </c>
      <c r="B40" s="33">
        <f t="shared" si="0"/>
        <v>6</v>
      </c>
      <c r="C40" s="34">
        <v>2</v>
      </c>
      <c r="D40" s="36">
        <v>4</v>
      </c>
      <c r="E40" s="34">
        <v>5</v>
      </c>
      <c r="F40" s="36">
        <v>4</v>
      </c>
      <c r="G40" s="36">
        <v>0</v>
      </c>
      <c r="H40" s="40">
        <v>1</v>
      </c>
      <c r="I40" s="41">
        <v>0</v>
      </c>
      <c r="J40" s="39">
        <v>0</v>
      </c>
      <c r="K40" s="36">
        <v>0</v>
      </c>
      <c r="L40" s="34">
        <v>0</v>
      </c>
      <c r="M40" s="37">
        <v>0</v>
      </c>
      <c r="N40" s="37">
        <v>0</v>
      </c>
      <c r="O40" s="37">
        <v>0</v>
      </c>
      <c r="P40" s="36">
        <v>0</v>
      </c>
      <c r="Q40" s="34">
        <v>0</v>
      </c>
      <c r="R40" s="36">
        <v>0</v>
      </c>
      <c r="S40" s="28" t="str">
        <f t="shared" si="8"/>
        <v/>
      </c>
      <c r="CA40" s="29" t="str">
        <f t="shared" si="2"/>
        <v/>
      </c>
      <c r="CB40" s="29" t="str">
        <f t="shared" si="3"/>
        <v/>
      </c>
      <c r="CC40" s="29" t="str">
        <f t="shared" si="9"/>
        <v/>
      </c>
      <c r="CD40" s="29" t="str">
        <f t="shared" si="9"/>
        <v/>
      </c>
      <c r="CE40" s="29" t="str">
        <f t="shared" si="9"/>
        <v/>
      </c>
      <c r="CF40" s="29" t="str">
        <f t="shared" si="9"/>
        <v/>
      </c>
      <c r="CG40" s="29" t="str">
        <f t="shared" si="9"/>
        <v/>
      </c>
      <c r="CH40" s="29" t="str">
        <f t="shared" si="10"/>
        <v/>
      </c>
      <c r="CI40" s="29" t="str">
        <f t="shared" si="11"/>
        <v/>
      </c>
      <c r="CM40" s="30">
        <f t="shared" si="4"/>
        <v>0</v>
      </c>
      <c r="CN40" s="30">
        <f t="shared" si="5"/>
        <v>0</v>
      </c>
      <c r="CO40" s="30">
        <f t="shared" si="14"/>
        <v>0</v>
      </c>
      <c r="CP40" s="30">
        <f t="shared" si="14"/>
        <v>0</v>
      </c>
      <c r="CQ40" s="30">
        <f t="shared" si="14"/>
        <v>0</v>
      </c>
      <c r="CR40" s="30">
        <f t="shared" si="14"/>
        <v>0</v>
      </c>
      <c r="CS40" s="30">
        <f t="shared" si="14"/>
        <v>0</v>
      </c>
      <c r="CT40" s="31">
        <f t="shared" si="14"/>
        <v>0</v>
      </c>
      <c r="CU40" s="31">
        <f t="shared" si="12"/>
        <v>0</v>
      </c>
    </row>
    <row r="41" spans="1:99" x14ac:dyDescent="0.25">
      <c r="A41" s="32" t="s">
        <v>56</v>
      </c>
      <c r="B41" s="33">
        <f t="shared" si="0"/>
        <v>0</v>
      </c>
      <c r="C41" s="34">
        <v>0</v>
      </c>
      <c r="D41" s="36">
        <v>0</v>
      </c>
      <c r="E41" s="34">
        <v>0</v>
      </c>
      <c r="F41" s="36">
        <v>1</v>
      </c>
      <c r="G41" s="36">
        <v>0</v>
      </c>
      <c r="H41" s="40">
        <v>0</v>
      </c>
      <c r="I41" s="41">
        <v>0</v>
      </c>
      <c r="J41" s="39">
        <v>0</v>
      </c>
      <c r="K41" s="36">
        <v>0</v>
      </c>
      <c r="L41" s="34">
        <v>0</v>
      </c>
      <c r="M41" s="37">
        <v>0</v>
      </c>
      <c r="N41" s="37">
        <v>0</v>
      </c>
      <c r="O41" s="37">
        <v>0</v>
      </c>
      <c r="P41" s="36">
        <v>0</v>
      </c>
      <c r="Q41" s="34">
        <v>0</v>
      </c>
      <c r="R41" s="36">
        <v>0</v>
      </c>
      <c r="S41" s="28" t="str">
        <f t="shared" si="8"/>
        <v/>
      </c>
      <c r="CA41" s="29" t="str">
        <f t="shared" si="2"/>
        <v/>
      </c>
      <c r="CB41" s="29" t="str">
        <f t="shared" si="3"/>
        <v/>
      </c>
      <c r="CC41" s="29" t="str">
        <f t="shared" si="9"/>
        <v/>
      </c>
      <c r="CD41" s="29" t="str">
        <f t="shared" si="9"/>
        <v/>
      </c>
      <c r="CE41" s="29" t="str">
        <f t="shared" si="9"/>
        <v/>
      </c>
      <c r="CF41" s="29" t="str">
        <f t="shared" si="9"/>
        <v/>
      </c>
      <c r="CG41" s="29" t="str">
        <f t="shared" si="9"/>
        <v/>
      </c>
      <c r="CH41" s="29" t="str">
        <f t="shared" si="10"/>
        <v/>
      </c>
      <c r="CI41" s="29" t="str">
        <f t="shared" si="11"/>
        <v/>
      </c>
      <c r="CM41" s="30">
        <f t="shared" si="4"/>
        <v>0</v>
      </c>
      <c r="CN41" s="30">
        <f t="shared" si="5"/>
        <v>0</v>
      </c>
      <c r="CO41" s="30">
        <f t="shared" si="14"/>
        <v>0</v>
      </c>
      <c r="CP41" s="30">
        <f t="shared" si="14"/>
        <v>0</v>
      </c>
      <c r="CQ41" s="30">
        <f t="shared" si="14"/>
        <v>0</v>
      </c>
      <c r="CR41" s="30">
        <f t="shared" si="14"/>
        <v>0</v>
      </c>
      <c r="CS41" s="30">
        <f t="shared" si="14"/>
        <v>0</v>
      </c>
      <c r="CT41" s="31">
        <f t="shared" si="14"/>
        <v>0</v>
      </c>
      <c r="CU41" s="31">
        <f t="shared" si="12"/>
        <v>0</v>
      </c>
    </row>
    <row r="42" spans="1:99" ht="21" x14ac:dyDescent="0.25">
      <c r="A42" s="32" t="s">
        <v>57</v>
      </c>
      <c r="B42" s="33">
        <f t="shared" si="0"/>
        <v>3</v>
      </c>
      <c r="C42" s="34">
        <v>2</v>
      </c>
      <c r="D42" s="36">
        <v>1</v>
      </c>
      <c r="E42" s="34">
        <v>3</v>
      </c>
      <c r="F42" s="36">
        <v>0</v>
      </c>
      <c r="G42" s="36">
        <v>0</v>
      </c>
      <c r="H42" s="40">
        <v>0</v>
      </c>
      <c r="I42" s="41">
        <v>0</v>
      </c>
      <c r="J42" s="39">
        <v>0</v>
      </c>
      <c r="K42" s="36">
        <v>0</v>
      </c>
      <c r="L42" s="34">
        <v>0</v>
      </c>
      <c r="M42" s="37">
        <v>0</v>
      </c>
      <c r="N42" s="37">
        <v>0</v>
      </c>
      <c r="O42" s="37">
        <v>0</v>
      </c>
      <c r="P42" s="36">
        <v>0</v>
      </c>
      <c r="Q42" s="34">
        <v>0</v>
      </c>
      <c r="R42" s="36">
        <v>0</v>
      </c>
      <c r="S42" s="28" t="str">
        <f t="shared" si="8"/>
        <v/>
      </c>
      <c r="CA42" s="29" t="str">
        <f t="shared" si="2"/>
        <v/>
      </c>
      <c r="CB42" s="29" t="str">
        <f t="shared" si="3"/>
        <v/>
      </c>
      <c r="CC42" s="29" t="str">
        <f t="shared" si="9"/>
        <v/>
      </c>
      <c r="CD42" s="29" t="str">
        <f t="shared" si="9"/>
        <v/>
      </c>
      <c r="CE42" s="29" t="str">
        <f t="shared" si="9"/>
        <v/>
      </c>
      <c r="CF42" s="29" t="str">
        <f t="shared" si="9"/>
        <v/>
      </c>
      <c r="CG42" s="29" t="str">
        <f t="shared" si="9"/>
        <v/>
      </c>
      <c r="CH42" s="29" t="str">
        <f t="shared" si="10"/>
        <v/>
      </c>
      <c r="CI42" s="29" t="str">
        <f t="shared" si="11"/>
        <v/>
      </c>
      <c r="CM42" s="30">
        <f t="shared" si="4"/>
        <v>0</v>
      </c>
      <c r="CN42" s="30">
        <f t="shared" si="5"/>
        <v>0</v>
      </c>
      <c r="CO42" s="30">
        <f t="shared" si="14"/>
        <v>0</v>
      </c>
      <c r="CP42" s="30">
        <f t="shared" si="14"/>
        <v>0</v>
      </c>
      <c r="CQ42" s="30">
        <f t="shared" si="14"/>
        <v>0</v>
      </c>
      <c r="CR42" s="30">
        <f t="shared" si="14"/>
        <v>0</v>
      </c>
      <c r="CS42" s="30">
        <f t="shared" si="14"/>
        <v>0</v>
      </c>
      <c r="CT42" s="31">
        <f t="shared" si="14"/>
        <v>0</v>
      </c>
      <c r="CU42" s="31">
        <f t="shared" si="12"/>
        <v>0</v>
      </c>
    </row>
    <row r="43" spans="1:99" x14ac:dyDescent="0.25">
      <c r="A43" s="58" t="s">
        <v>58</v>
      </c>
      <c r="B43" s="44">
        <f t="shared" si="0"/>
        <v>3</v>
      </c>
      <c r="C43" s="45">
        <v>1</v>
      </c>
      <c r="D43" s="47">
        <v>2</v>
      </c>
      <c r="E43" s="45">
        <v>3</v>
      </c>
      <c r="F43" s="47">
        <v>3</v>
      </c>
      <c r="G43" s="47">
        <v>0</v>
      </c>
      <c r="H43" s="49">
        <v>0</v>
      </c>
      <c r="I43" s="59">
        <v>0</v>
      </c>
      <c r="J43" s="51">
        <v>0</v>
      </c>
      <c r="K43" s="47">
        <v>0</v>
      </c>
      <c r="L43" s="45">
        <v>0</v>
      </c>
      <c r="M43" s="52">
        <v>0</v>
      </c>
      <c r="N43" s="52">
        <v>0</v>
      </c>
      <c r="O43" s="52">
        <v>0</v>
      </c>
      <c r="P43" s="47">
        <v>0</v>
      </c>
      <c r="Q43" s="45">
        <v>0</v>
      </c>
      <c r="R43" s="47">
        <v>0</v>
      </c>
      <c r="S43" s="28" t="str">
        <f t="shared" si="8"/>
        <v/>
      </c>
      <c r="CA43" s="29" t="str">
        <f t="shared" si="2"/>
        <v/>
      </c>
      <c r="CB43" s="29" t="str">
        <f t="shared" si="3"/>
        <v/>
      </c>
      <c r="CC43" s="29" t="str">
        <f t="shared" si="9"/>
        <v/>
      </c>
      <c r="CD43" s="29" t="str">
        <f t="shared" si="9"/>
        <v/>
      </c>
      <c r="CE43" s="29" t="str">
        <f t="shared" si="9"/>
        <v/>
      </c>
      <c r="CF43" s="29" t="str">
        <f t="shared" si="9"/>
        <v/>
      </c>
      <c r="CG43" s="29" t="str">
        <f t="shared" si="9"/>
        <v/>
      </c>
      <c r="CH43" s="29" t="str">
        <f t="shared" si="10"/>
        <v/>
      </c>
      <c r="CI43" s="29" t="str">
        <f t="shared" si="11"/>
        <v/>
      </c>
      <c r="CM43" s="30">
        <f t="shared" si="4"/>
        <v>0</v>
      </c>
      <c r="CN43" s="30">
        <f t="shared" si="5"/>
        <v>0</v>
      </c>
      <c r="CO43" s="30">
        <f t="shared" si="14"/>
        <v>0</v>
      </c>
      <c r="CP43" s="30">
        <f t="shared" si="14"/>
        <v>0</v>
      </c>
      <c r="CQ43" s="30">
        <f t="shared" si="14"/>
        <v>0</v>
      </c>
      <c r="CR43" s="30">
        <f t="shared" si="14"/>
        <v>0</v>
      </c>
      <c r="CS43" s="30">
        <f t="shared" si="14"/>
        <v>0</v>
      </c>
      <c r="CT43" s="31">
        <f t="shared" si="14"/>
        <v>0</v>
      </c>
      <c r="CU43" s="31">
        <f t="shared" si="12"/>
        <v>0</v>
      </c>
    </row>
    <row r="44" spans="1:99" x14ac:dyDescent="0.25">
      <c r="A44" s="20" t="s">
        <v>59</v>
      </c>
      <c r="B44" s="21">
        <f t="shared" si="0"/>
        <v>0</v>
      </c>
      <c r="C44" s="22">
        <v>0</v>
      </c>
      <c r="D44" s="24">
        <v>0</v>
      </c>
      <c r="E44" s="22">
        <v>0</v>
      </c>
      <c r="F44" s="24">
        <v>0</v>
      </c>
      <c r="G44" s="24">
        <v>0</v>
      </c>
      <c r="H44" s="54">
        <v>0</v>
      </c>
      <c r="I44" s="26">
        <v>0</v>
      </c>
      <c r="J44" s="27">
        <v>0</v>
      </c>
      <c r="K44" s="24">
        <v>0</v>
      </c>
      <c r="L44" s="22">
        <v>0</v>
      </c>
      <c r="M44" s="25">
        <v>0</v>
      </c>
      <c r="N44" s="25">
        <v>0</v>
      </c>
      <c r="O44" s="25">
        <v>0</v>
      </c>
      <c r="P44" s="24">
        <v>0</v>
      </c>
      <c r="Q44" s="22">
        <v>0</v>
      </c>
      <c r="R44" s="24">
        <v>0</v>
      </c>
      <c r="S44" s="28" t="str">
        <f t="shared" si="8"/>
        <v/>
      </c>
      <c r="CA44" s="29" t="str">
        <f t="shared" si="2"/>
        <v/>
      </c>
      <c r="CB44" s="29" t="str">
        <f t="shared" si="3"/>
        <v/>
      </c>
      <c r="CC44" s="29" t="str">
        <f t="shared" si="9"/>
        <v/>
      </c>
      <c r="CD44" s="29" t="str">
        <f t="shared" si="9"/>
        <v/>
      </c>
      <c r="CE44" s="29" t="str">
        <f t="shared" si="9"/>
        <v/>
      </c>
      <c r="CF44" s="29" t="str">
        <f t="shared" si="9"/>
        <v/>
      </c>
      <c r="CG44" s="29" t="str">
        <f t="shared" si="9"/>
        <v/>
      </c>
      <c r="CH44" s="29" t="str">
        <f t="shared" si="10"/>
        <v/>
      </c>
      <c r="CI44" s="29" t="str">
        <f t="shared" si="11"/>
        <v/>
      </c>
      <c r="CM44" s="30">
        <f t="shared" si="4"/>
        <v>0</v>
      </c>
      <c r="CN44" s="30">
        <f t="shared" si="5"/>
        <v>0</v>
      </c>
      <c r="CO44" s="30">
        <f t="shared" si="14"/>
        <v>0</v>
      </c>
      <c r="CP44" s="30">
        <f t="shared" si="14"/>
        <v>0</v>
      </c>
      <c r="CQ44" s="30">
        <f t="shared" si="14"/>
        <v>0</v>
      </c>
      <c r="CR44" s="30">
        <f t="shared" si="14"/>
        <v>0</v>
      </c>
      <c r="CS44" s="30">
        <f t="shared" si="14"/>
        <v>0</v>
      </c>
      <c r="CT44" s="31">
        <f t="shared" si="14"/>
        <v>0</v>
      </c>
      <c r="CU44" s="31">
        <f t="shared" si="12"/>
        <v>0</v>
      </c>
    </row>
    <row r="45" spans="1:99" x14ac:dyDescent="0.25">
      <c r="A45" s="56" t="s">
        <v>60</v>
      </c>
      <c r="B45" s="33">
        <f t="shared" si="0"/>
        <v>0</v>
      </c>
      <c r="C45" s="34">
        <v>0</v>
      </c>
      <c r="D45" s="36">
        <v>0</v>
      </c>
      <c r="E45" s="34">
        <v>0</v>
      </c>
      <c r="F45" s="36">
        <v>0</v>
      </c>
      <c r="G45" s="36">
        <v>0</v>
      </c>
      <c r="H45" s="40">
        <v>0</v>
      </c>
      <c r="I45" s="38">
        <v>0</v>
      </c>
      <c r="J45" s="39">
        <v>0</v>
      </c>
      <c r="K45" s="36">
        <v>0</v>
      </c>
      <c r="L45" s="34">
        <v>0</v>
      </c>
      <c r="M45" s="37">
        <v>0</v>
      </c>
      <c r="N45" s="37">
        <v>0</v>
      </c>
      <c r="O45" s="37">
        <v>0</v>
      </c>
      <c r="P45" s="36">
        <v>0</v>
      </c>
      <c r="Q45" s="34">
        <v>0</v>
      </c>
      <c r="R45" s="36">
        <v>0</v>
      </c>
      <c r="S45" s="28" t="str">
        <f t="shared" si="8"/>
        <v/>
      </c>
      <c r="CA45" s="29" t="str">
        <f t="shared" si="2"/>
        <v/>
      </c>
      <c r="CB45" s="29" t="str">
        <f t="shared" si="3"/>
        <v/>
      </c>
      <c r="CC45" s="29" t="str">
        <f t="shared" si="9"/>
        <v/>
      </c>
      <c r="CD45" s="29" t="str">
        <f t="shared" si="9"/>
        <v/>
      </c>
      <c r="CE45" s="29" t="str">
        <f t="shared" si="9"/>
        <v/>
      </c>
      <c r="CF45" s="29" t="str">
        <f t="shared" si="9"/>
        <v/>
      </c>
      <c r="CG45" s="29" t="str">
        <f t="shared" si="9"/>
        <v/>
      </c>
      <c r="CH45" s="29" t="str">
        <f t="shared" si="10"/>
        <v/>
      </c>
      <c r="CI45" s="29" t="str">
        <f t="shared" si="11"/>
        <v/>
      </c>
      <c r="CM45" s="30">
        <f t="shared" si="4"/>
        <v>0</v>
      </c>
      <c r="CN45" s="30">
        <f t="shared" si="5"/>
        <v>0</v>
      </c>
      <c r="CO45" s="30">
        <f t="shared" si="14"/>
        <v>0</v>
      </c>
      <c r="CP45" s="30">
        <f t="shared" si="14"/>
        <v>0</v>
      </c>
      <c r="CQ45" s="30">
        <f t="shared" si="14"/>
        <v>0</v>
      </c>
      <c r="CR45" s="30">
        <f t="shared" si="14"/>
        <v>0</v>
      </c>
      <c r="CS45" s="30">
        <f t="shared" si="14"/>
        <v>0</v>
      </c>
      <c r="CT45" s="31">
        <f t="shared" si="14"/>
        <v>0</v>
      </c>
      <c r="CU45" s="31">
        <f t="shared" si="12"/>
        <v>0</v>
      </c>
    </row>
    <row r="46" spans="1:99" x14ac:dyDescent="0.25">
      <c r="A46" s="56" t="s">
        <v>61</v>
      </c>
      <c r="B46" s="33">
        <f>SUM(C46:D46)</f>
        <v>0</v>
      </c>
      <c r="C46" s="34">
        <v>0</v>
      </c>
      <c r="D46" s="36">
        <v>0</v>
      </c>
      <c r="E46" s="34">
        <v>0</v>
      </c>
      <c r="F46" s="36">
        <v>0</v>
      </c>
      <c r="G46" s="36">
        <v>0</v>
      </c>
      <c r="H46" s="40">
        <v>0</v>
      </c>
      <c r="I46" s="38">
        <v>0</v>
      </c>
      <c r="J46" s="39">
        <v>0</v>
      </c>
      <c r="K46" s="36">
        <v>0</v>
      </c>
      <c r="L46" s="34">
        <v>0</v>
      </c>
      <c r="M46" s="37">
        <v>0</v>
      </c>
      <c r="N46" s="37">
        <v>0</v>
      </c>
      <c r="O46" s="37">
        <v>0</v>
      </c>
      <c r="P46" s="36">
        <v>0</v>
      </c>
      <c r="Q46" s="34">
        <v>0</v>
      </c>
      <c r="R46" s="36">
        <v>0</v>
      </c>
      <c r="S46" s="28" t="str">
        <f t="shared" si="8"/>
        <v/>
      </c>
      <c r="CA46" s="29" t="str">
        <f t="shared" si="2"/>
        <v/>
      </c>
      <c r="CB46" s="29" t="str">
        <f t="shared" si="3"/>
        <v/>
      </c>
      <c r="CC46" s="29" t="str">
        <f t="shared" si="9"/>
        <v/>
      </c>
      <c r="CD46" s="29" t="str">
        <f t="shared" si="9"/>
        <v/>
      </c>
      <c r="CE46" s="29" t="str">
        <f t="shared" si="9"/>
        <v/>
      </c>
      <c r="CF46" s="29" t="str">
        <f t="shared" si="9"/>
        <v/>
      </c>
      <c r="CG46" s="29" t="str">
        <f t="shared" si="9"/>
        <v/>
      </c>
      <c r="CH46" s="29" t="str">
        <f t="shared" si="10"/>
        <v/>
      </c>
      <c r="CI46" s="29" t="str">
        <f t="shared" si="11"/>
        <v/>
      </c>
      <c r="CM46" s="30">
        <f t="shared" si="4"/>
        <v>0</v>
      </c>
      <c r="CN46" s="30">
        <f t="shared" si="5"/>
        <v>0</v>
      </c>
      <c r="CO46" s="30">
        <f t="shared" si="14"/>
        <v>0</v>
      </c>
      <c r="CP46" s="30">
        <f t="shared" si="14"/>
        <v>0</v>
      </c>
      <c r="CQ46" s="30">
        <f t="shared" si="14"/>
        <v>0</v>
      </c>
      <c r="CR46" s="30">
        <f t="shared" si="14"/>
        <v>0</v>
      </c>
      <c r="CS46" s="30">
        <f t="shared" si="14"/>
        <v>0</v>
      </c>
      <c r="CT46" s="31">
        <f t="shared" si="14"/>
        <v>0</v>
      </c>
      <c r="CU46" s="31">
        <f t="shared" si="12"/>
        <v>0</v>
      </c>
    </row>
    <row r="47" spans="1:99" x14ac:dyDescent="0.25">
      <c r="A47" s="56" t="s">
        <v>62</v>
      </c>
      <c r="B47" s="33">
        <f>SUM(C47:D47)</f>
        <v>0</v>
      </c>
      <c r="C47" s="34">
        <v>0</v>
      </c>
      <c r="D47" s="36">
        <v>0</v>
      </c>
      <c r="E47" s="34">
        <v>0</v>
      </c>
      <c r="F47" s="36">
        <v>0</v>
      </c>
      <c r="G47" s="36">
        <v>0</v>
      </c>
      <c r="H47" s="40">
        <v>0</v>
      </c>
      <c r="I47" s="38">
        <v>0</v>
      </c>
      <c r="J47" s="39">
        <v>0</v>
      </c>
      <c r="K47" s="36">
        <v>0</v>
      </c>
      <c r="L47" s="34">
        <v>0</v>
      </c>
      <c r="M47" s="37">
        <v>0</v>
      </c>
      <c r="N47" s="37">
        <v>0</v>
      </c>
      <c r="O47" s="37">
        <v>0</v>
      </c>
      <c r="P47" s="36">
        <v>0</v>
      </c>
      <c r="Q47" s="34">
        <v>0</v>
      </c>
      <c r="R47" s="36">
        <v>0</v>
      </c>
      <c r="S47" s="28" t="str">
        <f t="shared" si="8"/>
        <v/>
      </c>
      <c r="CA47" s="29" t="str">
        <f t="shared" si="2"/>
        <v/>
      </c>
      <c r="CB47" s="29" t="str">
        <f t="shared" si="3"/>
        <v/>
      </c>
      <c r="CC47" s="29" t="str">
        <f t="shared" si="9"/>
        <v/>
      </c>
      <c r="CD47" s="29" t="str">
        <f t="shared" si="9"/>
        <v/>
      </c>
      <c r="CE47" s="29" t="str">
        <f t="shared" si="9"/>
        <v/>
      </c>
      <c r="CF47" s="29" t="str">
        <f t="shared" si="9"/>
        <v/>
      </c>
      <c r="CG47" s="29" t="str">
        <f t="shared" si="9"/>
        <v/>
      </c>
      <c r="CH47" s="29" t="str">
        <f t="shared" si="10"/>
        <v/>
      </c>
      <c r="CI47" s="29" t="str">
        <f t="shared" si="11"/>
        <v/>
      </c>
      <c r="CM47" s="30">
        <f t="shared" si="4"/>
        <v>0</v>
      </c>
      <c r="CN47" s="30">
        <f t="shared" si="5"/>
        <v>0</v>
      </c>
      <c r="CO47" s="30">
        <f t="shared" si="14"/>
        <v>0</v>
      </c>
      <c r="CP47" s="30">
        <f t="shared" si="14"/>
        <v>0</v>
      </c>
      <c r="CQ47" s="30">
        <f t="shared" si="14"/>
        <v>0</v>
      </c>
      <c r="CR47" s="30">
        <f t="shared" si="14"/>
        <v>0</v>
      </c>
      <c r="CS47" s="30">
        <f t="shared" si="14"/>
        <v>0</v>
      </c>
      <c r="CT47" s="31">
        <f t="shared" si="14"/>
        <v>0</v>
      </c>
      <c r="CU47" s="31">
        <f t="shared" si="12"/>
        <v>0</v>
      </c>
    </row>
    <row r="48" spans="1:99" x14ac:dyDescent="0.25">
      <c r="A48" s="60" t="s">
        <v>63</v>
      </c>
      <c r="B48" s="61">
        <f t="shared" si="0"/>
        <v>0</v>
      </c>
      <c r="C48" s="34">
        <v>0</v>
      </c>
      <c r="D48" s="36">
        <v>0</v>
      </c>
      <c r="E48" s="34">
        <v>0</v>
      </c>
      <c r="F48" s="36">
        <v>0</v>
      </c>
      <c r="G48" s="36">
        <v>0</v>
      </c>
      <c r="H48" s="40">
        <v>0</v>
      </c>
      <c r="I48" s="38">
        <v>0</v>
      </c>
      <c r="J48" s="39">
        <v>0</v>
      </c>
      <c r="K48" s="36">
        <v>0</v>
      </c>
      <c r="L48" s="34">
        <v>0</v>
      </c>
      <c r="M48" s="37">
        <v>0</v>
      </c>
      <c r="N48" s="37">
        <v>0</v>
      </c>
      <c r="O48" s="37">
        <v>0</v>
      </c>
      <c r="P48" s="36">
        <v>0</v>
      </c>
      <c r="Q48" s="34">
        <v>0</v>
      </c>
      <c r="R48" s="36">
        <v>0</v>
      </c>
      <c r="S48" s="28" t="str">
        <f t="shared" si="8"/>
        <v/>
      </c>
      <c r="CA48" s="29" t="str">
        <f t="shared" si="2"/>
        <v/>
      </c>
      <c r="CB48" s="29" t="str">
        <f t="shared" si="3"/>
        <v/>
      </c>
      <c r="CC48" s="29" t="str">
        <f t="shared" si="9"/>
        <v/>
      </c>
      <c r="CD48" s="29" t="str">
        <f t="shared" si="9"/>
        <v/>
      </c>
      <c r="CE48" s="29" t="str">
        <f t="shared" si="9"/>
        <v/>
      </c>
      <c r="CF48" s="29" t="str">
        <f t="shared" si="9"/>
        <v/>
      </c>
      <c r="CG48" s="29" t="str">
        <f t="shared" si="9"/>
        <v/>
      </c>
      <c r="CH48" s="29" t="str">
        <f t="shared" si="10"/>
        <v/>
      </c>
      <c r="CI48" s="29" t="str">
        <f t="shared" si="11"/>
        <v/>
      </c>
      <c r="CM48" s="30">
        <f t="shared" si="4"/>
        <v>0</v>
      </c>
      <c r="CN48" s="30">
        <f t="shared" si="5"/>
        <v>0</v>
      </c>
      <c r="CO48" s="30">
        <f t="shared" si="14"/>
        <v>0</v>
      </c>
      <c r="CP48" s="30">
        <f t="shared" si="14"/>
        <v>0</v>
      </c>
      <c r="CQ48" s="30">
        <f t="shared" si="14"/>
        <v>0</v>
      </c>
      <c r="CR48" s="30">
        <f t="shared" si="14"/>
        <v>0</v>
      </c>
      <c r="CS48" s="30">
        <f t="shared" si="14"/>
        <v>0</v>
      </c>
      <c r="CT48" s="31">
        <f t="shared" si="14"/>
        <v>0</v>
      </c>
      <c r="CU48" s="31">
        <f t="shared" si="12"/>
        <v>0</v>
      </c>
    </row>
    <row r="49" spans="1:99" x14ac:dyDescent="0.25">
      <c r="A49" s="60" t="s">
        <v>64</v>
      </c>
      <c r="B49" s="33">
        <f>SUM(C49:D49)</f>
        <v>0</v>
      </c>
      <c r="C49" s="22">
        <v>0</v>
      </c>
      <c r="D49" s="24">
        <v>0</v>
      </c>
      <c r="E49" s="22">
        <v>0</v>
      </c>
      <c r="F49" s="24">
        <v>0</v>
      </c>
      <c r="G49" s="24">
        <v>0</v>
      </c>
      <c r="H49" s="54">
        <v>0</v>
      </c>
      <c r="I49" s="26">
        <v>0</v>
      </c>
      <c r="J49" s="27">
        <v>0</v>
      </c>
      <c r="K49" s="24">
        <v>0</v>
      </c>
      <c r="L49" s="22">
        <v>0</v>
      </c>
      <c r="M49" s="25">
        <v>0</v>
      </c>
      <c r="N49" s="25">
        <v>0</v>
      </c>
      <c r="O49" s="25">
        <v>0</v>
      </c>
      <c r="P49" s="24">
        <v>0</v>
      </c>
      <c r="Q49" s="22">
        <v>0</v>
      </c>
      <c r="R49" s="24">
        <v>0</v>
      </c>
      <c r="S49" s="28" t="str">
        <f t="shared" si="8"/>
        <v/>
      </c>
      <c r="CA49" s="29" t="str">
        <f t="shared" si="2"/>
        <v/>
      </c>
      <c r="CB49" s="29" t="str">
        <f t="shared" si="3"/>
        <v/>
      </c>
      <c r="CC49" s="29" t="str">
        <f t="shared" si="9"/>
        <v/>
      </c>
      <c r="CD49" s="29" t="str">
        <f t="shared" si="9"/>
        <v/>
      </c>
      <c r="CE49" s="29" t="str">
        <f t="shared" si="9"/>
        <v/>
      </c>
      <c r="CF49" s="29" t="str">
        <f t="shared" si="9"/>
        <v/>
      </c>
      <c r="CG49" s="29" t="str">
        <f t="shared" si="9"/>
        <v/>
      </c>
      <c r="CH49" s="29" t="str">
        <f t="shared" si="10"/>
        <v/>
      </c>
      <c r="CI49" s="29" t="str">
        <f t="shared" si="11"/>
        <v/>
      </c>
      <c r="CM49" s="30">
        <f t="shared" si="4"/>
        <v>0</v>
      </c>
      <c r="CN49" s="30">
        <f t="shared" si="5"/>
        <v>0</v>
      </c>
      <c r="CO49" s="30">
        <f t="shared" si="14"/>
        <v>0</v>
      </c>
      <c r="CP49" s="30">
        <f t="shared" si="14"/>
        <v>0</v>
      </c>
      <c r="CQ49" s="30">
        <f t="shared" si="14"/>
        <v>0</v>
      </c>
      <c r="CR49" s="30">
        <f t="shared" si="14"/>
        <v>0</v>
      </c>
      <c r="CS49" s="30">
        <f t="shared" si="14"/>
        <v>0</v>
      </c>
      <c r="CT49" s="31">
        <f t="shared" si="14"/>
        <v>0</v>
      </c>
      <c r="CU49" s="31">
        <f t="shared" si="12"/>
        <v>0</v>
      </c>
    </row>
    <row r="50" spans="1:99" x14ac:dyDescent="0.25">
      <c r="A50" s="56" t="s">
        <v>65</v>
      </c>
      <c r="B50" s="21">
        <f t="shared" si="0"/>
        <v>0</v>
      </c>
      <c r="C50" s="22">
        <v>0</v>
      </c>
      <c r="D50" s="24">
        <v>0</v>
      </c>
      <c r="E50" s="22">
        <v>0</v>
      </c>
      <c r="F50" s="24">
        <v>0</v>
      </c>
      <c r="G50" s="24">
        <v>0</v>
      </c>
      <c r="H50" s="54">
        <v>0</v>
      </c>
      <c r="I50" s="26">
        <v>0</v>
      </c>
      <c r="J50" s="27">
        <v>0</v>
      </c>
      <c r="K50" s="24">
        <v>0</v>
      </c>
      <c r="L50" s="22">
        <v>0</v>
      </c>
      <c r="M50" s="25">
        <v>0</v>
      </c>
      <c r="N50" s="25">
        <v>0</v>
      </c>
      <c r="O50" s="25">
        <v>0</v>
      </c>
      <c r="P50" s="24">
        <v>0</v>
      </c>
      <c r="Q50" s="22">
        <v>0</v>
      </c>
      <c r="R50" s="24">
        <v>0</v>
      </c>
      <c r="S50" s="28" t="str">
        <f t="shared" si="8"/>
        <v/>
      </c>
      <c r="CA50" s="29" t="str">
        <f t="shared" si="2"/>
        <v/>
      </c>
      <c r="CB50" s="29" t="str">
        <f t="shared" si="3"/>
        <v/>
      </c>
      <c r="CC50" s="29" t="str">
        <f t="shared" si="9"/>
        <v/>
      </c>
      <c r="CD50" s="29" t="str">
        <f t="shared" si="9"/>
        <v/>
      </c>
      <c r="CE50" s="29" t="str">
        <f t="shared" si="9"/>
        <v/>
      </c>
      <c r="CF50" s="29" t="str">
        <f t="shared" si="9"/>
        <v/>
      </c>
      <c r="CG50" s="29" t="str">
        <f t="shared" si="9"/>
        <v/>
      </c>
      <c r="CH50" s="29" t="str">
        <f t="shared" si="10"/>
        <v/>
      </c>
      <c r="CI50" s="29" t="str">
        <f t="shared" si="11"/>
        <v/>
      </c>
      <c r="CM50" s="30">
        <f t="shared" si="4"/>
        <v>0</v>
      </c>
      <c r="CN50" s="30">
        <f t="shared" si="5"/>
        <v>0</v>
      </c>
      <c r="CO50" s="30">
        <f t="shared" si="14"/>
        <v>0</v>
      </c>
      <c r="CP50" s="30">
        <f t="shared" si="14"/>
        <v>0</v>
      </c>
      <c r="CQ50" s="30">
        <f t="shared" si="14"/>
        <v>0</v>
      </c>
      <c r="CR50" s="30">
        <f t="shared" si="14"/>
        <v>0</v>
      </c>
      <c r="CS50" s="30">
        <f t="shared" si="14"/>
        <v>0</v>
      </c>
      <c r="CT50" s="31">
        <f t="shared" si="14"/>
        <v>0</v>
      </c>
      <c r="CU50" s="31">
        <f t="shared" si="12"/>
        <v>0</v>
      </c>
    </row>
    <row r="51" spans="1:99" x14ac:dyDescent="0.25">
      <c r="A51" s="62" t="s">
        <v>66</v>
      </c>
      <c r="B51" s="63">
        <f t="shared" si="0"/>
        <v>0</v>
      </c>
      <c r="C51" s="45">
        <v>0</v>
      </c>
      <c r="D51" s="47">
        <v>0</v>
      </c>
      <c r="E51" s="45">
        <v>0</v>
      </c>
      <c r="F51" s="47">
        <v>0</v>
      </c>
      <c r="G51" s="47">
        <v>0</v>
      </c>
      <c r="H51" s="49">
        <v>0</v>
      </c>
      <c r="I51" s="59">
        <v>0</v>
      </c>
      <c r="J51" s="51">
        <v>0</v>
      </c>
      <c r="K51" s="47">
        <v>0</v>
      </c>
      <c r="L51" s="45">
        <v>0</v>
      </c>
      <c r="M51" s="52">
        <v>0</v>
      </c>
      <c r="N51" s="52">
        <v>0</v>
      </c>
      <c r="O51" s="52">
        <v>0</v>
      </c>
      <c r="P51" s="47">
        <v>0</v>
      </c>
      <c r="Q51" s="45">
        <v>0</v>
      </c>
      <c r="R51" s="47">
        <v>0</v>
      </c>
      <c r="S51" s="28" t="str">
        <f t="shared" si="8"/>
        <v/>
      </c>
      <c r="CA51" s="29" t="str">
        <f t="shared" si="2"/>
        <v/>
      </c>
      <c r="CB51" s="29" t="str">
        <f t="shared" si="3"/>
        <v/>
      </c>
      <c r="CC51" s="29" t="str">
        <f t="shared" si="9"/>
        <v/>
      </c>
      <c r="CD51" s="29" t="str">
        <f t="shared" si="9"/>
        <v/>
      </c>
      <c r="CE51" s="29" t="str">
        <f t="shared" si="9"/>
        <v/>
      </c>
      <c r="CF51" s="29" t="str">
        <f t="shared" si="9"/>
        <v/>
      </c>
      <c r="CG51" s="29" t="str">
        <f t="shared" si="9"/>
        <v/>
      </c>
      <c r="CH51" s="29" t="str">
        <f t="shared" si="10"/>
        <v/>
      </c>
      <c r="CI51" s="29" t="str">
        <f t="shared" si="11"/>
        <v/>
      </c>
      <c r="CM51" s="30">
        <f t="shared" si="4"/>
        <v>0</v>
      </c>
      <c r="CN51" s="30">
        <f t="shared" si="5"/>
        <v>0</v>
      </c>
      <c r="CO51" s="30">
        <f t="shared" si="14"/>
        <v>0</v>
      </c>
      <c r="CP51" s="30">
        <f t="shared" si="14"/>
        <v>0</v>
      </c>
      <c r="CQ51" s="30">
        <f t="shared" si="14"/>
        <v>0</v>
      </c>
      <c r="CR51" s="30">
        <f t="shared" si="14"/>
        <v>0</v>
      </c>
      <c r="CS51" s="30">
        <f t="shared" si="14"/>
        <v>0</v>
      </c>
      <c r="CT51" s="31">
        <f t="shared" si="14"/>
        <v>0</v>
      </c>
      <c r="CU51" s="31">
        <f t="shared" si="12"/>
        <v>0</v>
      </c>
    </row>
    <row r="52" spans="1:99" x14ac:dyDescent="0.25">
      <c r="A52" s="12" t="s">
        <v>67</v>
      </c>
      <c r="B52" s="14">
        <f>SUM(B53:B57)</f>
        <v>4388</v>
      </c>
      <c r="C52" s="14">
        <f>SUM(C53:C57)</f>
        <v>1236</v>
      </c>
      <c r="D52" s="15">
        <f>SUM(D53:D57)</f>
        <v>3152</v>
      </c>
      <c r="E52" s="14"/>
      <c r="F52" s="15"/>
      <c r="G52" s="64"/>
      <c r="H52" s="65"/>
      <c r="I52" s="18"/>
      <c r="J52" s="16">
        <f>SUM(J53:J57)</f>
        <v>0</v>
      </c>
      <c r="K52" s="64">
        <f>SUM(K53:K57)</f>
        <v>0</v>
      </c>
      <c r="L52" s="66">
        <f>SUM(L53:L57)</f>
        <v>0</v>
      </c>
      <c r="M52" s="66">
        <f t="shared" ref="M52:R52" si="15">SUM(M53:M57)</f>
        <v>0</v>
      </c>
      <c r="N52" s="66">
        <f t="shared" si="15"/>
        <v>0</v>
      </c>
      <c r="O52" s="66">
        <f t="shared" si="15"/>
        <v>0</v>
      </c>
      <c r="P52" s="15">
        <f t="shared" si="15"/>
        <v>0</v>
      </c>
      <c r="Q52" s="66">
        <f t="shared" si="15"/>
        <v>0</v>
      </c>
      <c r="R52" s="15">
        <f t="shared" si="15"/>
        <v>0</v>
      </c>
      <c r="S52" s="28"/>
      <c r="CA52" s="67"/>
      <c r="CB52" s="67"/>
      <c r="CC52" s="67"/>
      <c r="CD52" s="67"/>
      <c r="CE52" s="67"/>
      <c r="CF52" s="67"/>
      <c r="CG52" s="67"/>
      <c r="CH52" s="67"/>
      <c r="CI52" s="67"/>
      <c r="CM52" s="68"/>
      <c r="CN52" s="68"/>
      <c r="CO52" s="68"/>
      <c r="CP52" s="68"/>
      <c r="CQ52" s="68"/>
      <c r="CR52" s="68"/>
      <c r="CS52" s="68"/>
      <c r="CT52" s="69"/>
      <c r="CU52" s="69"/>
    </row>
    <row r="53" spans="1:99" x14ac:dyDescent="0.25">
      <c r="A53" s="70" t="s">
        <v>68</v>
      </c>
      <c r="B53" s="21">
        <f>SUM(C53:D53)</f>
        <v>4263</v>
      </c>
      <c r="C53" s="22">
        <v>1214</v>
      </c>
      <c r="D53" s="24">
        <v>3049</v>
      </c>
      <c r="E53" s="71"/>
      <c r="F53" s="72"/>
      <c r="G53" s="73"/>
      <c r="H53" s="74"/>
      <c r="I53" s="75"/>
      <c r="J53" s="76">
        <v>0</v>
      </c>
      <c r="K53" s="24">
        <v>0</v>
      </c>
      <c r="L53" s="22">
        <v>0</v>
      </c>
      <c r="M53" s="25">
        <v>0</v>
      </c>
      <c r="N53" s="25">
        <v>0</v>
      </c>
      <c r="O53" s="25">
        <v>0</v>
      </c>
      <c r="P53" s="23">
        <v>0</v>
      </c>
      <c r="Q53" s="54">
        <v>0</v>
      </c>
      <c r="R53" s="23">
        <v>0</v>
      </c>
      <c r="S53" s="28" t="str">
        <f t="shared" si="8"/>
        <v/>
      </c>
      <c r="CA53" s="29" t="str">
        <f>IF(AND(D53&gt;0,J53=""),"*No olvide digitar el campo TRANS Masculino (Digite CERO si no tiene).", IF(J53&gt;D53," * El Número de TRANS Masculino no puede superar el Total Mujeres. ",""))</f>
        <v/>
      </c>
      <c r="CB53" s="29" t="str">
        <f>IF(AND(C53&gt;0,OR(K53=""))," *No olvide digitar el campo TRANS Femenino (Digite CERO si no tiene).",IF(K53&gt;$C53," * El Número de TRANS Femenino no puede superar el Total Hombres. ",""))</f>
        <v/>
      </c>
      <c r="CC53" s="29" t="str">
        <f t="shared" si="9"/>
        <v/>
      </c>
      <c r="CD53" s="29" t="str">
        <f t="shared" si="9"/>
        <v/>
      </c>
      <c r="CE53" s="29" t="str">
        <f t="shared" si="9"/>
        <v/>
      </c>
      <c r="CF53" s="29" t="str">
        <f t="shared" si="9"/>
        <v/>
      </c>
      <c r="CG53" s="29" t="str">
        <f t="shared" si="9"/>
        <v/>
      </c>
      <c r="CH53" s="29" t="str">
        <f t="shared" si="10"/>
        <v/>
      </c>
      <c r="CI53" s="29" t="str">
        <f t="shared" si="11"/>
        <v/>
      </c>
      <c r="CM53" s="30">
        <f>IF(AND(D53&gt;0,OR(J53="")),1,IF(J53&gt;D53,1,0))</f>
        <v>0</v>
      </c>
      <c r="CN53" s="30">
        <f>IF(AND(C53&gt;0,OR(K53="")),1,IF(K53&gt;C53,1,0))</f>
        <v>0</v>
      </c>
      <c r="CO53" s="30">
        <f t="shared" si="14"/>
        <v>0</v>
      </c>
      <c r="CP53" s="30">
        <f t="shared" si="14"/>
        <v>0</v>
      </c>
      <c r="CQ53" s="30">
        <f t="shared" si="14"/>
        <v>0</v>
      </c>
      <c r="CR53" s="30">
        <f t="shared" si="14"/>
        <v>0</v>
      </c>
      <c r="CS53" s="30">
        <f t="shared" si="14"/>
        <v>0</v>
      </c>
      <c r="CT53" s="31">
        <f t="shared" si="14"/>
        <v>0</v>
      </c>
      <c r="CU53" s="31">
        <f t="shared" si="12"/>
        <v>0</v>
      </c>
    </row>
    <row r="54" spans="1:99" x14ac:dyDescent="0.25">
      <c r="A54" s="77" t="s">
        <v>69</v>
      </c>
      <c r="B54" s="33">
        <f>SUM(C54:D54)</f>
        <v>6</v>
      </c>
      <c r="C54" s="22">
        <v>1</v>
      </c>
      <c r="D54" s="35">
        <v>5</v>
      </c>
      <c r="E54" s="78"/>
      <c r="F54" s="79"/>
      <c r="G54" s="80"/>
      <c r="H54" s="81"/>
      <c r="I54" s="82"/>
      <c r="J54" s="39">
        <v>0</v>
      </c>
      <c r="K54" s="36">
        <v>0</v>
      </c>
      <c r="L54" s="34">
        <v>0</v>
      </c>
      <c r="M54" s="37">
        <v>0</v>
      </c>
      <c r="N54" s="37">
        <v>0</v>
      </c>
      <c r="O54" s="37">
        <v>0</v>
      </c>
      <c r="P54" s="35">
        <v>0</v>
      </c>
      <c r="Q54" s="40">
        <v>0</v>
      </c>
      <c r="R54" s="35">
        <v>0</v>
      </c>
      <c r="S54" s="28" t="str">
        <f t="shared" si="8"/>
        <v/>
      </c>
      <c r="CA54" s="29" t="str">
        <f>IF(AND(D54&gt;0,J54=""),"*No olvide digitar el campo TRANS Masculino (Digite CERO si no tiene).", IF(J54&gt;D54," * El Número de TRANS Masculino no puede superar el Total Mujeres. ",""))</f>
        <v/>
      </c>
      <c r="CB54" s="29" t="str">
        <f>IF(AND(C54&gt;0,OR(K54=""))," *No olvide digitar el campo TRANS Femenino (Digite CERO si no tiene).",IF(K54&gt;$C54," * El Número de TRANS Femenino no puede superar el Total Hombres. ",""))</f>
        <v/>
      </c>
      <c r="CC54" s="29" t="str">
        <f t="shared" si="9"/>
        <v/>
      </c>
      <c r="CD54" s="29" t="str">
        <f t="shared" si="9"/>
        <v/>
      </c>
      <c r="CE54" s="29" t="str">
        <f t="shared" si="9"/>
        <v/>
      </c>
      <c r="CF54" s="29" t="str">
        <f t="shared" si="9"/>
        <v/>
      </c>
      <c r="CG54" s="29" t="str">
        <f t="shared" si="9"/>
        <v/>
      </c>
      <c r="CH54" s="29" t="str">
        <f t="shared" si="10"/>
        <v/>
      </c>
      <c r="CI54" s="29" t="str">
        <f t="shared" si="11"/>
        <v/>
      </c>
      <c r="CM54" s="30">
        <f>IF(AND(D54&gt;0,OR(J54="")),1,IF(J54&gt;D54,1,0))</f>
        <v>0</v>
      </c>
      <c r="CN54" s="30">
        <f>IF(AND(C54&gt;0,OR(K54="")),1,IF(K54&gt;C54,1,0))</f>
        <v>0</v>
      </c>
      <c r="CO54" s="30">
        <f t="shared" si="14"/>
        <v>0</v>
      </c>
      <c r="CP54" s="30">
        <f t="shared" si="14"/>
        <v>0</v>
      </c>
      <c r="CQ54" s="30">
        <f t="shared" si="14"/>
        <v>0</v>
      </c>
      <c r="CR54" s="30">
        <f t="shared" si="14"/>
        <v>0</v>
      </c>
      <c r="CS54" s="30">
        <f t="shared" si="14"/>
        <v>0</v>
      </c>
      <c r="CT54" s="31">
        <f t="shared" si="14"/>
        <v>0</v>
      </c>
      <c r="CU54" s="31">
        <f t="shared" si="12"/>
        <v>0</v>
      </c>
    </row>
    <row r="55" spans="1:99" x14ac:dyDescent="0.25">
      <c r="A55" s="77" t="s">
        <v>70</v>
      </c>
      <c r="B55" s="33">
        <f>SUM(C55:D55)</f>
        <v>71</v>
      </c>
      <c r="C55" s="34">
        <v>15</v>
      </c>
      <c r="D55" s="35">
        <v>56</v>
      </c>
      <c r="E55" s="78"/>
      <c r="F55" s="79"/>
      <c r="G55" s="80"/>
      <c r="H55" s="81"/>
      <c r="I55" s="82"/>
      <c r="J55" s="39">
        <v>0</v>
      </c>
      <c r="K55" s="36">
        <v>0</v>
      </c>
      <c r="L55" s="34">
        <v>0</v>
      </c>
      <c r="M55" s="37">
        <v>0</v>
      </c>
      <c r="N55" s="37">
        <v>0</v>
      </c>
      <c r="O55" s="37">
        <v>0</v>
      </c>
      <c r="P55" s="35">
        <v>0</v>
      </c>
      <c r="Q55" s="40">
        <v>0</v>
      </c>
      <c r="R55" s="35">
        <v>0</v>
      </c>
      <c r="S55" s="28" t="str">
        <f t="shared" si="8"/>
        <v/>
      </c>
      <c r="CA55" s="29" t="str">
        <f>IF(AND(D55&gt;0,J55=""),"*No olvide digitar el campo TRANS Masculino (Digite CERO si no tiene).", IF(J55&gt;D55," * El Número de TRANS Masculino no puede superar el Total Mujeres. ",""))</f>
        <v/>
      </c>
      <c r="CB55" s="29" t="str">
        <f>IF(AND(C55&gt;0,OR(K55=""))," *No olvide digitar el campo TRANS Femenino (Digite CERO si no tiene).",IF(K55&gt;$C55," * El Número de TRANS Femenino no puede superar el Total Hombres. ",""))</f>
        <v/>
      </c>
      <c r="CC55" s="29" t="str">
        <f t="shared" si="9"/>
        <v/>
      </c>
      <c r="CD55" s="29" t="str">
        <f t="shared" si="9"/>
        <v/>
      </c>
      <c r="CE55" s="29" t="str">
        <f t="shared" si="9"/>
        <v/>
      </c>
      <c r="CF55" s="29" t="str">
        <f t="shared" si="9"/>
        <v/>
      </c>
      <c r="CG55" s="29" t="str">
        <f t="shared" si="9"/>
        <v/>
      </c>
      <c r="CH55" s="29" t="str">
        <f t="shared" si="10"/>
        <v/>
      </c>
      <c r="CI55" s="29" t="str">
        <f t="shared" si="11"/>
        <v/>
      </c>
      <c r="CM55" s="30">
        <f>IF(AND(D55&gt;0,OR(J55="")),1,IF(J55&gt;D55,1,0))</f>
        <v>0</v>
      </c>
      <c r="CN55" s="30">
        <f>IF(AND(C55&gt;0,OR(K55="")),1,IF(K55&gt;C55,1,0))</f>
        <v>0</v>
      </c>
      <c r="CO55" s="30">
        <f t="shared" si="14"/>
        <v>0</v>
      </c>
      <c r="CP55" s="30">
        <f t="shared" si="14"/>
        <v>0</v>
      </c>
      <c r="CQ55" s="30">
        <f t="shared" si="14"/>
        <v>0</v>
      </c>
      <c r="CR55" s="30">
        <f t="shared" si="14"/>
        <v>0</v>
      </c>
      <c r="CS55" s="30">
        <f t="shared" si="14"/>
        <v>0</v>
      </c>
      <c r="CT55" s="31">
        <f t="shared" si="14"/>
        <v>0</v>
      </c>
      <c r="CU55" s="31">
        <f t="shared" si="12"/>
        <v>0</v>
      </c>
    </row>
    <row r="56" spans="1:99" x14ac:dyDescent="0.25">
      <c r="A56" s="77" t="s">
        <v>71</v>
      </c>
      <c r="B56" s="33">
        <f>SUM(C56:D56)</f>
        <v>15</v>
      </c>
      <c r="C56" s="34">
        <v>5</v>
      </c>
      <c r="D56" s="35">
        <v>10</v>
      </c>
      <c r="E56" s="71"/>
      <c r="F56" s="72"/>
      <c r="G56" s="73"/>
      <c r="H56" s="74"/>
      <c r="I56" s="75"/>
      <c r="J56" s="39">
        <v>0</v>
      </c>
      <c r="K56" s="36">
        <v>0</v>
      </c>
      <c r="L56" s="34">
        <v>0</v>
      </c>
      <c r="M56" s="37">
        <v>0</v>
      </c>
      <c r="N56" s="37">
        <v>0</v>
      </c>
      <c r="O56" s="37">
        <v>0</v>
      </c>
      <c r="P56" s="35">
        <v>0</v>
      </c>
      <c r="Q56" s="40">
        <v>0</v>
      </c>
      <c r="R56" s="35">
        <v>0</v>
      </c>
      <c r="S56" s="28" t="str">
        <f t="shared" si="8"/>
        <v/>
      </c>
      <c r="CA56" s="29" t="str">
        <f>IF(AND(D56&gt;0,J56=""),"*No olvide digitar el campo TRANS Masculino (Digite CERO si no tiene).", IF(J56&gt;D56," * El Número de TRANS Masculino no puede superar el Total Mujeres. ",""))</f>
        <v/>
      </c>
      <c r="CB56" s="29" t="str">
        <f>IF(AND(C56&gt;0,OR(K56=""))," *No olvide digitar el campo TRANS Femenino (Digite CERO si no tiene).",IF(K56&gt;$C56," * El Número de TRANS Femenino no puede superar el Total Hombres. ",""))</f>
        <v/>
      </c>
      <c r="CC56" s="29" t="str">
        <f t="shared" si="9"/>
        <v/>
      </c>
      <c r="CD56" s="29" t="str">
        <f t="shared" si="9"/>
        <v/>
      </c>
      <c r="CE56" s="29" t="str">
        <f t="shared" si="9"/>
        <v/>
      </c>
      <c r="CF56" s="29" t="str">
        <f t="shared" si="9"/>
        <v/>
      </c>
      <c r="CG56" s="29" t="str">
        <f t="shared" si="9"/>
        <v/>
      </c>
      <c r="CH56" s="29" t="str">
        <f t="shared" si="10"/>
        <v/>
      </c>
      <c r="CI56" s="29" t="str">
        <f t="shared" si="11"/>
        <v/>
      </c>
      <c r="CM56" s="30">
        <f>IF(AND(D56&gt;0,OR(J56="")),1,IF(J56&gt;D56,1,0))</f>
        <v>0</v>
      </c>
      <c r="CN56" s="30">
        <f>IF(AND(C56&gt;0,OR(K56="")),1,IF(K56&gt;C56,1,0))</f>
        <v>0</v>
      </c>
      <c r="CO56" s="30">
        <f t="shared" si="14"/>
        <v>0</v>
      </c>
      <c r="CP56" s="30">
        <f t="shared" si="14"/>
        <v>0</v>
      </c>
      <c r="CQ56" s="30">
        <f t="shared" si="14"/>
        <v>0</v>
      </c>
      <c r="CR56" s="30">
        <f t="shared" si="14"/>
        <v>0</v>
      </c>
      <c r="CS56" s="30">
        <f t="shared" si="14"/>
        <v>0</v>
      </c>
      <c r="CT56" s="31">
        <f t="shared" si="14"/>
        <v>0</v>
      </c>
      <c r="CU56" s="31">
        <f t="shared" si="12"/>
        <v>0</v>
      </c>
    </row>
    <row r="57" spans="1:99" x14ac:dyDescent="0.25">
      <c r="A57" s="57" t="s">
        <v>72</v>
      </c>
      <c r="B57" s="44">
        <f>SUM(C57:D57)</f>
        <v>33</v>
      </c>
      <c r="C57" s="45">
        <v>1</v>
      </c>
      <c r="D57" s="46">
        <v>32</v>
      </c>
      <c r="E57" s="83"/>
      <c r="F57" s="84"/>
      <c r="G57" s="85"/>
      <c r="H57" s="86"/>
      <c r="I57" s="87"/>
      <c r="J57" s="51">
        <v>0</v>
      </c>
      <c r="K57" s="47">
        <v>0</v>
      </c>
      <c r="L57" s="45">
        <v>0</v>
      </c>
      <c r="M57" s="52">
        <v>0</v>
      </c>
      <c r="N57" s="52">
        <v>0</v>
      </c>
      <c r="O57" s="52">
        <v>0</v>
      </c>
      <c r="P57" s="46">
        <v>0</v>
      </c>
      <c r="Q57" s="49">
        <v>0</v>
      </c>
      <c r="R57" s="46">
        <v>0</v>
      </c>
      <c r="S57" s="28" t="str">
        <f>CA57&amp;CB57&amp;CC57&amp;CD57&amp;CE57&amp;CF57&amp;CG57&amp;CH57&amp;CI57</f>
        <v/>
      </c>
      <c r="CA57" s="29" t="str">
        <f>IF(AND(D57&gt;0,J57=""),"*No olvide digitar el campo TRANS Masculino (Digite CERO si no tiene).", IF(J57&gt;D57," * El Número de TRANS Masculino no puede superar el Total Mujeres. ",""))</f>
        <v/>
      </c>
      <c r="CB57" s="29" t="str">
        <f>IF(AND(C57&gt;0,OR(K57=""))," *No olvide digitar el campo TRANS Femenino (Digite CERO si no tiene).",IF(K57&gt;$C57," * El Número de TRANS Femenino no puede superar el Total Hombres. ",""))</f>
        <v/>
      </c>
      <c r="CC57" s="29" t="str">
        <f t="shared" si="9"/>
        <v/>
      </c>
      <c r="CD57" s="29" t="str">
        <f t="shared" si="9"/>
        <v/>
      </c>
      <c r="CE57" s="29" t="str">
        <f t="shared" si="9"/>
        <v/>
      </c>
      <c r="CF57" s="29" t="str">
        <f t="shared" si="9"/>
        <v/>
      </c>
      <c r="CG57" s="29" t="str">
        <f t="shared" si="9"/>
        <v/>
      </c>
      <c r="CH57" s="29" t="str">
        <f t="shared" si="10"/>
        <v/>
      </c>
      <c r="CI57" s="29" t="str">
        <f t="shared" si="11"/>
        <v/>
      </c>
      <c r="CM57" s="30">
        <f>IF(AND(D57&gt;0,OR(J57="")),1,IF(J57&gt;D57,1,0))</f>
        <v>0</v>
      </c>
      <c r="CN57" s="30">
        <f>IF(AND(C57&gt;0,OR(K57="")),1,IF(K57&gt;C57,1,0))</f>
        <v>0</v>
      </c>
      <c r="CO57" s="30">
        <f t="shared" si="14"/>
        <v>0</v>
      </c>
      <c r="CP57" s="30">
        <f t="shared" si="14"/>
        <v>0</v>
      </c>
      <c r="CQ57" s="30">
        <f t="shared" si="14"/>
        <v>0</v>
      </c>
      <c r="CR57" s="30">
        <f t="shared" si="14"/>
        <v>0</v>
      </c>
      <c r="CS57" s="30">
        <f t="shared" si="14"/>
        <v>0</v>
      </c>
      <c r="CT57" s="31">
        <f t="shared" si="14"/>
        <v>0</v>
      </c>
      <c r="CU57" s="31">
        <f t="shared" si="12"/>
        <v>0</v>
      </c>
    </row>
    <row r="58" spans="1:99" ht="18" customHeight="1" x14ac:dyDescent="0.25">
      <c r="A58" s="181" t="s">
        <v>73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99" ht="18" customHeight="1" x14ac:dyDescent="0.25">
      <c r="A59" s="88" t="s">
        <v>74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99" ht="15" customHeight="1" x14ac:dyDescent="0.25">
      <c r="A60" s="186" t="s">
        <v>75</v>
      </c>
      <c r="B60" s="186" t="s">
        <v>76</v>
      </c>
      <c r="C60" s="171" t="s">
        <v>77</v>
      </c>
      <c r="D60" s="188"/>
      <c r="E60" s="188"/>
      <c r="F60" s="188"/>
      <c r="G60" s="188"/>
      <c r="H60" s="188"/>
      <c r="I60" s="188"/>
      <c r="J60" s="188"/>
      <c r="K60" s="188"/>
      <c r="L60" s="189"/>
      <c r="M60" s="173" t="s">
        <v>78</v>
      </c>
      <c r="N60" s="171" t="s">
        <v>79</v>
      </c>
      <c r="O60" s="188"/>
      <c r="P60" s="188"/>
      <c r="Q60" s="188"/>
      <c r="R60" s="188"/>
      <c r="S60" s="188"/>
      <c r="T60" s="188"/>
      <c r="U60" s="188"/>
      <c r="V60" s="188"/>
      <c r="W60" s="188"/>
      <c r="X60" s="89"/>
    </row>
    <row r="61" spans="1:99" ht="42" x14ac:dyDescent="0.25">
      <c r="A61" s="187"/>
      <c r="B61" s="187"/>
      <c r="C61" s="90" t="s">
        <v>80</v>
      </c>
      <c r="D61" s="91" t="s">
        <v>81</v>
      </c>
      <c r="E61" s="90" t="s">
        <v>82</v>
      </c>
      <c r="F61" s="92" t="s">
        <v>83</v>
      </c>
      <c r="G61" s="91" t="s">
        <v>84</v>
      </c>
      <c r="H61" s="90" t="s">
        <v>85</v>
      </c>
      <c r="I61" s="92" t="s">
        <v>86</v>
      </c>
      <c r="J61" s="92" t="s">
        <v>87</v>
      </c>
      <c r="K61" s="91" t="s">
        <v>88</v>
      </c>
      <c r="L61" s="93" t="s">
        <v>89</v>
      </c>
      <c r="M61" s="190"/>
      <c r="N61" s="7" t="s">
        <v>90</v>
      </c>
      <c r="O61" s="94" t="s">
        <v>16</v>
      </c>
      <c r="P61" s="95" t="s">
        <v>17</v>
      </c>
      <c r="Q61" s="96" t="s">
        <v>91</v>
      </c>
      <c r="R61" s="91" t="s">
        <v>92</v>
      </c>
      <c r="S61" s="91" t="s">
        <v>9</v>
      </c>
      <c r="T61" s="91" t="s">
        <v>10</v>
      </c>
      <c r="U61" s="91" t="s">
        <v>11</v>
      </c>
      <c r="V61" s="91" t="s">
        <v>12</v>
      </c>
      <c r="W61" s="11" t="s">
        <v>13</v>
      </c>
      <c r="X61" s="90"/>
    </row>
    <row r="62" spans="1:99" x14ac:dyDescent="0.25">
      <c r="A62" s="97" t="s">
        <v>93</v>
      </c>
      <c r="B62" s="98">
        <f>SUM(C62:L62)</f>
        <v>0</v>
      </c>
      <c r="C62" s="99"/>
      <c r="D62" s="99"/>
      <c r="E62" s="99"/>
      <c r="F62" s="99"/>
      <c r="G62" s="100"/>
      <c r="H62" s="99"/>
      <c r="I62" s="99"/>
      <c r="J62" s="100"/>
      <c r="K62" s="99"/>
      <c r="L62" s="101"/>
      <c r="M62" s="102"/>
      <c r="N62" s="103">
        <f>SUM(O62:P62)</f>
        <v>0</v>
      </c>
      <c r="O62" s="100"/>
      <c r="P62" s="104"/>
      <c r="Q62" s="76"/>
      <c r="R62" s="99"/>
      <c r="S62" s="99"/>
      <c r="T62" s="99"/>
      <c r="U62" s="99"/>
      <c r="V62" s="99"/>
      <c r="W62" s="102"/>
      <c r="X62" s="28" t="str">
        <f>CA62&amp;CB62&amp;CC62&amp;CD62&amp;CE62&amp;CF62&amp;CG62</f>
        <v/>
      </c>
      <c r="CA62" s="29" t="str">
        <f>IF(AND(P62&gt;0,Q62=""),"*No olvide digitar el campo "&amp;Q$61&amp;""&amp;". Digite CERO si no tiene.", IF(Q62&gt;P62," * El Número de "&amp;Q$61&amp;""&amp;" no puede superar el Total Mujeres. ",""))</f>
        <v/>
      </c>
      <c r="CB62" s="29" t="str">
        <f>IF(AND(O62&gt;0,R62=""),"*No olvide digitar el campo "&amp;R$61&amp;""&amp;". Digite CERO si no tiene.", IF(R62&gt;O62," * El Número de "&amp;R$61&amp;""&amp;" no puede superar el Total hOMBRES. ",""))</f>
        <v/>
      </c>
      <c r="CC62" s="29" t="str">
        <f>IF(AND($N62&gt;0,S62=""),"*No olvide digitar el campo "&amp;S$61&amp;""&amp;". Digite CERO si no tiene.", IF(S62&gt;$N62," * La variable "&amp;S$61&amp;""&amp;" no puede superar el Total Ambos Sexos. ",""))</f>
        <v/>
      </c>
      <c r="CD62" s="29" t="str">
        <f>IF(AND($N62&gt;0,T62=""),"*No olvide digitar el campo "&amp;T$61&amp;""&amp;". Digite CERO si no tiene.", IF(T62&gt;$N62," * La variable "&amp;T$61&amp;""&amp;" no puede superar el Total Ambos Sexos. ",""))</f>
        <v/>
      </c>
      <c r="CE62" s="29" t="str">
        <f>IF(AND($N62&gt;0,U62=""),"*No olvide digitar el campo "&amp;U$61&amp;""&amp;". Digite CERO si no tiene.", IF(U62&gt;$N62," * La variable "&amp;U$61&amp;""&amp;" no puede superar el Total Ambos Sexos. ",""))</f>
        <v/>
      </c>
      <c r="CF62" s="29" t="str">
        <f>IF(AND($N62&gt;0,V62=""),"*No olvide digitar el campo "&amp;V$61&amp;""&amp;". Digite CERO si no tiene.", IF(V62&gt;$N62," * La variable "&amp;V$61&amp;""&amp;" no puede superar el Total Ambos Sexos. ",""))</f>
        <v/>
      </c>
      <c r="CG62" s="29" t="str">
        <f>IF(AND($N62&gt;0,W62=""),"*No olvide digitar el campo "&amp;W$61&amp;""&amp;". Digite CERO si no tiene.", IF(W62&gt;$N62," * La variable "&amp;W$61&amp;""&amp;" no puede superar el Total Ambos Sexos. ",""))</f>
        <v/>
      </c>
      <c r="CM62" s="30">
        <f>IF(AND(P62&gt;0,OR(Q62="")),1,IF(Q62&gt;P62,1,0))</f>
        <v>0</v>
      </c>
      <c r="CN62" s="30">
        <f>IF(AND(O62&gt;0,OR(R62="")),1,IF(R62&gt;O62,1,0))</f>
        <v>0</v>
      </c>
      <c r="CO62" s="30">
        <f>IF(AND($N62&gt;0,OR(S62="")),1,IF(S62&gt;$N62,1,0))</f>
        <v>0</v>
      </c>
      <c r="CP62" s="30">
        <f t="shared" ref="CP62:CS73" si="16">IF(AND($N62&gt;0,OR(T62="")),1,IF(T62&gt;$N62,1,0))</f>
        <v>0</v>
      </c>
      <c r="CQ62" s="30">
        <f t="shared" si="16"/>
        <v>0</v>
      </c>
      <c r="CR62" s="30">
        <f t="shared" si="16"/>
        <v>0</v>
      </c>
      <c r="CS62" s="30">
        <f t="shared" si="16"/>
        <v>0</v>
      </c>
    </row>
    <row r="63" spans="1:99" x14ac:dyDescent="0.25">
      <c r="A63" s="105" t="s">
        <v>94</v>
      </c>
      <c r="B63" s="106">
        <f>SUM(C63:L63)</f>
        <v>0</v>
      </c>
      <c r="C63" s="37"/>
      <c r="D63" s="37"/>
      <c r="E63" s="37"/>
      <c r="F63" s="37"/>
      <c r="G63" s="40"/>
      <c r="H63" s="37"/>
      <c r="I63" s="37"/>
      <c r="J63" s="40"/>
      <c r="K63" s="37"/>
      <c r="L63" s="41"/>
      <c r="M63" s="36"/>
      <c r="N63" s="107">
        <f t="shared" ref="N63:N70" si="17">SUM(O63:P63)</f>
        <v>0</v>
      </c>
      <c r="O63" s="40"/>
      <c r="P63" s="38"/>
      <c r="Q63" s="39"/>
      <c r="R63" s="37"/>
      <c r="S63" s="37"/>
      <c r="T63" s="37"/>
      <c r="U63" s="37"/>
      <c r="V63" s="37"/>
      <c r="W63" s="36"/>
      <c r="X63" s="28" t="str">
        <f t="shared" ref="X63:X72" si="18">CA63&amp;CB63&amp;CC63&amp;CD63&amp;CE63&amp;CF63&amp;CG63</f>
        <v/>
      </c>
      <c r="CA63" s="29" t="str">
        <f t="shared" ref="CA63:CA73" si="19">IF(AND(P63&gt;0,Q63=""),"*No olvide digitar el campo "&amp;Q$61&amp;""&amp;". Digite CERO si no tiene.", IF(Q63&gt;P63," * El Número de "&amp;Q$61&amp;""&amp;" no puede superar el Total Mujeres. ",""))</f>
        <v/>
      </c>
      <c r="CB63" s="29" t="str">
        <f t="shared" ref="CB63:CB73" si="20">IF(AND(O63&gt;0,R63=""),"*No olvide digitar el campo "&amp;R$61&amp;""&amp;". Digite CERO si no tiene.", IF(R63&gt;O63," * El Número de "&amp;R$61&amp;""&amp;" no puede superar el Total hOMBRES. ",""))</f>
        <v/>
      </c>
      <c r="CC63" s="29" t="str">
        <f t="shared" ref="CC63:CG73" si="21">IF(AND($N63&gt;0,S63=""),"*No olvide digitar el campo "&amp;S$61&amp;""&amp;". Digite CERO si no tiene.", IF(S63&gt;$N63," * La variable "&amp;S$61&amp;""&amp;" no puede superar el Total Ambos Sexos. ",""))</f>
        <v/>
      </c>
      <c r="CD63" s="29" t="str">
        <f t="shared" si="21"/>
        <v/>
      </c>
      <c r="CE63" s="29" t="str">
        <f t="shared" si="21"/>
        <v/>
      </c>
      <c r="CF63" s="29" t="str">
        <f t="shared" si="21"/>
        <v/>
      </c>
      <c r="CG63" s="29" t="str">
        <f t="shared" si="21"/>
        <v/>
      </c>
      <c r="CM63" s="30">
        <f t="shared" ref="CM63:CM73" si="22">IF(AND(P63&gt;0,OR(Q63="")),1,IF(Q63&gt;P63,1,0))</f>
        <v>0</v>
      </c>
      <c r="CN63" s="30">
        <f t="shared" ref="CN63:CN73" si="23">IF(AND(O63&gt;0,OR(R63="")),1,IF(R63&gt;O63,1,0))</f>
        <v>0</v>
      </c>
      <c r="CO63" s="30">
        <f t="shared" ref="CO63:CO73" si="24">IF(AND($N63&gt;0,OR(S63="")),1,IF(S63&gt;$N63,1,0))</f>
        <v>0</v>
      </c>
      <c r="CP63" s="30">
        <f t="shared" si="16"/>
        <v>0</v>
      </c>
      <c r="CQ63" s="30">
        <f t="shared" si="16"/>
        <v>0</v>
      </c>
      <c r="CR63" s="30">
        <f t="shared" si="16"/>
        <v>0</v>
      </c>
      <c r="CS63" s="30">
        <f t="shared" si="16"/>
        <v>0</v>
      </c>
    </row>
    <row r="64" spans="1:99" x14ac:dyDescent="0.25">
      <c r="A64" s="105" t="s">
        <v>95</v>
      </c>
      <c r="B64" s="106">
        <f t="shared" ref="B64:B72" si="25">SUM(C64:L64)</f>
        <v>0</v>
      </c>
      <c r="C64" s="37"/>
      <c r="D64" s="37"/>
      <c r="E64" s="37"/>
      <c r="F64" s="37"/>
      <c r="G64" s="40"/>
      <c r="H64" s="37"/>
      <c r="I64" s="37"/>
      <c r="J64" s="40"/>
      <c r="K64" s="37"/>
      <c r="L64" s="41"/>
      <c r="M64" s="36"/>
      <c r="N64" s="108">
        <f t="shared" si="17"/>
        <v>0</v>
      </c>
      <c r="O64" s="40"/>
      <c r="P64" s="38"/>
      <c r="Q64" s="39"/>
      <c r="R64" s="37"/>
      <c r="S64" s="37"/>
      <c r="T64" s="37"/>
      <c r="U64" s="37"/>
      <c r="V64" s="37"/>
      <c r="W64" s="36"/>
      <c r="X64" s="28" t="str">
        <f t="shared" si="18"/>
        <v/>
      </c>
      <c r="CA64" s="29" t="str">
        <f t="shared" si="19"/>
        <v/>
      </c>
      <c r="CB64" s="29" t="str">
        <f t="shared" si="20"/>
        <v/>
      </c>
      <c r="CC64" s="29" t="str">
        <f t="shared" si="21"/>
        <v/>
      </c>
      <c r="CD64" s="29" t="str">
        <f t="shared" si="21"/>
        <v/>
      </c>
      <c r="CE64" s="29" t="str">
        <f t="shared" si="21"/>
        <v/>
      </c>
      <c r="CF64" s="29" t="str">
        <f t="shared" si="21"/>
        <v/>
      </c>
      <c r="CG64" s="29" t="str">
        <f t="shared" si="21"/>
        <v/>
      </c>
      <c r="CM64" s="30">
        <f t="shared" si="22"/>
        <v>0</v>
      </c>
      <c r="CN64" s="30">
        <f t="shared" si="23"/>
        <v>0</v>
      </c>
      <c r="CO64" s="30">
        <f t="shared" si="24"/>
        <v>0</v>
      </c>
      <c r="CP64" s="30">
        <f t="shared" si="16"/>
        <v>0</v>
      </c>
      <c r="CQ64" s="30">
        <f t="shared" si="16"/>
        <v>0</v>
      </c>
      <c r="CR64" s="30">
        <f t="shared" si="16"/>
        <v>0</v>
      </c>
      <c r="CS64" s="30">
        <f t="shared" si="16"/>
        <v>0</v>
      </c>
    </row>
    <row r="65" spans="1:97" x14ac:dyDescent="0.25">
      <c r="A65" s="105" t="s">
        <v>96</v>
      </c>
      <c r="B65" s="106">
        <f t="shared" si="25"/>
        <v>0</v>
      </c>
      <c r="C65" s="37"/>
      <c r="D65" s="37"/>
      <c r="E65" s="37"/>
      <c r="F65" s="37"/>
      <c r="G65" s="40"/>
      <c r="H65" s="37"/>
      <c r="I65" s="37"/>
      <c r="J65" s="40"/>
      <c r="K65" s="37"/>
      <c r="L65" s="41"/>
      <c r="M65" s="36"/>
      <c r="N65" s="109">
        <f>SUM(O65:P65)</f>
        <v>0</v>
      </c>
      <c r="O65" s="40"/>
      <c r="P65" s="38"/>
      <c r="Q65" s="39"/>
      <c r="R65" s="37"/>
      <c r="S65" s="37"/>
      <c r="T65" s="37"/>
      <c r="U65" s="37"/>
      <c r="V65" s="37"/>
      <c r="W65" s="36"/>
      <c r="X65" s="28" t="str">
        <f t="shared" si="18"/>
        <v/>
      </c>
      <c r="CA65" s="29" t="str">
        <f t="shared" si="19"/>
        <v/>
      </c>
      <c r="CB65" s="29" t="str">
        <f t="shared" si="20"/>
        <v/>
      </c>
      <c r="CC65" s="29" t="str">
        <f t="shared" si="21"/>
        <v/>
      </c>
      <c r="CD65" s="29" t="str">
        <f t="shared" si="21"/>
        <v/>
      </c>
      <c r="CE65" s="29" t="str">
        <f t="shared" si="21"/>
        <v/>
      </c>
      <c r="CF65" s="29" t="str">
        <f t="shared" si="21"/>
        <v/>
      </c>
      <c r="CG65" s="29" t="str">
        <f t="shared" si="21"/>
        <v/>
      </c>
      <c r="CM65" s="30">
        <f t="shared" si="22"/>
        <v>0</v>
      </c>
      <c r="CN65" s="30">
        <f t="shared" si="23"/>
        <v>0</v>
      </c>
      <c r="CO65" s="30">
        <f t="shared" si="24"/>
        <v>0</v>
      </c>
      <c r="CP65" s="30">
        <f t="shared" si="16"/>
        <v>0</v>
      </c>
      <c r="CQ65" s="30">
        <f t="shared" si="16"/>
        <v>0</v>
      </c>
      <c r="CR65" s="30">
        <f t="shared" si="16"/>
        <v>0</v>
      </c>
      <c r="CS65" s="30">
        <f t="shared" si="16"/>
        <v>0</v>
      </c>
    </row>
    <row r="66" spans="1:97" x14ac:dyDescent="0.25">
      <c r="A66" s="105" t="s">
        <v>97</v>
      </c>
      <c r="B66" s="106">
        <f t="shared" si="25"/>
        <v>0</v>
      </c>
      <c r="C66" s="37"/>
      <c r="D66" s="37"/>
      <c r="E66" s="37"/>
      <c r="F66" s="37"/>
      <c r="G66" s="40"/>
      <c r="H66" s="37"/>
      <c r="I66" s="37"/>
      <c r="J66" s="40"/>
      <c r="K66" s="37"/>
      <c r="L66" s="41"/>
      <c r="M66" s="36"/>
      <c r="N66" s="107">
        <f>SUM(O66:P66)</f>
        <v>0</v>
      </c>
      <c r="O66" s="40"/>
      <c r="P66" s="38"/>
      <c r="Q66" s="39"/>
      <c r="R66" s="37"/>
      <c r="S66" s="37"/>
      <c r="T66" s="37"/>
      <c r="U66" s="37"/>
      <c r="V66" s="37"/>
      <c r="W66" s="36"/>
      <c r="X66" s="28" t="str">
        <f t="shared" si="18"/>
        <v/>
      </c>
      <c r="CA66" s="29" t="str">
        <f t="shared" si="19"/>
        <v/>
      </c>
      <c r="CB66" s="29" t="str">
        <f t="shared" si="20"/>
        <v/>
      </c>
      <c r="CC66" s="29" t="str">
        <f t="shared" si="21"/>
        <v/>
      </c>
      <c r="CD66" s="29" t="str">
        <f t="shared" si="21"/>
        <v/>
      </c>
      <c r="CE66" s="29" t="str">
        <f t="shared" si="21"/>
        <v/>
      </c>
      <c r="CF66" s="29" t="str">
        <f t="shared" si="21"/>
        <v/>
      </c>
      <c r="CG66" s="29" t="str">
        <f t="shared" si="21"/>
        <v/>
      </c>
      <c r="CM66" s="30">
        <f t="shared" si="22"/>
        <v>0</v>
      </c>
      <c r="CN66" s="30">
        <f t="shared" si="23"/>
        <v>0</v>
      </c>
      <c r="CO66" s="30">
        <f t="shared" si="24"/>
        <v>0</v>
      </c>
      <c r="CP66" s="30">
        <f t="shared" si="16"/>
        <v>0</v>
      </c>
      <c r="CQ66" s="30">
        <f t="shared" si="16"/>
        <v>0</v>
      </c>
      <c r="CR66" s="30">
        <f t="shared" si="16"/>
        <v>0</v>
      </c>
      <c r="CS66" s="30">
        <f t="shared" si="16"/>
        <v>0</v>
      </c>
    </row>
    <row r="67" spans="1:97" x14ac:dyDescent="0.25">
      <c r="A67" s="105" t="s">
        <v>98</v>
      </c>
      <c r="B67" s="106">
        <f t="shared" si="25"/>
        <v>0</v>
      </c>
      <c r="C67" s="37"/>
      <c r="D67" s="37"/>
      <c r="E67" s="37"/>
      <c r="F67" s="37"/>
      <c r="G67" s="40"/>
      <c r="H67" s="37"/>
      <c r="I67" s="37"/>
      <c r="J67" s="40"/>
      <c r="K67" s="37"/>
      <c r="L67" s="41"/>
      <c r="M67" s="36"/>
      <c r="N67" s="109">
        <f>SUM(O67:P67)</f>
        <v>0</v>
      </c>
      <c r="O67" s="40"/>
      <c r="P67" s="38"/>
      <c r="Q67" s="39"/>
      <c r="R67" s="37"/>
      <c r="S67" s="37"/>
      <c r="T67" s="37"/>
      <c r="U67" s="37"/>
      <c r="V67" s="37"/>
      <c r="W67" s="36"/>
      <c r="X67" s="28" t="str">
        <f t="shared" si="18"/>
        <v/>
      </c>
      <c r="CA67" s="29" t="str">
        <f t="shared" si="19"/>
        <v/>
      </c>
      <c r="CB67" s="29" t="str">
        <f t="shared" si="20"/>
        <v/>
      </c>
      <c r="CC67" s="29" t="str">
        <f t="shared" si="21"/>
        <v/>
      </c>
      <c r="CD67" s="29" t="str">
        <f t="shared" si="21"/>
        <v/>
      </c>
      <c r="CE67" s="29" t="str">
        <f t="shared" si="21"/>
        <v/>
      </c>
      <c r="CF67" s="29" t="str">
        <f t="shared" si="21"/>
        <v/>
      </c>
      <c r="CG67" s="29" t="str">
        <f t="shared" si="21"/>
        <v/>
      </c>
      <c r="CM67" s="30">
        <f t="shared" si="22"/>
        <v>0</v>
      </c>
      <c r="CN67" s="30">
        <f t="shared" si="23"/>
        <v>0</v>
      </c>
      <c r="CO67" s="30">
        <f t="shared" si="24"/>
        <v>0</v>
      </c>
      <c r="CP67" s="30">
        <f t="shared" si="16"/>
        <v>0</v>
      </c>
      <c r="CQ67" s="30">
        <f t="shared" si="16"/>
        <v>0</v>
      </c>
      <c r="CR67" s="30">
        <f t="shared" si="16"/>
        <v>0</v>
      </c>
      <c r="CS67" s="30">
        <f t="shared" si="16"/>
        <v>0</v>
      </c>
    </row>
    <row r="68" spans="1:97" x14ac:dyDescent="0.25">
      <c r="A68" s="105" t="s">
        <v>99</v>
      </c>
      <c r="B68" s="106">
        <f t="shared" si="25"/>
        <v>0</v>
      </c>
      <c r="C68" s="37"/>
      <c r="D68" s="37"/>
      <c r="E68" s="37"/>
      <c r="F68" s="37"/>
      <c r="G68" s="40"/>
      <c r="H68" s="37"/>
      <c r="I68" s="37"/>
      <c r="J68" s="40"/>
      <c r="K68" s="37"/>
      <c r="L68" s="41"/>
      <c r="M68" s="36"/>
      <c r="N68" s="109">
        <f t="shared" si="17"/>
        <v>0</v>
      </c>
      <c r="O68" s="40"/>
      <c r="P68" s="38"/>
      <c r="Q68" s="39"/>
      <c r="R68" s="37"/>
      <c r="S68" s="37"/>
      <c r="T68" s="37"/>
      <c r="U68" s="37"/>
      <c r="V68" s="37"/>
      <c r="W68" s="36"/>
      <c r="X68" s="28" t="str">
        <f t="shared" si="18"/>
        <v/>
      </c>
      <c r="CA68" s="29" t="str">
        <f t="shared" si="19"/>
        <v/>
      </c>
      <c r="CB68" s="29" t="str">
        <f t="shared" si="20"/>
        <v/>
      </c>
      <c r="CC68" s="29" t="str">
        <f t="shared" si="21"/>
        <v/>
      </c>
      <c r="CD68" s="29" t="str">
        <f t="shared" si="21"/>
        <v/>
      </c>
      <c r="CE68" s="29" t="str">
        <f t="shared" si="21"/>
        <v/>
      </c>
      <c r="CF68" s="29" t="str">
        <f t="shared" si="21"/>
        <v/>
      </c>
      <c r="CG68" s="29" t="str">
        <f t="shared" si="21"/>
        <v/>
      </c>
      <c r="CM68" s="30">
        <f t="shared" si="22"/>
        <v>0</v>
      </c>
      <c r="CN68" s="30">
        <f t="shared" si="23"/>
        <v>0</v>
      </c>
      <c r="CO68" s="30">
        <f t="shared" si="24"/>
        <v>0</v>
      </c>
      <c r="CP68" s="30">
        <f t="shared" si="16"/>
        <v>0</v>
      </c>
      <c r="CQ68" s="30">
        <f t="shared" si="16"/>
        <v>0</v>
      </c>
      <c r="CR68" s="30">
        <f t="shared" si="16"/>
        <v>0</v>
      </c>
      <c r="CS68" s="30">
        <f t="shared" si="16"/>
        <v>0</v>
      </c>
    </row>
    <row r="69" spans="1:97" x14ac:dyDescent="0.25">
      <c r="A69" s="105" t="s">
        <v>100</v>
      </c>
      <c r="B69" s="106">
        <f t="shared" si="25"/>
        <v>0</v>
      </c>
      <c r="C69" s="37"/>
      <c r="D69" s="37"/>
      <c r="E69" s="37"/>
      <c r="F69" s="37"/>
      <c r="G69" s="40"/>
      <c r="H69" s="37"/>
      <c r="I69" s="37"/>
      <c r="J69" s="40"/>
      <c r="K69" s="37"/>
      <c r="L69" s="41"/>
      <c r="M69" s="36"/>
      <c r="N69" s="109">
        <f t="shared" si="17"/>
        <v>0</v>
      </c>
      <c r="O69" s="40"/>
      <c r="P69" s="38"/>
      <c r="Q69" s="39"/>
      <c r="R69" s="37"/>
      <c r="S69" s="37"/>
      <c r="T69" s="37"/>
      <c r="U69" s="37"/>
      <c r="V69" s="37"/>
      <c r="W69" s="36"/>
      <c r="X69" s="28" t="str">
        <f t="shared" si="18"/>
        <v/>
      </c>
      <c r="CA69" s="29" t="str">
        <f t="shared" si="19"/>
        <v/>
      </c>
      <c r="CB69" s="29" t="str">
        <f t="shared" si="20"/>
        <v/>
      </c>
      <c r="CC69" s="29" t="str">
        <f t="shared" si="21"/>
        <v/>
      </c>
      <c r="CD69" s="29" t="str">
        <f t="shared" si="21"/>
        <v/>
      </c>
      <c r="CE69" s="29" t="str">
        <f t="shared" si="21"/>
        <v/>
      </c>
      <c r="CF69" s="29" t="str">
        <f t="shared" si="21"/>
        <v/>
      </c>
      <c r="CG69" s="29" t="str">
        <f t="shared" si="21"/>
        <v/>
      </c>
      <c r="CM69" s="30">
        <f t="shared" si="22"/>
        <v>0</v>
      </c>
      <c r="CN69" s="30">
        <f t="shared" si="23"/>
        <v>0</v>
      </c>
      <c r="CO69" s="30">
        <f t="shared" si="24"/>
        <v>0</v>
      </c>
      <c r="CP69" s="30">
        <f t="shared" si="16"/>
        <v>0</v>
      </c>
      <c r="CQ69" s="30">
        <f t="shared" si="16"/>
        <v>0</v>
      </c>
      <c r="CR69" s="30">
        <f t="shared" si="16"/>
        <v>0</v>
      </c>
      <c r="CS69" s="30">
        <f t="shared" si="16"/>
        <v>0</v>
      </c>
    </row>
    <row r="70" spans="1:97" x14ac:dyDescent="0.25">
      <c r="A70" s="105" t="s">
        <v>101</v>
      </c>
      <c r="B70" s="106">
        <f t="shared" si="25"/>
        <v>0</v>
      </c>
      <c r="C70" s="110"/>
      <c r="D70" s="110"/>
      <c r="E70" s="110"/>
      <c r="F70" s="110"/>
      <c r="G70" s="111"/>
      <c r="H70" s="110"/>
      <c r="I70" s="110"/>
      <c r="J70" s="111"/>
      <c r="K70" s="110"/>
      <c r="L70" s="112"/>
      <c r="M70" s="36"/>
      <c r="N70" s="107">
        <f t="shared" si="17"/>
        <v>0</v>
      </c>
      <c r="O70" s="40"/>
      <c r="P70" s="38"/>
      <c r="Q70" s="39"/>
      <c r="R70" s="37"/>
      <c r="S70" s="37"/>
      <c r="T70" s="37"/>
      <c r="U70" s="37"/>
      <c r="V70" s="37"/>
      <c r="W70" s="36"/>
      <c r="X70" s="28" t="str">
        <f t="shared" si="18"/>
        <v/>
      </c>
      <c r="CA70" s="29" t="str">
        <f t="shared" si="19"/>
        <v/>
      </c>
      <c r="CB70" s="29" t="str">
        <f t="shared" si="20"/>
        <v/>
      </c>
      <c r="CC70" s="29" t="str">
        <f t="shared" si="21"/>
        <v/>
      </c>
      <c r="CD70" s="29" t="str">
        <f t="shared" si="21"/>
        <v/>
      </c>
      <c r="CE70" s="29" t="str">
        <f t="shared" si="21"/>
        <v/>
      </c>
      <c r="CF70" s="29" t="str">
        <f t="shared" si="21"/>
        <v/>
      </c>
      <c r="CG70" s="29" t="str">
        <f t="shared" si="21"/>
        <v/>
      </c>
      <c r="CM70" s="30">
        <f t="shared" si="22"/>
        <v>0</v>
      </c>
      <c r="CN70" s="30">
        <f t="shared" si="23"/>
        <v>0</v>
      </c>
      <c r="CO70" s="30">
        <f t="shared" si="24"/>
        <v>0</v>
      </c>
      <c r="CP70" s="30">
        <f t="shared" si="16"/>
        <v>0</v>
      </c>
      <c r="CQ70" s="30">
        <f t="shared" si="16"/>
        <v>0</v>
      </c>
      <c r="CR70" s="30">
        <f t="shared" si="16"/>
        <v>0</v>
      </c>
      <c r="CS70" s="30">
        <f t="shared" si="16"/>
        <v>0</v>
      </c>
    </row>
    <row r="71" spans="1:97" x14ac:dyDescent="0.25">
      <c r="A71" s="113" t="s">
        <v>102</v>
      </c>
      <c r="B71" s="106">
        <f t="shared" si="25"/>
        <v>0</v>
      </c>
      <c r="C71" s="110"/>
      <c r="D71" s="110"/>
      <c r="E71" s="110"/>
      <c r="F71" s="110"/>
      <c r="G71" s="111"/>
      <c r="H71" s="37"/>
      <c r="I71" s="110"/>
      <c r="J71" s="40"/>
      <c r="K71" s="110"/>
      <c r="L71" s="112"/>
      <c r="M71" s="36"/>
      <c r="N71" s="107">
        <f>SUM(O71:P71)</f>
        <v>0</v>
      </c>
      <c r="O71" s="40"/>
      <c r="P71" s="38"/>
      <c r="Q71" s="39"/>
      <c r="R71" s="37"/>
      <c r="S71" s="37"/>
      <c r="T71" s="37"/>
      <c r="U71" s="37"/>
      <c r="V71" s="37"/>
      <c r="W71" s="36"/>
      <c r="X71" s="28" t="str">
        <f t="shared" si="18"/>
        <v/>
      </c>
      <c r="CA71" s="29" t="str">
        <f t="shared" si="19"/>
        <v/>
      </c>
      <c r="CB71" s="29" t="str">
        <f t="shared" si="20"/>
        <v/>
      </c>
      <c r="CC71" s="29" t="str">
        <f t="shared" si="21"/>
        <v/>
      </c>
      <c r="CD71" s="29" t="str">
        <f t="shared" si="21"/>
        <v/>
      </c>
      <c r="CE71" s="29" t="str">
        <f t="shared" si="21"/>
        <v/>
      </c>
      <c r="CF71" s="29" t="str">
        <f t="shared" si="21"/>
        <v/>
      </c>
      <c r="CG71" s="29" t="str">
        <f t="shared" si="21"/>
        <v/>
      </c>
      <c r="CM71" s="30">
        <f t="shared" si="22"/>
        <v>0</v>
      </c>
      <c r="CN71" s="30">
        <f t="shared" si="23"/>
        <v>0</v>
      </c>
      <c r="CO71" s="30">
        <f t="shared" si="24"/>
        <v>0</v>
      </c>
      <c r="CP71" s="30">
        <f t="shared" si="16"/>
        <v>0</v>
      </c>
      <c r="CQ71" s="30">
        <f t="shared" si="16"/>
        <v>0</v>
      </c>
      <c r="CR71" s="30">
        <f t="shared" si="16"/>
        <v>0</v>
      </c>
      <c r="CS71" s="30">
        <f t="shared" si="16"/>
        <v>0</v>
      </c>
    </row>
    <row r="72" spans="1:97" x14ac:dyDescent="0.25">
      <c r="A72" s="113" t="s">
        <v>103</v>
      </c>
      <c r="B72" s="106">
        <f t="shared" si="25"/>
        <v>0</v>
      </c>
      <c r="C72" s="110"/>
      <c r="D72" s="110"/>
      <c r="E72" s="110"/>
      <c r="F72" s="110"/>
      <c r="G72" s="111"/>
      <c r="H72" s="110"/>
      <c r="I72" s="110"/>
      <c r="J72" s="111"/>
      <c r="K72" s="110"/>
      <c r="L72" s="112"/>
      <c r="M72" s="36"/>
      <c r="N72" s="108">
        <f>SUM(O72:P72)</f>
        <v>0</v>
      </c>
      <c r="O72" s="40"/>
      <c r="P72" s="38"/>
      <c r="Q72" s="39"/>
      <c r="R72" s="37"/>
      <c r="S72" s="37"/>
      <c r="T72" s="37"/>
      <c r="U72" s="37"/>
      <c r="V72" s="37"/>
      <c r="W72" s="36"/>
      <c r="X72" s="28" t="str">
        <f t="shared" si="18"/>
        <v/>
      </c>
      <c r="CA72" s="29" t="str">
        <f t="shared" si="19"/>
        <v/>
      </c>
      <c r="CB72" s="29" t="str">
        <f t="shared" si="20"/>
        <v/>
      </c>
      <c r="CC72" s="29" t="str">
        <f t="shared" si="21"/>
        <v/>
      </c>
      <c r="CD72" s="29" t="str">
        <f t="shared" si="21"/>
        <v/>
      </c>
      <c r="CE72" s="29" t="str">
        <f t="shared" si="21"/>
        <v/>
      </c>
      <c r="CF72" s="29" t="str">
        <f t="shared" si="21"/>
        <v/>
      </c>
      <c r="CG72" s="29" t="str">
        <f t="shared" si="21"/>
        <v/>
      </c>
      <c r="CM72" s="30">
        <f t="shared" si="22"/>
        <v>0</v>
      </c>
      <c r="CN72" s="30">
        <f t="shared" si="23"/>
        <v>0</v>
      </c>
      <c r="CO72" s="30">
        <f t="shared" si="24"/>
        <v>0</v>
      </c>
      <c r="CP72" s="30">
        <f t="shared" si="16"/>
        <v>0</v>
      </c>
      <c r="CQ72" s="30">
        <f t="shared" si="16"/>
        <v>0</v>
      </c>
      <c r="CR72" s="30">
        <f t="shared" si="16"/>
        <v>0</v>
      </c>
      <c r="CS72" s="30">
        <f t="shared" si="16"/>
        <v>0</v>
      </c>
    </row>
    <row r="73" spans="1:97" x14ac:dyDescent="0.25">
      <c r="A73" s="114" t="s">
        <v>104</v>
      </c>
      <c r="B73" s="115">
        <f>SUM(C73:L73)</f>
        <v>0</v>
      </c>
      <c r="C73" s="110"/>
      <c r="D73" s="110"/>
      <c r="E73" s="110"/>
      <c r="F73" s="110"/>
      <c r="G73" s="111"/>
      <c r="H73" s="110"/>
      <c r="I73" s="110"/>
      <c r="J73" s="111"/>
      <c r="K73" s="110"/>
      <c r="L73" s="112"/>
      <c r="M73" s="116"/>
      <c r="N73" s="117">
        <f>SUM(O73:P73)</f>
        <v>0</v>
      </c>
      <c r="O73" s="111"/>
      <c r="P73" s="118"/>
      <c r="Q73" s="39"/>
      <c r="R73" s="110"/>
      <c r="S73" s="110"/>
      <c r="T73" s="110"/>
      <c r="U73" s="37"/>
      <c r="V73" s="110"/>
      <c r="W73" s="116"/>
      <c r="X73" s="28" t="str">
        <f>CA73&amp;CB73&amp;CC73&amp;CD73&amp;CE73&amp;CF73&amp;CG73</f>
        <v/>
      </c>
      <c r="CA73" s="29" t="str">
        <f t="shared" si="19"/>
        <v/>
      </c>
      <c r="CB73" s="29" t="str">
        <f t="shared" si="20"/>
        <v/>
      </c>
      <c r="CC73" s="29" t="str">
        <f t="shared" si="21"/>
        <v/>
      </c>
      <c r="CD73" s="29" t="str">
        <f t="shared" si="21"/>
        <v/>
      </c>
      <c r="CE73" s="29" t="str">
        <f t="shared" si="21"/>
        <v/>
      </c>
      <c r="CF73" s="29" t="str">
        <f t="shared" si="21"/>
        <v/>
      </c>
      <c r="CG73" s="29" t="str">
        <f t="shared" si="21"/>
        <v/>
      </c>
      <c r="CM73" s="30">
        <f t="shared" si="22"/>
        <v>0</v>
      </c>
      <c r="CN73" s="30">
        <f t="shared" si="23"/>
        <v>0</v>
      </c>
      <c r="CO73" s="30">
        <f t="shared" si="24"/>
        <v>0</v>
      </c>
      <c r="CP73" s="30">
        <f t="shared" si="16"/>
        <v>0</v>
      </c>
      <c r="CQ73" s="30">
        <f t="shared" si="16"/>
        <v>0</v>
      </c>
      <c r="CR73" s="30">
        <f t="shared" si="16"/>
        <v>0</v>
      </c>
      <c r="CS73" s="30">
        <f t="shared" si="16"/>
        <v>0</v>
      </c>
    </row>
    <row r="74" spans="1:97" x14ac:dyDescent="0.25">
      <c r="A74" s="119" t="s">
        <v>76</v>
      </c>
      <c r="B74" s="120">
        <f>SUM(C74:L74)</f>
        <v>0</v>
      </c>
      <c r="C74" s="121">
        <f t="shared" ref="C74:L74" si="26">SUM(C62:C73)</f>
        <v>0</v>
      </c>
      <c r="D74" s="121">
        <f t="shared" si="26"/>
        <v>0</v>
      </c>
      <c r="E74" s="121">
        <f t="shared" si="26"/>
        <v>0</v>
      </c>
      <c r="F74" s="121">
        <f t="shared" si="26"/>
        <v>0</v>
      </c>
      <c r="G74" s="122">
        <f t="shared" si="26"/>
        <v>0</v>
      </c>
      <c r="H74" s="121">
        <f t="shared" si="26"/>
        <v>0</v>
      </c>
      <c r="I74" s="121">
        <f t="shared" si="26"/>
        <v>0</v>
      </c>
      <c r="J74" s="122">
        <f t="shared" si="26"/>
        <v>0</v>
      </c>
      <c r="K74" s="121">
        <f t="shared" si="26"/>
        <v>0</v>
      </c>
      <c r="L74" s="123">
        <f t="shared" si="26"/>
        <v>0</v>
      </c>
      <c r="M74" s="124">
        <f>SUM(M62:M73)</f>
        <v>0</v>
      </c>
      <c r="N74" s="125">
        <f>SUM(O74:P74)</f>
        <v>0</v>
      </c>
      <c r="O74" s="124">
        <f>SUM(O62:O73)</f>
        <v>0</v>
      </c>
      <c r="P74" s="126">
        <f t="shared" ref="P74:W74" si="27">SUM(P62:P73)</f>
        <v>0</v>
      </c>
      <c r="Q74" s="127">
        <f>SUM(Q62:Q73)</f>
        <v>0</v>
      </c>
      <c r="R74" s="121">
        <f t="shared" si="27"/>
        <v>0</v>
      </c>
      <c r="S74" s="121">
        <f t="shared" si="27"/>
        <v>0</v>
      </c>
      <c r="T74" s="121">
        <f t="shared" si="27"/>
        <v>0</v>
      </c>
      <c r="U74" s="121">
        <f t="shared" si="27"/>
        <v>0</v>
      </c>
      <c r="V74" s="121">
        <f t="shared" si="27"/>
        <v>0</v>
      </c>
      <c r="W74" s="128">
        <f t="shared" si="27"/>
        <v>0</v>
      </c>
    </row>
    <row r="75" spans="1:97" x14ac:dyDescent="0.25">
      <c r="A75" s="191" t="s">
        <v>105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2"/>
      <c r="N75" s="192"/>
    </row>
    <row r="76" spans="1:97" ht="15" customHeight="1" x14ac:dyDescent="0.25">
      <c r="A76" s="193" t="s">
        <v>106</v>
      </c>
      <c r="B76" s="195" t="s">
        <v>107</v>
      </c>
      <c r="C76" s="171" t="s">
        <v>79</v>
      </c>
      <c r="D76" s="188"/>
      <c r="E76" s="188"/>
      <c r="F76" s="188"/>
      <c r="G76" s="188"/>
      <c r="H76" s="188"/>
      <c r="I76" s="188"/>
      <c r="J76" s="188"/>
      <c r="K76" s="188"/>
      <c r="L76" s="189"/>
      <c r="M76" s="188" t="s">
        <v>108</v>
      </c>
      <c r="N76" s="188"/>
      <c r="O76" s="188"/>
      <c r="P76" s="188"/>
      <c r="Q76" s="188"/>
      <c r="R76" s="172"/>
    </row>
    <row r="77" spans="1:97" ht="42" x14ac:dyDescent="0.25">
      <c r="A77" s="194"/>
      <c r="B77" s="187"/>
      <c r="C77" s="7" t="s">
        <v>90</v>
      </c>
      <c r="D77" s="94" t="s">
        <v>16</v>
      </c>
      <c r="E77" s="95" t="s">
        <v>17</v>
      </c>
      <c r="F77" s="96" t="s">
        <v>91</v>
      </c>
      <c r="G77" s="91" t="s">
        <v>92</v>
      </c>
      <c r="H77" s="91" t="s">
        <v>109</v>
      </c>
      <c r="I77" s="91" t="s">
        <v>10</v>
      </c>
      <c r="J77" s="91" t="s">
        <v>11</v>
      </c>
      <c r="K77" s="91" t="s">
        <v>12</v>
      </c>
      <c r="L77" s="95" t="s">
        <v>13</v>
      </c>
      <c r="M77" s="94" t="s">
        <v>80</v>
      </c>
      <c r="N77" s="129" t="s">
        <v>82</v>
      </c>
      <c r="O77" s="91" t="s">
        <v>110</v>
      </c>
      <c r="P77" s="129" t="s">
        <v>111</v>
      </c>
      <c r="Q77" s="91" t="s">
        <v>112</v>
      </c>
      <c r="R77" s="130" t="s">
        <v>88</v>
      </c>
    </row>
    <row r="78" spans="1:97" x14ac:dyDescent="0.25">
      <c r="A78" s="131" t="s">
        <v>113</v>
      </c>
      <c r="B78" s="132"/>
      <c r="C78" s="103">
        <f>SUM(D78:E78)</f>
        <v>0</v>
      </c>
      <c r="D78" s="100"/>
      <c r="E78" s="104"/>
      <c r="F78" s="76"/>
      <c r="G78" s="99"/>
      <c r="H78" s="99"/>
      <c r="I78" s="99"/>
      <c r="J78" s="99"/>
      <c r="K78" s="99"/>
      <c r="L78" s="104"/>
      <c r="M78" s="100"/>
      <c r="N78" s="99"/>
      <c r="O78" s="99"/>
      <c r="P78" s="99"/>
      <c r="Q78" s="99"/>
      <c r="R78" s="102"/>
      <c r="S78" s="28" t="str">
        <f>CA78&amp;CB78&amp;CC78&amp;CD78&amp;CE78&amp;CF78&amp;CG78</f>
        <v/>
      </c>
      <c r="CA78" s="29" t="str">
        <f t="shared" ref="CA78:CA90" si="28">IF(AND(E78&gt;0,F78=""),"*No olvide digitar el campo "&amp;F$77&amp;""&amp;". Digite CERO si no tiene.", IF(F78&gt;E78," * El Número de "&amp;F$77&amp;""&amp;" no puede superar el Total Mujeres. ",""))</f>
        <v/>
      </c>
      <c r="CB78" s="29" t="str">
        <f t="shared" ref="CB78:CB90" si="29">IF(AND(D78&gt;0,G78=""),"*No olvide digitar el campo "&amp;G$77&amp;""&amp;". Digite CERO si no tiene.", IF(G78&gt;D78," * El Número de "&amp;G$77&amp;""&amp;" no puede superar el Total Hombres. ",""))</f>
        <v/>
      </c>
      <c r="CC78" s="29" t="str">
        <f t="shared" ref="CC78:CG90" si="30">IF(AND($C78&gt;0,H78=""),"*No olvide digitar el campo "&amp;H$77&amp;""&amp;". Digite CERO si no tiene.", IF(H78&gt;$C78," * La variable "&amp;H$77&amp;""&amp;" no puede superar el Total Ambos Sexos. ",""))</f>
        <v/>
      </c>
      <c r="CD78" s="29" t="str">
        <f t="shared" si="30"/>
        <v/>
      </c>
      <c r="CE78" s="29" t="str">
        <f t="shared" si="30"/>
        <v/>
      </c>
      <c r="CF78" s="29" t="str">
        <f t="shared" si="30"/>
        <v/>
      </c>
      <c r="CG78" s="29" t="str">
        <f t="shared" si="30"/>
        <v/>
      </c>
      <c r="CM78" s="30">
        <f>IF(AND(E78&gt;0,OR(F78="")),1,IF(F78&gt;E78,1,0))</f>
        <v>0</v>
      </c>
      <c r="CN78" s="30">
        <f>IF(AND(D78&gt;0,OR(G78="")),1,IF(G78&gt;D78,1,0))</f>
        <v>0</v>
      </c>
      <c r="CO78" s="30">
        <f>IF(AND($C78&gt;0,OR(H78="")),1,IF(H78&gt;$C78,1,0))</f>
        <v>0</v>
      </c>
      <c r="CP78" s="30">
        <f t="shared" ref="CP78:CS91" si="31">IF(AND($C78&gt;0,OR(I78="")),1,IF(I78&gt;$C78,1,0))</f>
        <v>0</v>
      </c>
      <c r="CQ78" s="30">
        <f t="shared" si="31"/>
        <v>0</v>
      </c>
      <c r="CR78" s="30">
        <f t="shared" si="31"/>
        <v>0</v>
      </c>
      <c r="CS78" s="30">
        <f t="shared" si="31"/>
        <v>0</v>
      </c>
    </row>
    <row r="79" spans="1:97" x14ac:dyDescent="0.25">
      <c r="A79" s="133" t="s">
        <v>114</v>
      </c>
      <c r="B79" s="42"/>
      <c r="C79" s="107">
        <f t="shared" ref="C79:C91" si="32">SUM(D79:E79)</f>
        <v>0</v>
      </c>
      <c r="D79" s="40"/>
      <c r="E79" s="38"/>
      <c r="F79" s="39"/>
      <c r="G79" s="37"/>
      <c r="H79" s="37"/>
      <c r="I79" s="37"/>
      <c r="J79" s="37"/>
      <c r="K79" s="37"/>
      <c r="L79" s="38"/>
      <c r="M79" s="40"/>
      <c r="N79" s="37"/>
      <c r="O79" s="37"/>
      <c r="P79" s="37"/>
      <c r="Q79" s="37"/>
      <c r="R79" s="36"/>
      <c r="S79" s="28" t="str">
        <f t="shared" ref="S79:S91" si="33">CA79&amp;CB79&amp;CC79&amp;CD79&amp;CE79&amp;CF79&amp;CG79</f>
        <v/>
      </c>
      <c r="CA79" s="29" t="str">
        <f t="shared" si="28"/>
        <v/>
      </c>
      <c r="CB79" s="29" t="str">
        <f t="shared" si="29"/>
        <v/>
      </c>
      <c r="CC79" s="29" t="str">
        <f t="shared" si="30"/>
        <v/>
      </c>
      <c r="CD79" s="29" t="str">
        <f t="shared" si="30"/>
        <v/>
      </c>
      <c r="CE79" s="29" t="str">
        <f t="shared" si="30"/>
        <v/>
      </c>
      <c r="CF79" s="29" t="str">
        <f t="shared" si="30"/>
        <v/>
      </c>
      <c r="CG79" s="29" t="str">
        <f t="shared" si="30"/>
        <v/>
      </c>
      <c r="CM79" s="30">
        <f t="shared" ref="CM79:CM91" si="34">IF(AND(E79&gt;0,OR(F79="")),1,IF(F79&gt;E79,1,0))</f>
        <v>0</v>
      </c>
      <c r="CN79" s="30">
        <f t="shared" ref="CN79:CN91" si="35">IF(AND(D79&gt;0,OR(G79="")),1,IF(G79&gt;D79,1,0))</f>
        <v>0</v>
      </c>
      <c r="CO79" s="30">
        <f t="shared" ref="CO79:CO91" si="36">IF(AND($C79&gt;0,OR(H79="")),1,IF(H79&gt;$C79,1,0))</f>
        <v>0</v>
      </c>
      <c r="CP79" s="30">
        <f t="shared" si="31"/>
        <v>0</v>
      </c>
      <c r="CQ79" s="30">
        <f t="shared" si="31"/>
        <v>0</v>
      </c>
      <c r="CR79" s="30">
        <f t="shared" si="31"/>
        <v>0</v>
      </c>
      <c r="CS79" s="30">
        <f t="shared" si="31"/>
        <v>0</v>
      </c>
    </row>
    <row r="80" spans="1:97" x14ac:dyDescent="0.25">
      <c r="A80" s="133" t="s">
        <v>115</v>
      </c>
      <c r="B80" s="42"/>
      <c r="C80" s="134">
        <f t="shared" si="32"/>
        <v>0</v>
      </c>
      <c r="D80" s="40"/>
      <c r="E80" s="38"/>
      <c r="F80" s="39"/>
      <c r="G80" s="37"/>
      <c r="H80" s="37"/>
      <c r="I80" s="37"/>
      <c r="J80" s="37"/>
      <c r="K80" s="37"/>
      <c r="L80" s="38"/>
      <c r="M80" s="40"/>
      <c r="N80" s="37"/>
      <c r="O80" s="37"/>
      <c r="P80" s="37"/>
      <c r="Q80" s="37"/>
      <c r="R80" s="36"/>
      <c r="S80" s="28" t="str">
        <f t="shared" si="33"/>
        <v/>
      </c>
      <c r="CA80" s="29" t="str">
        <f t="shared" si="28"/>
        <v/>
      </c>
      <c r="CB80" s="29" t="str">
        <f t="shared" si="29"/>
        <v/>
      </c>
      <c r="CC80" s="29" t="str">
        <f t="shared" si="30"/>
        <v/>
      </c>
      <c r="CD80" s="29" t="str">
        <f t="shared" si="30"/>
        <v/>
      </c>
      <c r="CE80" s="29" t="str">
        <f t="shared" si="30"/>
        <v/>
      </c>
      <c r="CF80" s="29" t="str">
        <f t="shared" si="30"/>
        <v/>
      </c>
      <c r="CG80" s="29" t="str">
        <f t="shared" si="30"/>
        <v/>
      </c>
      <c r="CM80" s="30">
        <f t="shared" si="34"/>
        <v>0</v>
      </c>
      <c r="CN80" s="30">
        <f t="shared" si="35"/>
        <v>0</v>
      </c>
      <c r="CO80" s="30">
        <f t="shared" si="36"/>
        <v>0</v>
      </c>
      <c r="CP80" s="30">
        <f t="shared" si="31"/>
        <v>0</v>
      </c>
      <c r="CQ80" s="30">
        <f t="shared" si="31"/>
        <v>0</v>
      </c>
      <c r="CR80" s="30">
        <f t="shared" si="31"/>
        <v>0</v>
      </c>
      <c r="CS80" s="30">
        <f t="shared" si="31"/>
        <v>0</v>
      </c>
    </row>
    <row r="81" spans="1:97" x14ac:dyDescent="0.25">
      <c r="A81" s="133" t="s">
        <v>116</v>
      </c>
      <c r="B81" s="135"/>
      <c r="C81" s="134">
        <f t="shared" si="32"/>
        <v>0</v>
      </c>
      <c r="D81" s="40"/>
      <c r="E81" s="38"/>
      <c r="F81" s="39"/>
      <c r="G81" s="37"/>
      <c r="H81" s="37"/>
      <c r="I81" s="37"/>
      <c r="J81" s="37"/>
      <c r="K81" s="37"/>
      <c r="L81" s="38"/>
      <c r="M81" s="40"/>
      <c r="N81" s="37"/>
      <c r="O81" s="37"/>
      <c r="P81" s="37"/>
      <c r="Q81" s="37"/>
      <c r="R81" s="36"/>
      <c r="S81" s="28" t="str">
        <f t="shared" si="33"/>
        <v/>
      </c>
      <c r="CA81" s="29" t="str">
        <f t="shared" si="28"/>
        <v/>
      </c>
      <c r="CB81" s="29" t="str">
        <f t="shared" si="29"/>
        <v/>
      </c>
      <c r="CC81" s="29" t="str">
        <f t="shared" si="30"/>
        <v/>
      </c>
      <c r="CD81" s="29" t="str">
        <f t="shared" si="30"/>
        <v/>
      </c>
      <c r="CE81" s="29" t="str">
        <f t="shared" si="30"/>
        <v/>
      </c>
      <c r="CF81" s="29" t="str">
        <f t="shared" si="30"/>
        <v/>
      </c>
      <c r="CG81" s="29" t="str">
        <f t="shared" si="30"/>
        <v/>
      </c>
      <c r="CM81" s="30">
        <f t="shared" si="34"/>
        <v>0</v>
      </c>
      <c r="CN81" s="30">
        <f t="shared" si="35"/>
        <v>0</v>
      </c>
      <c r="CO81" s="30">
        <f t="shared" si="36"/>
        <v>0</v>
      </c>
      <c r="CP81" s="30">
        <f t="shared" si="31"/>
        <v>0</v>
      </c>
      <c r="CQ81" s="30">
        <f t="shared" si="31"/>
        <v>0</v>
      </c>
      <c r="CR81" s="30">
        <f t="shared" si="31"/>
        <v>0</v>
      </c>
      <c r="CS81" s="30">
        <f t="shared" si="31"/>
        <v>0</v>
      </c>
    </row>
    <row r="82" spans="1:97" x14ac:dyDescent="0.25">
      <c r="A82" s="133" t="s">
        <v>117</v>
      </c>
      <c r="B82" s="42"/>
      <c r="C82" s="108">
        <f>SUM(D82:E82)</f>
        <v>0</v>
      </c>
      <c r="D82" s="40"/>
      <c r="E82" s="38"/>
      <c r="F82" s="39"/>
      <c r="G82" s="37"/>
      <c r="H82" s="37"/>
      <c r="I82" s="37"/>
      <c r="J82" s="37"/>
      <c r="K82" s="37"/>
      <c r="L82" s="38"/>
      <c r="M82" s="40"/>
      <c r="N82" s="37"/>
      <c r="O82" s="37"/>
      <c r="P82" s="37"/>
      <c r="Q82" s="37"/>
      <c r="R82" s="36"/>
      <c r="S82" s="28" t="str">
        <f t="shared" si="33"/>
        <v/>
      </c>
      <c r="CA82" s="29" t="str">
        <f t="shared" si="28"/>
        <v/>
      </c>
      <c r="CB82" s="29" t="str">
        <f t="shared" si="29"/>
        <v/>
      </c>
      <c r="CC82" s="29" t="str">
        <f t="shared" si="30"/>
        <v/>
      </c>
      <c r="CD82" s="29" t="str">
        <f t="shared" si="30"/>
        <v/>
      </c>
      <c r="CE82" s="29" t="str">
        <f t="shared" si="30"/>
        <v/>
      </c>
      <c r="CF82" s="29" t="str">
        <f t="shared" si="30"/>
        <v/>
      </c>
      <c r="CG82" s="29" t="str">
        <f t="shared" si="30"/>
        <v/>
      </c>
      <c r="CM82" s="30">
        <f t="shared" si="34"/>
        <v>0</v>
      </c>
      <c r="CN82" s="30">
        <f t="shared" si="35"/>
        <v>0</v>
      </c>
      <c r="CO82" s="30">
        <f t="shared" si="36"/>
        <v>0</v>
      </c>
      <c r="CP82" s="30">
        <f t="shared" si="31"/>
        <v>0</v>
      </c>
      <c r="CQ82" s="30">
        <f t="shared" si="31"/>
        <v>0</v>
      </c>
      <c r="CR82" s="30">
        <f t="shared" si="31"/>
        <v>0</v>
      </c>
      <c r="CS82" s="30">
        <f t="shared" si="31"/>
        <v>0</v>
      </c>
    </row>
    <row r="83" spans="1:97" x14ac:dyDescent="0.25">
      <c r="A83" s="133" t="s">
        <v>118</v>
      </c>
      <c r="B83" s="53"/>
      <c r="C83" s="107">
        <f t="shared" si="32"/>
        <v>0</v>
      </c>
      <c r="D83" s="40"/>
      <c r="E83" s="38"/>
      <c r="F83" s="39"/>
      <c r="G83" s="37"/>
      <c r="H83" s="37"/>
      <c r="I83" s="37"/>
      <c r="J83" s="37"/>
      <c r="K83" s="37"/>
      <c r="L83" s="38"/>
      <c r="M83" s="40"/>
      <c r="N83" s="37"/>
      <c r="O83" s="37"/>
      <c r="P83" s="37"/>
      <c r="Q83" s="37"/>
      <c r="R83" s="36"/>
      <c r="S83" s="28" t="str">
        <f t="shared" si="33"/>
        <v/>
      </c>
      <c r="CA83" s="29" t="str">
        <f t="shared" si="28"/>
        <v/>
      </c>
      <c r="CB83" s="29" t="str">
        <f t="shared" si="29"/>
        <v/>
      </c>
      <c r="CC83" s="29" t="str">
        <f t="shared" si="30"/>
        <v/>
      </c>
      <c r="CD83" s="29" t="str">
        <f t="shared" si="30"/>
        <v/>
      </c>
      <c r="CE83" s="29" t="str">
        <f t="shared" si="30"/>
        <v/>
      </c>
      <c r="CF83" s="29" t="str">
        <f t="shared" si="30"/>
        <v/>
      </c>
      <c r="CG83" s="29" t="str">
        <f t="shared" si="30"/>
        <v/>
      </c>
      <c r="CM83" s="30">
        <f t="shared" si="34"/>
        <v>0</v>
      </c>
      <c r="CN83" s="30">
        <f t="shared" si="35"/>
        <v>0</v>
      </c>
      <c r="CO83" s="30">
        <f t="shared" si="36"/>
        <v>0</v>
      </c>
      <c r="CP83" s="30">
        <f t="shared" si="31"/>
        <v>0</v>
      </c>
      <c r="CQ83" s="30">
        <f t="shared" si="31"/>
        <v>0</v>
      </c>
      <c r="CR83" s="30">
        <f t="shared" si="31"/>
        <v>0</v>
      </c>
      <c r="CS83" s="30">
        <f t="shared" si="31"/>
        <v>0</v>
      </c>
    </row>
    <row r="84" spans="1:97" x14ac:dyDescent="0.25">
      <c r="A84" s="133" t="s">
        <v>119</v>
      </c>
      <c r="B84" s="53"/>
      <c r="C84" s="107">
        <f t="shared" si="32"/>
        <v>0</v>
      </c>
      <c r="D84" s="40"/>
      <c r="E84" s="38"/>
      <c r="F84" s="39"/>
      <c r="G84" s="37"/>
      <c r="H84" s="37"/>
      <c r="I84" s="37"/>
      <c r="J84" s="37"/>
      <c r="K84" s="37"/>
      <c r="L84" s="38"/>
      <c r="M84" s="40"/>
      <c r="N84" s="37"/>
      <c r="O84" s="37"/>
      <c r="P84" s="37"/>
      <c r="Q84" s="37"/>
      <c r="R84" s="36"/>
      <c r="S84" s="28" t="str">
        <f t="shared" si="33"/>
        <v/>
      </c>
      <c r="CA84" s="29" t="str">
        <f t="shared" si="28"/>
        <v/>
      </c>
      <c r="CB84" s="29" t="str">
        <f t="shared" si="29"/>
        <v/>
      </c>
      <c r="CC84" s="29" t="str">
        <f t="shared" si="30"/>
        <v/>
      </c>
      <c r="CD84" s="29" t="str">
        <f t="shared" si="30"/>
        <v/>
      </c>
      <c r="CE84" s="29" t="str">
        <f t="shared" si="30"/>
        <v/>
      </c>
      <c r="CF84" s="29" t="str">
        <f t="shared" si="30"/>
        <v/>
      </c>
      <c r="CG84" s="29" t="str">
        <f t="shared" si="30"/>
        <v/>
      </c>
      <c r="CM84" s="30">
        <f t="shared" si="34"/>
        <v>0</v>
      </c>
      <c r="CN84" s="30">
        <f t="shared" si="35"/>
        <v>0</v>
      </c>
      <c r="CO84" s="30">
        <f t="shared" si="36"/>
        <v>0</v>
      </c>
      <c r="CP84" s="30">
        <f t="shared" si="31"/>
        <v>0</v>
      </c>
      <c r="CQ84" s="30">
        <f t="shared" si="31"/>
        <v>0</v>
      </c>
      <c r="CR84" s="30">
        <f t="shared" si="31"/>
        <v>0</v>
      </c>
      <c r="CS84" s="30">
        <f t="shared" si="31"/>
        <v>0</v>
      </c>
    </row>
    <row r="85" spans="1:97" x14ac:dyDescent="0.25">
      <c r="A85" s="133" t="s">
        <v>120</v>
      </c>
      <c r="B85" s="135"/>
      <c r="C85" s="107">
        <f t="shared" si="32"/>
        <v>0</v>
      </c>
      <c r="D85" s="40"/>
      <c r="E85" s="38"/>
      <c r="F85" s="39"/>
      <c r="G85" s="37"/>
      <c r="H85" s="37"/>
      <c r="I85" s="37"/>
      <c r="J85" s="37"/>
      <c r="K85" s="37"/>
      <c r="L85" s="38"/>
      <c r="M85" s="40"/>
      <c r="N85" s="37"/>
      <c r="O85" s="37"/>
      <c r="P85" s="37"/>
      <c r="Q85" s="37"/>
      <c r="R85" s="36"/>
      <c r="S85" s="28" t="str">
        <f t="shared" si="33"/>
        <v/>
      </c>
      <c r="CA85" s="29" t="str">
        <f t="shared" si="28"/>
        <v/>
      </c>
      <c r="CB85" s="29" t="str">
        <f t="shared" si="29"/>
        <v/>
      </c>
      <c r="CC85" s="29" t="str">
        <f t="shared" si="30"/>
        <v/>
      </c>
      <c r="CD85" s="29" t="str">
        <f t="shared" si="30"/>
        <v/>
      </c>
      <c r="CE85" s="29" t="str">
        <f t="shared" si="30"/>
        <v/>
      </c>
      <c r="CF85" s="29" t="str">
        <f t="shared" si="30"/>
        <v/>
      </c>
      <c r="CG85" s="29" t="str">
        <f t="shared" si="30"/>
        <v/>
      </c>
      <c r="CM85" s="30">
        <f t="shared" si="34"/>
        <v>0</v>
      </c>
      <c r="CN85" s="30">
        <f t="shared" si="35"/>
        <v>0</v>
      </c>
      <c r="CO85" s="30">
        <f t="shared" si="36"/>
        <v>0</v>
      </c>
      <c r="CP85" s="30">
        <f t="shared" si="31"/>
        <v>0</v>
      </c>
      <c r="CQ85" s="30">
        <f t="shared" si="31"/>
        <v>0</v>
      </c>
      <c r="CR85" s="30">
        <f t="shared" si="31"/>
        <v>0</v>
      </c>
      <c r="CS85" s="30">
        <f t="shared" si="31"/>
        <v>0</v>
      </c>
    </row>
    <row r="86" spans="1:97" x14ac:dyDescent="0.25">
      <c r="A86" s="133" t="s">
        <v>121</v>
      </c>
      <c r="B86" s="42"/>
      <c r="C86" s="107">
        <f t="shared" si="32"/>
        <v>0</v>
      </c>
      <c r="D86" s="40"/>
      <c r="E86" s="38"/>
      <c r="F86" s="39"/>
      <c r="G86" s="37"/>
      <c r="H86" s="37"/>
      <c r="I86" s="37"/>
      <c r="J86" s="37"/>
      <c r="K86" s="37"/>
      <c r="L86" s="38"/>
      <c r="M86" s="40"/>
      <c r="N86" s="37"/>
      <c r="O86" s="37"/>
      <c r="P86" s="37"/>
      <c r="Q86" s="37"/>
      <c r="R86" s="36"/>
      <c r="S86" s="28" t="str">
        <f t="shared" si="33"/>
        <v/>
      </c>
      <c r="CA86" s="29" t="str">
        <f t="shared" si="28"/>
        <v/>
      </c>
      <c r="CB86" s="29" t="str">
        <f t="shared" si="29"/>
        <v/>
      </c>
      <c r="CC86" s="29" t="str">
        <f t="shared" si="30"/>
        <v/>
      </c>
      <c r="CD86" s="29" t="str">
        <f t="shared" si="30"/>
        <v/>
      </c>
      <c r="CE86" s="29" t="str">
        <f t="shared" si="30"/>
        <v/>
      </c>
      <c r="CF86" s="29" t="str">
        <f t="shared" si="30"/>
        <v/>
      </c>
      <c r="CG86" s="29" t="str">
        <f t="shared" si="30"/>
        <v/>
      </c>
      <c r="CM86" s="30">
        <f t="shared" si="34"/>
        <v>0</v>
      </c>
      <c r="CN86" s="30">
        <f t="shared" si="35"/>
        <v>0</v>
      </c>
      <c r="CO86" s="30">
        <f t="shared" si="36"/>
        <v>0</v>
      </c>
      <c r="CP86" s="30">
        <f t="shared" si="31"/>
        <v>0</v>
      </c>
      <c r="CQ86" s="30">
        <f t="shared" si="31"/>
        <v>0</v>
      </c>
      <c r="CR86" s="30">
        <f t="shared" si="31"/>
        <v>0</v>
      </c>
      <c r="CS86" s="30">
        <f t="shared" si="31"/>
        <v>0</v>
      </c>
    </row>
    <row r="87" spans="1:97" x14ac:dyDescent="0.25">
      <c r="A87" s="136" t="s">
        <v>122</v>
      </c>
      <c r="B87" s="135"/>
      <c r="C87" s="134">
        <f t="shared" si="32"/>
        <v>0</v>
      </c>
      <c r="D87" s="40"/>
      <c r="E87" s="38"/>
      <c r="F87" s="39"/>
      <c r="G87" s="37"/>
      <c r="H87" s="37"/>
      <c r="I87" s="37"/>
      <c r="J87" s="37"/>
      <c r="K87" s="37"/>
      <c r="L87" s="38"/>
      <c r="M87" s="40"/>
      <c r="N87" s="37"/>
      <c r="O87" s="37"/>
      <c r="P87" s="37"/>
      <c r="Q87" s="37"/>
      <c r="R87" s="36"/>
      <c r="S87" s="28" t="str">
        <f t="shared" si="33"/>
        <v/>
      </c>
      <c r="CA87" s="29" t="str">
        <f t="shared" si="28"/>
        <v/>
      </c>
      <c r="CB87" s="29" t="str">
        <f t="shared" si="29"/>
        <v/>
      </c>
      <c r="CC87" s="29" t="str">
        <f t="shared" si="30"/>
        <v/>
      </c>
      <c r="CD87" s="29" t="str">
        <f t="shared" si="30"/>
        <v/>
      </c>
      <c r="CE87" s="29" t="str">
        <f t="shared" si="30"/>
        <v/>
      </c>
      <c r="CF87" s="29" t="str">
        <f t="shared" si="30"/>
        <v/>
      </c>
      <c r="CG87" s="29" t="str">
        <f t="shared" si="30"/>
        <v/>
      </c>
      <c r="CM87" s="30">
        <f t="shared" si="34"/>
        <v>0</v>
      </c>
      <c r="CN87" s="30">
        <f t="shared" si="35"/>
        <v>0</v>
      </c>
      <c r="CO87" s="30">
        <f t="shared" si="36"/>
        <v>0</v>
      </c>
      <c r="CP87" s="30">
        <f t="shared" si="31"/>
        <v>0</v>
      </c>
      <c r="CQ87" s="30">
        <f t="shared" si="31"/>
        <v>0</v>
      </c>
      <c r="CR87" s="30">
        <f t="shared" si="31"/>
        <v>0</v>
      </c>
      <c r="CS87" s="30">
        <f t="shared" si="31"/>
        <v>0</v>
      </c>
    </row>
    <row r="88" spans="1:97" x14ac:dyDescent="0.25">
      <c r="A88" s="105" t="s">
        <v>123</v>
      </c>
      <c r="B88" s="42"/>
      <c r="C88" s="134">
        <f t="shared" si="32"/>
        <v>0</v>
      </c>
      <c r="D88" s="40"/>
      <c r="E88" s="38"/>
      <c r="F88" s="39"/>
      <c r="G88" s="37"/>
      <c r="H88" s="37"/>
      <c r="I88" s="37"/>
      <c r="J88" s="37"/>
      <c r="K88" s="37"/>
      <c r="L88" s="38"/>
      <c r="M88" s="40"/>
      <c r="N88" s="37"/>
      <c r="O88" s="37"/>
      <c r="P88" s="37"/>
      <c r="Q88" s="37"/>
      <c r="R88" s="36"/>
      <c r="S88" s="28" t="str">
        <f t="shared" si="33"/>
        <v/>
      </c>
      <c r="CA88" s="29" t="str">
        <f t="shared" si="28"/>
        <v/>
      </c>
      <c r="CB88" s="29" t="str">
        <f t="shared" si="29"/>
        <v/>
      </c>
      <c r="CC88" s="29" t="str">
        <f t="shared" si="30"/>
        <v/>
      </c>
      <c r="CD88" s="29" t="str">
        <f t="shared" si="30"/>
        <v/>
      </c>
      <c r="CE88" s="29" t="str">
        <f t="shared" si="30"/>
        <v/>
      </c>
      <c r="CF88" s="29" t="str">
        <f t="shared" si="30"/>
        <v/>
      </c>
      <c r="CG88" s="29" t="str">
        <f t="shared" si="30"/>
        <v/>
      </c>
      <c r="CM88" s="30">
        <f t="shared" si="34"/>
        <v>0</v>
      </c>
      <c r="CN88" s="30">
        <f t="shared" si="35"/>
        <v>0</v>
      </c>
      <c r="CO88" s="30">
        <f t="shared" si="36"/>
        <v>0</v>
      </c>
      <c r="CP88" s="30">
        <f t="shared" si="31"/>
        <v>0</v>
      </c>
      <c r="CQ88" s="30">
        <f t="shared" si="31"/>
        <v>0</v>
      </c>
      <c r="CR88" s="30">
        <f t="shared" si="31"/>
        <v>0</v>
      </c>
      <c r="CS88" s="30">
        <f t="shared" si="31"/>
        <v>0</v>
      </c>
    </row>
    <row r="89" spans="1:97" ht="21" x14ac:dyDescent="0.25">
      <c r="A89" s="137" t="s">
        <v>124</v>
      </c>
      <c r="B89" s="42"/>
      <c r="C89" s="108">
        <f t="shared" si="32"/>
        <v>0</v>
      </c>
      <c r="D89" s="40"/>
      <c r="E89" s="38"/>
      <c r="F89" s="39"/>
      <c r="G89" s="37"/>
      <c r="H89" s="110"/>
      <c r="I89" s="37"/>
      <c r="J89" s="110"/>
      <c r="K89" s="37"/>
      <c r="L89" s="118"/>
      <c r="M89" s="40"/>
      <c r="N89" s="37"/>
      <c r="O89" s="110"/>
      <c r="P89" s="37"/>
      <c r="Q89" s="37"/>
      <c r="R89" s="116"/>
      <c r="S89" s="28" t="str">
        <f t="shared" si="33"/>
        <v/>
      </c>
      <c r="CA89" s="29" t="str">
        <f t="shared" si="28"/>
        <v/>
      </c>
      <c r="CB89" s="29" t="str">
        <f t="shared" si="29"/>
        <v/>
      </c>
      <c r="CC89" s="29" t="str">
        <f t="shared" si="30"/>
        <v/>
      </c>
      <c r="CD89" s="29" t="str">
        <f t="shared" si="30"/>
        <v/>
      </c>
      <c r="CE89" s="29" t="str">
        <f t="shared" si="30"/>
        <v/>
      </c>
      <c r="CF89" s="29" t="str">
        <f t="shared" si="30"/>
        <v/>
      </c>
      <c r="CG89" s="29" t="str">
        <f t="shared" si="30"/>
        <v/>
      </c>
      <c r="CM89" s="30">
        <f t="shared" si="34"/>
        <v>0</v>
      </c>
      <c r="CN89" s="30">
        <f t="shared" si="35"/>
        <v>0</v>
      </c>
      <c r="CO89" s="30">
        <f t="shared" si="36"/>
        <v>0</v>
      </c>
      <c r="CP89" s="30">
        <f t="shared" si="31"/>
        <v>0</v>
      </c>
      <c r="CQ89" s="30">
        <f t="shared" si="31"/>
        <v>0</v>
      </c>
      <c r="CR89" s="30">
        <f t="shared" si="31"/>
        <v>0</v>
      </c>
      <c r="CS89" s="30">
        <f t="shared" si="31"/>
        <v>0</v>
      </c>
    </row>
    <row r="90" spans="1:97" x14ac:dyDescent="0.25">
      <c r="A90" s="138" t="s">
        <v>125</v>
      </c>
      <c r="B90" s="42"/>
      <c r="C90" s="107">
        <f t="shared" si="32"/>
        <v>0</v>
      </c>
      <c r="D90" s="139"/>
      <c r="E90" s="38"/>
      <c r="F90" s="39"/>
      <c r="G90" s="110"/>
      <c r="H90" s="110"/>
      <c r="I90" s="110"/>
      <c r="J90" s="110"/>
      <c r="K90" s="110"/>
      <c r="L90" s="118"/>
      <c r="M90" s="40"/>
      <c r="N90" s="110"/>
      <c r="O90" s="110"/>
      <c r="P90" s="37"/>
      <c r="Q90" s="110"/>
      <c r="R90" s="116"/>
      <c r="S90" s="28" t="str">
        <f t="shared" si="33"/>
        <v/>
      </c>
      <c r="CA90" s="29" t="str">
        <f t="shared" si="28"/>
        <v/>
      </c>
      <c r="CB90" s="29" t="str">
        <f t="shared" si="29"/>
        <v/>
      </c>
      <c r="CC90" s="29" t="str">
        <f t="shared" si="30"/>
        <v/>
      </c>
      <c r="CD90" s="29" t="str">
        <f t="shared" si="30"/>
        <v/>
      </c>
      <c r="CE90" s="29" t="str">
        <f t="shared" si="30"/>
        <v/>
      </c>
      <c r="CF90" s="29" t="str">
        <f t="shared" si="30"/>
        <v/>
      </c>
      <c r="CG90" s="29" t="str">
        <f t="shared" si="30"/>
        <v/>
      </c>
      <c r="CM90" s="30">
        <f t="shared" si="34"/>
        <v>0</v>
      </c>
      <c r="CN90" s="30">
        <f t="shared" si="35"/>
        <v>0</v>
      </c>
      <c r="CO90" s="30">
        <f t="shared" si="36"/>
        <v>0</v>
      </c>
      <c r="CP90" s="30">
        <f t="shared" si="31"/>
        <v>0</v>
      </c>
      <c r="CQ90" s="30">
        <f t="shared" si="31"/>
        <v>0</v>
      </c>
      <c r="CR90" s="30">
        <f t="shared" si="31"/>
        <v>0</v>
      </c>
      <c r="CS90" s="30">
        <f t="shared" si="31"/>
        <v>0</v>
      </c>
    </row>
    <row r="91" spans="1:97" x14ac:dyDescent="0.25">
      <c r="A91" s="62" t="s">
        <v>126</v>
      </c>
      <c r="B91" s="48"/>
      <c r="C91" s="117">
        <f t="shared" si="32"/>
        <v>0</v>
      </c>
      <c r="D91" s="140"/>
      <c r="E91" s="59"/>
      <c r="F91" s="141"/>
      <c r="G91" s="52"/>
      <c r="H91" s="52"/>
      <c r="I91" s="52"/>
      <c r="J91" s="52"/>
      <c r="K91" s="52"/>
      <c r="L91" s="59"/>
      <c r="M91" s="140"/>
      <c r="N91" s="52"/>
      <c r="O91" s="52"/>
      <c r="P91" s="142"/>
      <c r="Q91" s="52"/>
      <c r="R91" s="47"/>
      <c r="S91" s="28" t="str">
        <f t="shared" si="33"/>
        <v/>
      </c>
      <c r="CA91" s="29" t="str">
        <f>IF(AND(E91&gt;0,F91=""),"*No olvide digitar el campo "&amp;F$77&amp;""&amp;". Digite CERO si no tiene.", IF(F91&gt;E91," * El Número de "&amp;F$77&amp;""&amp;" no puede superar el Total Mujeres. ",""))</f>
        <v/>
      </c>
      <c r="CB91" s="29" t="str">
        <f>IF(AND(D91&gt;0,G91=""),"*No olvide digitar el campo "&amp;G$77&amp;""&amp;". Digite CERO si no tiene.", IF(G91&gt;D91," * El Número de "&amp;G$77&amp;""&amp;" no puede superar el Total Hombres. ",""))</f>
        <v/>
      </c>
      <c r="CC91" s="29" t="str">
        <f>IF(AND($C91&gt;0,H91=""),"*No olvide digitar el campo "&amp;H$77&amp;""&amp;". Digite CERO si no tiene.", IF(H91&gt;$C91," * La variable "&amp;H$77&amp;""&amp;" no puede superar el Total Ambos Sexos. ",""))</f>
        <v/>
      </c>
      <c r="CD91" s="29" t="str">
        <f>IF(AND($C91&gt;0,I91=""),"*No olvide digitar el campo "&amp;I$77&amp;""&amp;". Digite CERO si no tiene.", IF(I91&gt;$C91," * La variable "&amp;I$77&amp;""&amp;" no puede superar el Total Ambos Sexos. ",""))</f>
        <v/>
      </c>
      <c r="CE91" s="29" t="str">
        <f>IF(AND($C91&gt;0,J91=""),"*No olvide digitar el campo "&amp;J$77&amp;""&amp;". Digite CERO si no tiene.", IF(J91&gt;$C91," * La variable "&amp;J$77&amp;""&amp;" no puede superar el Total Ambos Sexos. ",""))</f>
        <v/>
      </c>
      <c r="CF91" s="29" t="str">
        <f>IF(AND($C91&gt;0,K91=""),"*No olvide digitar el campo "&amp;K$77&amp;""&amp;". Digite CERO si no tiene.", IF(K91&gt;$C91," * La variable "&amp;K$77&amp;""&amp;" no puede superar el Total Ambos Sexos. ",""))</f>
        <v/>
      </c>
      <c r="CG91" s="29" t="str">
        <f>IF(AND($C91&gt;0,L91=""),"*No olvide digitar el campo "&amp;L$77&amp;""&amp;". Digite CERO si no tiene.", IF(L91&gt;$C91," * La variable "&amp;L$77&amp;""&amp;" no puede superar el Total Ambos Sexos. ",""))</f>
        <v/>
      </c>
      <c r="CM91" s="30">
        <f t="shared" si="34"/>
        <v>0</v>
      </c>
      <c r="CN91" s="30">
        <f t="shared" si="35"/>
        <v>0</v>
      </c>
      <c r="CO91" s="30">
        <f t="shared" si="36"/>
        <v>0</v>
      </c>
      <c r="CP91" s="30">
        <f t="shared" si="31"/>
        <v>0</v>
      </c>
      <c r="CQ91" s="30">
        <f t="shared" si="31"/>
        <v>0</v>
      </c>
      <c r="CR91" s="30">
        <f t="shared" si="31"/>
        <v>0</v>
      </c>
      <c r="CS91" s="30">
        <f t="shared" si="31"/>
        <v>0</v>
      </c>
    </row>
    <row r="92" spans="1:97" x14ac:dyDescent="0.25">
      <c r="A92" s="119" t="s">
        <v>76</v>
      </c>
      <c r="B92" s="143">
        <f>SUM(B78:B91)</f>
        <v>0</v>
      </c>
      <c r="C92" s="125">
        <f t="shared" ref="C92:R92" si="37">SUM(C78:C91)</f>
        <v>0</v>
      </c>
      <c r="D92" s="124">
        <f t="shared" si="37"/>
        <v>0</v>
      </c>
      <c r="E92" s="144">
        <f t="shared" si="37"/>
        <v>0</v>
      </c>
      <c r="F92" s="127">
        <f t="shared" si="37"/>
        <v>0</v>
      </c>
      <c r="G92" s="121">
        <f t="shared" si="37"/>
        <v>0</v>
      </c>
      <c r="H92" s="121">
        <f t="shared" si="37"/>
        <v>0</v>
      </c>
      <c r="I92" s="121">
        <f t="shared" si="37"/>
        <v>0</v>
      </c>
      <c r="J92" s="121">
        <f t="shared" si="37"/>
        <v>0</v>
      </c>
      <c r="K92" s="121">
        <f t="shared" si="37"/>
        <v>0</v>
      </c>
      <c r="L92" s="126">
        <f t="shared" si="37"/>
        <v>0</v>
      </c>
      <c r="M92" s="122">
        <f t="shared" si="37"/>
        <v>0</v>
      </c>
      <c r="N92" s="121">
        <f t="shared" si="37"/>
        <v>0</v>
      </c>
      <c r="O92" s="121">
        <f t="shared" si="37"/>
        <v>0</v>
      </c>
      <c r="P92" s="121">
        <f t="shared" si="37"/>
        <v>0</v>
      </c>
      <c r="Q92" s="121">
        <f t="shared" si="37"/>
        <v>0</v>
      </c>
      <c r="R92" s="128">
        <f t="shared" si="37"/>
        <v>0</v>
      </c>
    </row>
    <row r="93" spans="1:97" x14ac:dyDescent="0.25">
      <c r="A93" s="181" t="s">
        <v>127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</row>
    <row r="94" spans="1:97" x14ac:dyDescent="0.25">
      <c r="A94" s="166" t="s">
        <v>128</v>
      </c>
      <c r="B94" s="166"/>
      <c r="C94" s="166"/>
      <c r="D94" s="166"/>
      <c r="E94" s="166"/>
      <c r="F94" s="166"/>
      <c r="G94" s="166"/>
      <c r="H94" s="166"/>
      <c r="I94" s="166"/>
      <c r="J94" s="181"/>
      <c r="K94" s="181"/>
      <c r="L94" s="181"/>
      <c r="M94" s="181"/>
      <c r="N94" s="181"/>
    </row>
    <row r="95" spans="1:97" ht="15" customHeight="1" x14ac:dyDescent="0.25">
      <c r="A95" s="195" t="s">
        <v>75</v>
      </c>
      <c r="B95" s="174" t="s">
        <v>76</v>
      </c>
      <c r="C95" s="177" t="s">
        <v>129</v>
      </c>
      <c r="D95" s="179" t="s">
        <v>130</v>
      </c>
      <c r="E95" s="196" t="s">
        <v>131</v>
      </c>
      <c r="F95" s="179" t="s">
        <v>132</v>
      </c>
      <c r="G95" s="179" t="s">
        <v>133</v>
      </c>
      <c r="H95" s="179" t="s">
        <v>134</v>
      </c>
      <c r="I95" s="198" t="s">
        <v>135</v>
      </c>
      <c r="J95" s="200" t="s">
        <v>78</v>
      </c>
      <c r="K95" s="171" t="s">
        <v>79</v>
      </c>
      <c r="L95" s="188"/>
      <c r="M95" s="188"/>
      <c r="N95" s="188"/>
      <c r="O95" s="188"/>
      <c r="P95" s="188"/>
      <c r="Q95" s="188"/>
      <c r="R95" s="188"/>
      <c r="S95" s="188"/>
      <c r="T95" s="172"/>
    </row>
    <row r="96" spans="1:97" ht="21" x14ac:dyDescent="0.25">
      <c r="A96" s="187"/>
      <c r="B96" s="190"/>
      <c r="C96" s="178"/>
      <c r="D96" s="180"/>
      <c r="E96" s="197"/>
      <c r="F96" s="180"/>
      <c r="G96" s="180"/>
      <c r="H96" s="180"/>
      <c r="I96" s="199"/>
      <c r="J96" s="201"/>
      <c r="K96" s="11" t="s">
        <v>90</v>
      </c>
      <c r="L96" s="7" t="s">
        <v>16</v>
      </c>
      <c r="M96" s="95" t="s">
        <v>17</v>
      </c>
      <c r="N96" s="96" t="s">
        <v>91</v>
      </c>
      <c r="O96" s="91" t="s">
        <v>92</v>
      </c>
      <c r="P96" s="91" t="s">
        <v>9</v>
      </c>
      <c r="Q96" s="91" t="s">
        <v>10</v>
      </c>
      <c r="R96" s="91" t="s">
        <v>11</v>
      </c>
      <c r="S96" s="91" t="s">
        <v>12</v>
      </c>
      <c r="T96" s="11" t="s">
        <v>13</v>
      </c>
    </row>
    <row r="97" spans="1:97" x14ac:dyDescent="0.25">
      <c r="A97" s="97" t="s">
        <v>136</v>
      </c>
      <c r="B97" s="145">
        <f>SUM(C97:I97)</f>
        <v>0</v>
      </c>
      <c r="C97" s="34"/>
      <c r="D97" s="99"/>
      <c r="E97" s="99"/>
      <c r="F97" s="25"/>
      <c r="G97" s="25"/>
      <c r="H97" s="146"/>
      <c r="I97" s="147"/>
      <c r="J97" s="24"/>
      <c r="K97" s="148">
        <f>SUM(L97:M97)</f>
        <v>0</v>
      </c>
      <c r="L97" s="149"/>
      <c r="M97" s="26"/>
      <c r="N97" s="27"/>
      <c r="O97" s="146"/>
      <c r="P97" s="99"/>
      <c r="Q97" s="25"/>
      <c r="R97" s="25"/>
      <c r="S97" s="54"/>
      <c r="T97" s="24"/>
      <c r="U97" s="28" t="str">
        <f>CA97&amp;CB97&amp;CC97&amp;CD97&amp;CE97&amp;CF97&amp;CG97</f>
        <v/>
      </c>
      <c r="CA97" s="29" t="str">
        <f>IF(AND(M97&gt;0,N97=""),"*No olvide digitar el campo "&amp;N$96&amp;""&amp;". Digite CERO si no tiene.", IF(N97&gt;M97," * El Número de "&amp;N$96&amp;""&amp;" no puede superar el Total Mujeres. ",""))</f>
        <v/>
      </c>
      <c r="CB97" s="29" t="str">
        <f>IF(AND(L97&gt;0,O97=""),"*No olvide digitar el campo "&amp;O$96&amp;""&amp;". Digite CERO si no tiene.", IF(O97&gt;L97," * El Número de "&amp;O$96&amp;""&amp;" no puede superar el Total Hombres. ",""))</f>
        <v/>
      </c>
      <c r="CC97" s="29" t="str">
        <f>IF(AND($K97&gt;0,P97=""),"*No olvide digitar el campo "&amp;P$96&amp;""&amp;". Digite CERO si no tiene.", IF(P97&gt;$K97," * La variable "&amp;P$96&amp;""&amp;" no puede superar el Total Ambos Sexos. ",""))</f>
        <v/>
      </c>
      <c r="CD97" s="29" t="str">
        <f>IF(AND($K97&gt;0,Q97=""),"*No olvide digitar el campo "&amp;Q$96&amp;""&amp;". Digite CERO si no tiene.", IF(Q97&gt;$K97," * La variable "&amp;Q$96&amp;""&amp;" no puede superar el Total Ambos Sexos. ",""))</f>
        <v/>
      </c>
      <c r="CE97" s="29" t="str">
        <f>IF(AND($K97&gt;0,R97=""),"*No olvide digitar el campo "&amp;R$96&amp;""&amp;". Digite CERO si no tiene.", IF(R97&gt;$K97," * La variable "&amp;R$96&amp;""&amp;" no puede superar el Total Ambos Sexos. ",""))</f>
        <v/>
      </c>
      <c r="CF97" s="29" t="str">
        <f>IF(AND($K97&gt;0,S97=""),"*No olvide digitar el campo "&amp;S$96&amp;""&amp;". Digite CERO si no tiene.", IF(S97&gt;$K97," * La variable "&amp;S$96&amp;""&amp;" no puede superar el Total Ambos Sexos. ",""))</f>
        <v/>
      </c>
      <c r="CG97" s="29" t="str">
        <f>IF(AND($K97&gt;0,T97=""),"*No olvide digitar el campo "&amp;T$96&amp;""&amp;". Digite CERO si no tiene.", IF(T97&gt;$K97," * La variable "&amp;T$96&amp;""&amp;" no puede superar el Total Ambos Sexos. ",""))</f>
        <v/>
      </c>
      <c r="CM97" s="30">
        <f>IF(AND(M97&gt;0,OR(N97="")),1,IF(N97&gt;M97,1,0))</f>
        <v>0</v>
      </c>
      <c r="CN97" s="30">
        <f>IF(AND(L97&gt;0,OR(O97="")),1,IF(O97&gt;L97,1,0))</f>
        <v>0</v>
      </c>
      <c r="CO97" s="30">
        <f>IF(AND($K97&gt;0,OR(P97="")),1,IF(P97&gt;$K97,1,0))</f>
        <v>0</v>
      </c>
      <c r="CP97" s="30">
        <f>IF(AND($K97&gt;0,OR(Q97="")),1,IF(Q97&gt;$K97,1,0))</f>
        <v>0</v>
      </c>
      <c r="CQ97" s="30">
        <f>IF(AND($K97&gt;0,OR(R97="")),1,IF(R97&gt;$K97,1,0))</f>
        <v>0</v>
      </c>
      <c r="CR97" s="30">
        <f>IF(AND($K97&gt;0,OR(S97="")),1,IF(S97&gt;$K97,1,0))</f>
        <v>0</v>
      </c>
      <c r="CS97" s="30">
        <f>IF(AND($K97&gt;0,OR(T97="")),1,IF(T97&gt;$K97,1,0))</f>
        <v>0</v>
      </c>
    </row>
    <row r="98" spans="1:97" x14ac:dyDescent="0.25">
      <c r="A98" s="105" t="s">
        <v>94</v>
      </c>
      <c r="B98" s="105">
        <f>SUM(C98:I98)</f>
        <v>0</v>
      </c>
      <c r="C98" s="34"/>
      <c r="D98" s="37"/>
      <c r="E98" s="37"/>
      <c r="F98" s="37"/>
      <c r="G98" s="37"/>
      <c r="H98" s="110"/>
      <c r="I98" s="112"/>
      <c r="J98" s="36"/>
      <c r="K98" s="61">
        <f t="shared" ref="K98:K108" si="38">SUM(L98:M98)</f>
        <v>0</v>
      </c>
      <c r="L98" s="34"/>
      <c r="M98" s="150"/>
      <c r="N98" s="39"/>
      <c r="O98" s="110"/>
      <c r="P98" s="110"/>
      <c r="Q98" s="146"/>
      <c r="R98" s="146"/>
      <c r="S98" s="151"/>
      <c r="T98" s="152"/>
      <c r="U98" s="28" t="str">
        <f t="shared" ref="U98:U108" si="39">CA98&amp;CB98&amp;CC98&amp;CD98&amp;CE98&amp;CF98&amp;CG98</f>
        <v/>
      </c>
      <c r="CA98" s="29" t="str">
        <f t="shared" ref="CA98:CA108" si="40">IF(AND(M98&gt;0,N98=""),"*No olvide digitar el campo "&amp;N$96&amp;""&amp;". Digite CERO si no tiene.", IF(N98&gt;M98," * El Número de "&amp;N$96&amp;""&amp;" no puede superar el Total Mujeres. ",""))</f>
        <v/>
      </c>
      <c r="CB98" s="29" t="str">
        <f t="shared" ref="CB98:CB108" si="41">IF(AND(L98&gt;0,O98=""),"*No olvide digitar el campo "&amp;O$96&amp;""&amp;". Digite CERO si no tiene.", IF(O98&gt;L98," * El Número de "&amp;O$96&amp;""&amp;" no puede superar el Total Hombres. ",""))</f>
        <v/>
      </c>
      <c r="CC98" s="29" t="str">
        <f t="shared" ref="CC98:CG108" si="42">IF(AND($K98&gt;0,P98=""),"*No olvide digitar el campo "&amp;P$96&amp;""&amp;". Digite CERO si no tiene.", IF(P98&gt;$K98," * La variable "&amp;P$96&amp;""&amp;" no puede superar el Total Ambos Sexos. ",""))</f>
        <v/>
      </c>
      <c r="CD98" s="29" t="str">
        <f t="shared" si="42"/>
        <v/>
      </c>
      <c r="CE98" s="29" t="str">
        <f t="shared" si="42"/>
        <v/>
      </c>
      <c r="CF98" s="29" t="str">
        <f t="shared" si="42"/>
        <v/>
      </c>
      <c r="CG98" s="29" t="str">
        <f t="shared" si="42"/>
        <v/>
      </c>
      <c r="CM98" s="30">
        <f t="shared" ref="CM98:CM108" si="43">IF(AND(M98&gt;0,OR(N98="")),1,IF(N98&gt;M98,1,0))</f>
        <v>0</v>
      </c>
      <c r="CN98" s="30">
        <f t="shared" ref="CN98:CN108" si="44">IF(AND(L98&gt;0,OR(O98="")),1,IF(O98&gt;L98,1,0))</f>
        <v>0</v>
      </c>
      <c r="CO98" s="30">
        <f t="shared" ref="CO98:CS108" si="45">IF(AND($K98&gt;0,OR(P98="")),1,IF(P98&gt;$K98,1,0))</f>
        <v>0</v>
      </c>
      <c r="CP98" s="30">
        <f t="shared" si="45"/>
        <v>0</v>
      </c>
      <c r="CQ98" s="30">
        <f t="shared" si="45"/>
        <v>0</v>
      </c>
      <c r="CR98" s="30">
        <f t="shared" si="45"/>
        <v>0</v>
      </c>
      <c r="CS98" s="30">
        <f t="shared" si="45"/>
        <v>0</v>
      </c>
    </row>
    <row r="99" spans="1:97" x14ac:dyDescent="0.25">
      <c r="A99" s="105" t="s">
        <v>137</v>
      </c>
      <c r="B99" s="105">
        <f>SUM(C99:I99)</f>
        <v>0</v>
      </c>
      <c r="C99" s="34"/>
      <c r="D99" s="146"/>
      <c r="E99" s="146"/>
      <c r="F99" s="37"/>
      <c r="G99" s="37"/>
      <c r="H99" s="110"/>
      <c r="I99" s="41"/>
      <c r="J99" s="36"/>
      <c r="K99" s="61">
        <f>SUM(L99:M99)</f>
        <v>0</v>
      </c>
      <c r="L99" s="34"/>
      <c r="M99" s="118"/>
      <c r="N99" s="39"/>
      <c r="O99" s="110"/>
      <c r="P99" s="37"/>
      <c r="Q99" s="37"/>
      <c r="R99" s="110"/>
      <c r="S99" s="40"/>
      <c r="T99" s="116"/>
      <c r="U99" s="28" t="str">
        <f t="shared" si="39"/>
        <v/>
      </c>
      <c r="CA99" s="29" t="str">
        <f t="shared" si="40"/>
        <v/>
      </c>
      <c r="CB99" s="29" t="str">
        <f t="shared" si="41"/>
        <v/>
      </c>
      <c r="CC99" s="29" t="str">
        <f t="shared" si="42"/>
        <v/>
      </c>
      <c r="CD99" s="29" t="str">
        <f t="shared" si="42"/>
        <v/>
      </c>
      <c r="CE99" s="29" t="str">
        <f t="shared" si="42"/>
        <v/>
      </c>
      <c r="CF99" s="29" t="str">
        <f t="shared" si="42"/>
        <v/>
      </c>
      <c r="CG99" s="29" t="str">
        <f t="shared" si="42"/>
        <v/>
      </c>
      <c r="CM99" s="30">
        <f t="shared" si="43"/>
        <v>0</v>
      </c>
      <c r="CN99" s="30">
        <f t="shared" si="44"/>
        <v>0</v>
      </c>
      <c r="CO99" s="30">
        <f t="shared" si="45"/>
        <v>0</v>
      </c>
      <c r="CP99" s="30">
        <f t="shared" si="45"/>
        <v>0</v>
      </c>
      <c r="CQ99" s="30">
        <f t="shared" si="45"/>
        <v>0</v>
      </c>
      <c r="CR99" s="30">
        <f t="shared" si="45"/>
        <v>0</v>
      </c>
      <c r="CS99" s="30">
        <f t="shared" si="45"/>
        <v>0</v>
      </c>
    </row>
    <row r="100" spans="1:97" x14ac:dyDescent="0.25">
      <c r="A100" s="105" t="s">
        <v>138</v>
      </c>
      <c r="B100" s="105">
        <f>SUM(C100:I100)</f>
        <v>0</v>
      </c>
      <c r="C100" s="34"/>
      <c r="D100" s="110"/>
      <c r="E100" s="110"/>
      <c r="F100" s="37"/>
      <c r="G100" s="146"/>
      <c r="H100" s="37"/>
      <c r="I100" s="153"/>
      <c r="J100" s="36"/>
      <c r="K100" s="61">
        <f t="shared" si="38"/>
        <v>0</v>
      </c>
      <c r="L100" s="149"/>
      <c r="M100" s="38"/>
      <c r="N100" s="39"/>
      <c r="O100" s="110"/>
      <c r="P100" s="146"/>
      <c r="Q100" s="37"/>
      <c r="R100" s="110"/>
      <c r="S100" s="40"/>
      <c r="T100" s="116"/>
      <c r="U100" s="28" t="str">
        <f t="shared" si="39"/>
        <v/>
      </c>
      <c r="CA100" s="29" t="str">
        <f t="shared" si="40"/>
        <v/>
      </c>
      <c r="CB100" s="29" t="str">
        <f t="shared" si="41"/>
        <v/>
      </c>
      <c r="CC100" s="29" t="str">
        <f t="shared" si="42"/>
        <v/>
      </c>
      <c r="CD100" s="29" t="str">
        <f t="shared" si="42"/>
        <v/>
      </c>
      <c r="CE100" s="29" t="str">
        <f t="shared" si="42"/>
        <v/>
      </c>
      <c r="CF100" s="29" t="str">
        <f t="shared" si="42"/>
        <v/>
      </c>
      <c r="CG100" s="29" t="str">
        <f t="shared" si="42"/>
        <v/>
      </c>
      <c r="CM100" s="30">
        <f t="shared" si="43"/>
        <v>0</v>
      </c>
      <c r="CN100" s="30">
        <f t="shared" si="44"/>
        <v>0</v>
      </c>
      <c r="CO100" s="30">
        <f t="shared" si="45"/>
        <v>0</v>
      </c>
      <c r="CP100" s="30">
        <f t="shared" si="45"/>
        <v>0</v>
      </c>
      <c r="CQ100" s="30">
        <f t="shared" si="45"/>
        <v>0</v>
      </c>
      <c r="CR100" s="30">
        <f t="shared" si="45"/>
        <v>0</v>
      </c>
      <c r="CS100" s="30">
        <f t="shared" si="45"/>
        <v>0</v>
      </c>
    </row>
    <row r="101" spans="1:97" x14ac:dyDescent="0.25">
      <c r="A101" s="105" t="s">
        <v>97</v>
      </c>
      <c r="B101" s="105">
        <f>SUM(C101:I101)</f>
        <v>0</v>
      </c>
      <c r="C101" s="34"/>
      <c r="D101" s="37"/>
      <c r="E101" s="37"/>
      <c r="F101" s="146"/>
      <c r="G101" s="110"/>
      <c r="H101" s="146"/>
      <c r="I101" s="112"/>
      <c r="J101" s="36"/>
      <c r="K101" s="61">
        <f t="shared" si="38"/>
        <v>0</v>
      </c>
      <c r="L101" s="34"/>
      <c r="M101" s="38"/>
      <c r="N101" s="39"/>
      <c r="O101" s="37"/>
      <c r="P101" s="110"/>
      <c r="Q101" s="37"/>
      <c r="R101" s="110"/>
      <c r="S101" s="40"/>
      <c r="T101" s="116"/>
      <c r="U101" s="28" t="str">
        <f t="shared" si="39"/>
        <v/>
      </c>
      <c r="CA101" s="29" t="str">
        <f t="shared" si="40"/>
        <v/>
      </c>
      <c r="CB101" s="29" t="str">
        <f t="shared" si="41"/>
        <v/>
      </c>
      <c r="CC101" s="29" t="str">
        <f t="shared" si="42"/>
        <v/>
      </c>
      <c r="CD101" s="29" t="str">
        <f t="shared" si="42"/>
        <v/>
      </c>
      <c r="CE101" s="29" t="str">
        <f t="shared" si="42"/>
        <v/>
      </c>
      <c r="CF101" s="29" t="str">
        <f t="shared" si="42"/>
        <v/>
      </c>
      <c r="CG101" s="29" t="str">
        <f t="shared" si="42"/>
        <v/>
      </c>
      <c r="CM101" s="30">
        <f t="shared" si="43"/>
        <v>0</v>
      </c>
      <c r="CN101" s="30">
        <f t="shared" si="44"/>
        <v>0</v>
      </c>
      <c r="CO101" s="30">
        <f t="shared" si="45"/>
        <v>0</v>
      </c>
      <c r="CP101" s="30">
        <f t="shared" si="45"/>
        <v>0</v>
      </c>
      <c r="CQ101" s="30">
        <f t="shared" si="45"/>
        <v>0</v>
      </c>
      <c r="CR101" s="30">
        <f t="shared" si="45"/>
        <v>0</v>
      </c>
      <c r="CS101" s="30">
        <f t="shared" si="45"/>
        <v>0</v>
      </c>
    </row>
    <row r="102" spans="1:97" x14ac:dyDescent="0.25">
      <c r="A102" s="105" t="s">
        <v>98</v>
      </c>
      <c r="B102" s="105">
        <f t="shared" ref="B102:B108" si="46">SUM(C102:I102)</f>
        <v>0</v>
      </c>
      <c r="C102" s="34"/>
      <c r="D102" s="146"/>
      <c r="E102" s="146"/>
      <c r="F102" s="37"/>
      <c r="G102" s="37"/>
      <c r="H102" s="37"/>
      <c r="I102" s="41"/>
      <c r="J102" s="36"/>
      <c r="K102" s="61">
        <f t="shared" si="38"/>
        <v>0</v>
      </c>
      <c r="L102" s="34"/>
      <c r="M102" s="150"/>
      <c r="N102" s="39"/>
      <c r="O102" s="146"/>
      <c r="P102" s="110"/>
      <c r="Q102" s="37"/>
      <c r="R102" s="110"/>
      <c r="S102" s="40"/>
      <c r="T102" s="116"/>
      <c r="U102" s="28" t="str">
        <f t="shared" si="39"/>
        <v/>
      </c>
      <c r="CA102" s="29" t="str">
        <f t="shared" si="40"/>
        <v/>
      </c>
      <c r="CB102" s="29" t="str">
        <f t="shared" si="41"/>
        <v/>
      </c>
      <c r="CC102" s="29" t="str">
        <f t="shared" si="42"/>
        <v/>
      </c>
      <c r="CD102" s="29" t="str">
        <f t="shared" si="42"/>
        <v/>
      </c>
      <c r="CE102" s="29" t="str">
        <f t="shared" si="42"/>
        <v/>
      </c>
      <c r="CF102" s="29" t="str">
        <f t="shared" si="42"/>
        <v/>
      </c>
      <c r="CG102" s="29" t="str">
        <f t="shared" si="42"/>
        <v/>
      </c>
      <c r="CM102" s="30">
        <f t="shared" si="43"/>
        <v>0</v>
      </c>
      <c r="CN102" s="30">
        <f t="shared" si="44"/>
        <v>0</v>
      </c>
      <c r="CO102" s="30">
        <f t="shared" si="45"/>
        <v>0</v>
      </c>
      <c r="CP102" s="30">
        <f t="shared" si="45"/>
        <v>0</v>
      </c>
      <c r="CQ102" s="30">
        <f t="shared" si="45"/>
        <v>0</v>
      </c>
      <c r="CR102" s="30">
        <f t="shared" si="45"/>
        <v>0</v>
      </c>
      <c r="CS102" s="30">
        <f t="shared" si="45"/>
        <v>0</v>
      </c>
    </row>
    <row r="103" spans="1:97" x14ac:dyDescent="0.25">
      <c r="A103" s="105" t="s">
        <v>99</v>
      </c>
      <c r="B103" s="105">
        <f t="shared" si="46"/>
        <v>0</v>
      </c>
      <c r="C103" s="34"/>
      <c r="D103" s="37"/>
      <c r="E103" s="37"/>
      <c r="F103" s="37"/>
      <c r="G103" s="37"/>
      <c r="H103" s="37"/>
      <c r="I103" s="55"/>
      <c r="J103" s="36"/>
      <c r="K103" s="61">
        <f t="shared" si="38"/>
        <v>0</v>
      </c>
      <c r="L103" s="34"/>
      <c r="M103" s="118"/>
      <c r="N103" s="154"/>
      <c r="O103" s="110"/>
      <c r="P103" s="37"/>
      <c r="Q103" s="37"/>
      <c r="R103" s="37"/>
      <c r="S103" s="40"/>
      <c r="T103" s="36"/>
      <c r="U103" s="28" t="str">
        <f t="shared" si="39"/>
        <v/>
      </c>
      <c r="CA103" s="29" t="str">
        <f t="shared" si="40"/>
        <v/>
      </c>
      <c r="CB103" s="29" t="str">
        <f t="shared" si="41"/>
        <v/>
      </c>
      <c r="CC103" s="29" t="str">
        <f t="shared" si="42"/>
        <v/>
      </c>
      <c r="CD103" s="29" t="str">
        <f t="shared" si="42"/>
        <v/>
      </c>
      <c r="CE103" s="29" t="str">
        <f t="shared" si="42"/>
        <v/>
      </c>
      <c r="CF103" s="29" t="str">
        <f t="shared" si="42"/>
        <v/>
      </c>
      <c r="CG103" s="29" t="str">
        <f t="shared" si="42"/>
        <v/>
      </c>
      <c r="CM103" s="30">
        <f t="shared" si="43"/>
        <v>0</v>
      </c>
      <c r="CN103" s="30">
        <f t="shared" si="44"/>
        <v>0</v>
      </c>
      <c r="CO103" s="30">
        <f t="shared" si="45"/>
        <v>0</v>
      </c>
      <c r="CP103" s="30">
        <f t="shared" si="45"/>
        <v>0</v>
      </c>
      <c r="CQ103" s="30">
        <f t="shared" si="45"/>
        <v>0</v>
      </c>
      <c r="CR103" s="30">
        <f t="shared" si="45"/>
        <v>0</v>
      </c>
      <c r="CS103" s="30">
        <f t="shared" si="45"/>
        <v>0</v>
      </c>
    </row>
    <row r="104" spans="1:97" x14ac:dyDescent="0.25">
      <c r="A104" s="105" t="s">
        <v>100</v>
      </c>
      <c r="B104" s="105">
        <f t="shared" si="46"/>
        <v>0</v>
      </c>
      <c r="C104" s="34"/>
      <c r="D104" s="146"/>
      <c r="E104" s="146"/>
      <c r="F104" s="37"/>
      <c r="G104" s="37"/>
      <c r="H104" s="146"/>
      <c r="I104" s="153"/>
      <c r="J104" s="36"/>
      <c r="K104" s="61">
        <f t="shared" si="38"/>
        <v>0</v>
      </c>
      <c r="L104" s="149"/>
      <c r="M104" s="118"/>
      <c r="N104" s="39"/>
      <c r="O104" s="37"/>
      <c r="P104" s="146"/>
      <c r="Q104" s="37"/>
      <c r="R104" s="146"/>
      <c r="S104" s="40"/>
      <c r="T104" s="152"/>
      <c r="U104" s="28" t="str">
        <f t="shared" si="39"/>
        <v/>
      </c>
      <c r="CA104" s="29" t="str">
        <f t="shared" si="40"/>
        <v/>
      </c>
      <c r="CB104" s="29" t="str">
        <f t="shared" si="41"/>
        <v/>
      </c>
      <c r="CC104" s="29" t="str">
        <f t="shared" si="42"/>
        <v/>
      </c>
      <c r="CD104" s="29" t="str">
        <f t="shared" si="42"/>
        <v/>
      </c>
      <c r="CE104" s="29" t="str">
        <f t="shared" si="42"/>
        <v/>
      </c>
      <c r="CF104" s="29" t="str">
        <f t="shared" si="42"/>
        <v/>
      </c>
      <c r="CG104" s="29" t="str">
        <f t="shared" si="42"/>
        <v/>
      </c>
      <c r="CM104" s="30">
        <f t="shared" si="43"/>
        <v>0</v>
      </c>
      <c r="CN104" s="30">
        <f t="shared" si="44"/>
        <v>0</v>
      </c>
      <c r="CO104" s="30">
        <f t="shared" si="45"/>
        <v>0</v>
      </c>
      <c r="CP104" s="30">
        <f t="shared" si="45"/>
        <v>0</v>
      </c>
      <c r="CQ104" s="30">
        <f t="shared" si="45"/>
        <v>0</v>
      </c>
      <c r="CR104" s="30">
        <f t="shared" si="45"/>
        <v>0</v>
      </c>
      <c r="CS104" s="30">
        <f t="shared" si="45"/>
        <v>0</v>
      </c>
    </row>
    <row r="105" spans="1:97" x14ac:dyDescent="0.25">
      <c r="A105" s="105" t="s">
        <v>101</v>
      </c>
      <c r="B105" s="105">
        <f t="shared" si="46"/>
        <v>0</v>
      </c>
      <c r="C105" s="34"/>
      <c r="D105" s="110"/>
      <c r="E105" s="110"/>
      <c r="F105" s="37"/>
      <c r="G105" s="37"/>
      <c r="H105" s="37"/>
      <c r="I105" s="41"/>
      <c r="J105" s="36"/>
      <c r="K105" s="61">
        <f t="shared" si="38"/>
        <v>0</v>
      </c>
      <c r="L105" s="34"/>
      <c r="M105" s="118"/>
      <c r="N105" s="39"/>
      <c r="O105" s="146"/>
      <c r="P105" s="37"/>
      <c r="Q105" s="37"/>
      <c r="R105" s="110"/>
      <c r="S105" s="40"/>
      <c r="T105" s="116"/>
      <c r="U105" s="28" t="str">
        <f t="shared" si="39"/>
        <v/>
      </c>
      <c r="CA105" s="29" t="str">
        <f t="shared" si="40"/>
        <v/>
      </c>
      <c r="CB105" s="29" t="str">
        <f t="shared" si="41"/>
        <v/>
      </c>
      <c r="CC105" s="29" t="str">
        <f t="shared" si="42"/>
        <v/>
      </c>
      <c r="CD105" s="29" t="str">
        <f t="shared" si="42"/>
        <v/>
      </c>
      <c r="CE105" s="29" t="str">
        <f t="shared" si="42"/>
        <v/>
      </c>
      <c r="CF105" s="29" t="str">
        <f t="shared" si="42"/>
        <v/>
      </c>
      <c r="CG105" s="29" t="str">
        <f t="shared" si="42"/>
        <v/>
      </c>
      <c r="CM105" s="30">
        <f t="shared" si="43"/>
        <v>0</v>
      </c>
      <c r="CN105" s="30">
        <f t="shared" si="44"/>
        <v>0</v>
      </c>
      <c r="CO105" s="30">
        <f t="shared" si="45"/>
        <v>0</v>
      </c>
      <c r="CP105" s="30">
        <f t="shared" si="45"/>
        <v>0</v>
      </c>
      <c r="CQ105" s="30">
        <f t="shared" si="45"/>
        <v>0</v>
      </c>
      <c r="CR105" s="30">
        <f t="shared" si="45"/>
        <v>0</v>
      </c>
      <c r="CS105" s="30">
        <f t="shared" si="45"/>
        <v>0</v>
      </c>
    </row>
    <row r="106" spans="1:97" x14ac:dyDescent="0.25">
      <c r="A106" s="113" t="s">
        <v>102</v>
      </c>
      <c r="B106" s="105">
        <f t="shared" si="46"/>
        <v>0</v>
      </c>
      <c r="C106" s="155"/>
      <c r="D106" s="37"/>
      <c r="E106" s="37"/>
      <c r="F106" s="37"/>
      <c r="G106" s="37"/>
      <c r="H106" s="146"/>
      <c r="I106" s="153"/>
      <c r="J106" s="36"/>
      <c r="K106" s="61">
        <f t="shared" si="38"/>
        <v>0</v>
      </c>
      <c r="L106" s="34"/>
      <c r="M106" s="118"/>
      <c r="N106" s="154"/>
      <c r="O106" s="110"/>
      <c r="P106" s="37"/>
      <c r="Q106" s="37"/>
      <c r="R106" s="37"/>
      <c r="S106" s="40"/>
      <c r="T106" s="36"/>
      <c r="U106" s="28" t="str">
        <f t="shared" si="39"/>
        <v/>
      </c>
      <c r="CA106" s="29" t="str">
        <f t="shared" si="40"/>
        <v/>
      </c>
      <c r="CB106" s="29" t="str">
        <f t="shared" si="41"/>
        <v/>
      </c>
      <c r="CC106" s="29" t="str">
        <f t="shared" si="42"/>
        <v/>
      </c>
      <c r="CD106" s="29" t="str">
        <f t="shared" si="42"/>
        <v/>
      </c>
      <c r="CE106" s="29" t="str">
        <f t="shared" si="42"/>
        <v/>
      </c>
      <c r="CF106" s="29" t="str">
        <f t="shared" si="42"/>
        <v/>
      </c>
      <c r="CG106" s="29" t="str">
        <f t="shared" si="42"/>
        <v/>
      </c>
      <c r="CM106" s="30">
        <f t="shared" si="43"/>
        <v>0</v>
      </c>
      <c r="CN106" s="30">
        <f t="shared" si="44"/>
        <v>0</v>
      </c>
      <c r="CO106" s="30">
        <f t="shared" si="45"/>
        <v>0</v>
      </c>
      <c r="CP106" s="30">
        <f t="shared" si="45"/>
        <v>0</v>
      </c>
      <c r="CQ106" s="30">
        <f t="shared" si="45"/>
        <v>0</v>
      </c>
      <c r="CR106" s="30">
        <f t="shared" si="45"/>
        <v>0</v>
      </c>
      <c r="CS106" s="30">
        <f t="shared" si="45"/>
        <v>0</v>
      </c>
    </row>
    <row r="107" spans="1:97" x14ac:dyDescent="0.25">
      <c r="A107" s="113" t="s">
        <v>103</v>
      </c>
      <c r="B107" s="105">
        <f t="shared" si="46"/>
        <v>0</v>
      </c>
      <c r="C107" s="34"/>
      <c r="D107" s="37"/>
      <c r="E107" s="37"/>
      <c r="F107" s="146"/>
      <c r="G107" s="37"/>
      <c r="H107" s="110"/>
      <c r="I107" s="41"/>
      <c r="J107" s="36"/>
      <c r="K107" s="61">
        <f t="shared" si="38"/>
        <v>0</v>
      </c>
      <c r="L107" s="34"/>
      <c r="M107" s="38"/>
      <c r="N107" s="39"/>
      <c r="O107" s="37"/>
      <c r="P107" s="37"/>
      <c r="Q107" s="37"/>
      <c r="R107" s="146"/>
      <c r="S107" s="40"/>
      <c r="T107" s="152"/>
      <c r="U107" s="28" t="str">
        <f t="shared" si="39"/>
        <v/>
      </c>
      <c r="CA107" s="29" t="str">
        <f t="shared" si="40"/>
        <v/>
      </c>
      <c r="CB107" s="29" t="str">
        <f t="shared" si="41"/>
        <v/>
      </c>
      <c r="CC107" s="29" t="str">
        <f t="shared" si="42"/>
        <v/>
      </c>
      <c r="CD107" s="29" t="str">
        <f t="shared" si="42"/>
        <v/>
      </c>
      <c r="CE107" s="29" t="str">
        <f t="shared" si="42"/>
        <v/>
      </c>
      <c r="CF107" s="29" t="str">
        <f t="shared" si="42"/>
        <v/>
      </c>
      <c r="CG107" s="29" t="str">
        <f t="shared" si="42"/>
        <v/>
      </c>
      <c r="CM107" s="30">
        <f t="shared" si="43"/>
        <v>0</v>
      </c>
      <c r="CN107" s="30">
        <f t="shared" si="44"/>
        <v>0</v>
      </c>
      <c r="CO107" s="30">
        <f t="shared" si="45"/>
        <v>0</v>
      </c>
      <c r="CP107" s="30">
        <f t="shared" si="45"/>
        <v>0</v>
      </c>
      <c r="CQ107" s="30">
        <f t="shared" si="45"/>
        <v>0</v>
      </c>
      <c r="CR107" s="30">
        <f t="shared" si="45"/>
        <v>0</v>
      </c>
      <c r="CS107" s="30">
        <f t="shared" si="45"/>
        <v>0</v>
      </c>
    </row>
    <row r="108" spans="1:97" x14ac:dyDescent="0.25">
      <c r="A108" s="114" t="s">
        <v>104</v>
      </c>
      <c r="B108" s="105">
        <f t="shared" si="46"/>
        <v>0</v>
      </c>
      <c r="C108" s="22"/>
      <c r="D108" s="146"/>
      <c r="E108" s="146"/>
      <c r="F108" s="52"/>
      <c r="G108" s="146"/>
      <c r="H108" s="52"/>
      <c r="I108" s="156"/>
      <c r="J108" s="36"/>
      <c r="K108" s="61">
        <f t="shared" si="38"/>
        <v>0</v>
      </c>
      <c r="L108" s="45"/>
      <c r="M108" s="150"/>
      <c r="N108" s="154"/>
      <c r="O108" s="146"/>
      <c r="P108" s="146"/>
      <c r="Q108" s="146"/>
      <c r="R108" s="52"/>
      <c r="S108" s="151"/>
      <c r="T108" s="47"/>
      <c r="U108" s="28" t="str">
        <f t="shared" si="39"/>
        <v/>
      </c>
      <c r="CA108" s="29" t="str">
        <f t="shared" si="40"/>
        <v/>
      </c>
      <c r="CB108" s="29" t="str">
        <f t="shared" si="41"/>
        <v/>
      </c>
      <c r="CC108" s="29" t="str">
        <f t="shared" si="42"/>
        <v/>
      </c>
      <c r="CD108" s="29" t="str">
        <f t="shared" si="42"/>
        <v/>
      </c>
      <c r="CE108" s="29" t="str">
        <f t="shared" si="42"/>
        <v/>
      </c>
      <c r="CF108" s="29" t="str">
        <f t="shared" si="42"/>
        <v/>
      </c>
      <c r="CG108" s="29" t="str">
        <f t="shared" si="42"/>
        <v/>
      </c>
      <c r="CM108" s="30">
        <f t="shared" si="43"/>
        <v>0</v>
      </c>
      <c r="CN108" s="30">
        <f t="shared" si="44"/>
        <v>0</v>
      </c>
      <c r="CO108" s="30">
        <f t="shared" si="45"/>
        <v>0</v>
      </c>
      <c r="CP108" s="30">
        <f t="shared" si="45"/>
        <v>0</v>
      </c>
      <c r="CQ108" s="30">
        <f t="shared" si="45"/>
        <v>0</v>
      </c>
      <c r="CR108" s="30">
        <f t="shared" si="45"/>
        <v>0</v>
      </c>
      <c r="CS108" s="30">
        <f t="shared" si="45"/>
        <v>0</v>
      </c>
    </row>
    <row r="109" spans="1:97" x14ac:dyDescent="0.25">
      <c r="A109" s="119" t="s">
        <v>76</v>
      </c>
      <c r="B109" s="157">
        <f>SUM(B97:B108)</f>
        <v>0</v>
      </c>
      <c r="C109" s="158">
        <f t="shared" ref="C109:S109" si="47">SUM(C97:C108)</f>
        <v>0</v>
      </c>
      <c r="D109" s="158">
        <f t="shared" si="47"/>
        <v>0</v>
      </c>
      <c r="E109" s="158">
        <f>SUM(E97:E108)</f>
        <v>0</v>
      </c>
      <c r="F109" s="158">
        <f t="shared" si="47"/>
        <v>0</v>
      </c>
      <c r="G109" s="158">
        <f t="shared" si="47"/>
        <v>0</v>
      </c>
      <c r="H109" s="158">
        <f t="shared" si="47"/>
        <v>0</v>
      </c>
      <c r="I109" s="159">
        <f t="shared" si="47"/>
        <v>0</v>
      </c>
      <c r="J109" s="122">
        <f t="shared" si="47"/>
        <v>0</v>
      </c>
      <c r="K109" s="143">
        <f>SUM(K97:K108)</f>
        <v>0</v>
      </c>
      <c r="L109" s="125">
        <f t="shared" si="47"/>
        <v>0</v>
      </c>
      <c r="M109" s="124">
        <f t="shared" si="47"/>
        <v>0</v>
      </c>
      <c r="N109" s="127">
        <f t="shared" si="47"/>
        <v>0</v>
      </c>
      <c r="O109" s="121">
        <f t="shared" si="47"/>
        <v>0</v>
      </c>
      <c r="P109" s="121">
        <f t="shared" si="47"/>
        <v>0</v>
      </c>
      <c r="Q109" s="121">
        <f>SUM(Q97:Q108)</f>
        <v>0</v>
      </c>
      <c r="R109" s="121">
        <f t="shared" si="47"/>
        <v>0</v>
      </c>
      <c r="S109" s="122">
        <f t="shared" si="47"/>
        <v>0</v>
      </c>
      <c r="T109" s="128">
        <f>SUM(T97:T108)</f>
        <v>0</v>
      </c>
      <c r="CA109" s="160"/>
      <c r="CB109" s="160"/>
      <c r="CC109" s="160"/>
      <c r="CD109" s="160"/>
      <c r="CE109" s="160"/>
      <c r="CF109" s="160"/>
      <c r="CG109" s="160"/>
    </row>
    <row r="110" spans="1:97" x14ac:dyDescent="0.25">
      <c r="A110" s="166" t="s">
        <v>139</v>
      </c>
      <c r="B110" s="166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</row>
    <row r="111" spans="1:97" ht="15" customHeight="1" x14ac:dyDescent="0.25">
      <c r="A111" s="202" t="s">
        <v>106</v>
      </c>
      <c r="B111" s="186" t="s">
        <v>107</v>
      </c>
      <c r="C111" s="171" t="s">
        <v>79</v>
      </c>
      <c r="D111" s="188"/>
      <c r="E111" s="188"/>
      <c r="F111" s="188"/>
      <c r="G111" s="188"/>
      <c r="H111" s="188"/>
      <c r="I111" s="188"/>
      <c r="J111" s="188"/>
      <c r="K111" s="188"/>
      <c r="L111" s="172"/>
      <c r="M111" s="188" t="s">
        <v>108</v>
      </c>
      <c r="N111" s="188"/>
      <c r="O111" s="188"/>
      <c r="P111" s="188"/>
      <c r="Q111" s="188"/>
      <c r="R111" s="172"/>
    </row>
    <row r="112" spans="1:97" ht="42" x14ac:dyDescent="0.25">
      <c r="A112" s="194"/>
      <c r="B112" s="187"/>
      <c r="C112" s="7" t="s">
        <v>90</v>
      </c>
      <c r="D112" s="94" t="s">
        <v>16</v>
      </c>
      <c r="E112" s="95" t="s">
        <v>17</v>
      </c>
      <c r="F112" s="96" t="s">
        <v>91</v>
      </c>
      <c r="G112" s="91" t="s">
        <v>92</v>
      </c>
      <c r="H112" s="91" t="s">
        <v>109</v>
      </c>
      <c r="I112" s="91" t="s">
        <v>10</v>
      </c>
      <c r="J112" s="91" t="s">
        <v>11</v>
      </c>
      <c r="K112" s="91" t="s">
        <v>12</v>
      </c>
      <c r="L112" s="161" t="s">
        <v>13</v>
      </c>
      <c r="M112" s="94" t="s">
        <v>80</v>
      </c>
      <c r="N112" s="91" t="s">
        <v>82</v>
      </c>
      <c r="O112" s="91" t="s">
        <v>110</v>
      </c>
      <c r="P112" s="91" t="s">
        <v>111</v>
      </c>
      <c r="Q112" s="91" t="s">
        <v>112</v>
      </c>
      <c r="R112" s="130" t="s">
        <v>88</v>
      </c>
    </row>
    <row r="113" spans="1:97" x14ac:dyDescent="0.25">
      <c r="A113" s="133" t="s">
        <v>115</v>
      </c>
      <c r="B113" s="42"/>
      <c r="C113" s="134">
        <f>SUM(D113:E113)</f>
        <v>0</v>
      </c>
      <c r="D113" s="40"/>
      <c r="E113" s="38"/>
      <c r="F113" s="39"/>
      <c r="G113" s="37"/>
      <c r="H113" s="37"/>
      <c r="I113" s="37"/>
      <c r="J113" s="37"/>
      <c r="K113" s="37"/>
      <c r="L113" s="35"/>
      <c r="M113" s="40"/>
      <c r="N113" s="25"/>
      <c r="O113" s="25"/>
      <c r="P113" s="25"/>
      <c r="Q113" s="37"/>
      <c r="R113" s="36"/>
      <c r="CA113" s="29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29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29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29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29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29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29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30">
        <f>IF(AND(E113&gt;0,OR(F113="")),1,IF(F113&gt;E113,1,0))</f>
        <v>0</v>
      </c>
      <c r="CN113" s="30">
        <f>IF(AND(D113&gt;0,OR(G113="")),1,IF(G113&gt;D113,1,0))</f>
        <v>0</v>
      </c>
      <c r="CO113" s="30">
        <f>IF(AND($C113&gt;0,OR(H113="")),1,IF(H113&gt;$C113,1,0))</f>
        <v>0</v>
      </c>
      <c r="CP113" s="30">
        <f t="shared" ref="CP113:CS122" si="48">IF(AND($C113&gt;0,OR(I113="")),1,IF(I113&gt;$C113,1,0))</f>
        <v>0</v>
      </c>
      <c r="CQ113" s="30">
        <f t="shared" si="48"/>
        <v>0</v>
      </c>
      <c r="CR113" s="30">
        <f t="shared" si="48"/>
        <v>0</v>
      </c>
      <c r="CS113" s="30">
        <f t="shared" si="48"/>
        <v>0</v>
      </c>
    </row>
    <row r="114" spans="1:97" x14ac:dyDescent="0.25">
      <c r="A114" s="133" t="s">
        <v>118</v>
      </c>
      <c r="B114" s="42"/>
      <c r="C114" s="107">
        <f t="shared" ref="C114:C121" si="49">SUM(D114:E114)</f>
        <v>0</v>
      </c>
      <c r="D114" s="40"/>
      <c r="E114" s="38"/>
      <c r="F114" s="39"/>
      <c r="G114" s="37"/>
      <c r="H114" s="37"/>
      <c r="I114" s="37"/>
      <c r="J114" s="37"/>
      <c r="K114" s="37"/>
      <c r="L114" s="35"/>
      <c r="M114" s="40"/>
      <c r="N114" s="37"/>
      <c r="O114" s="37"/>
      <c r="P114" s="37"/>
      <c r="Q114" s="37"/>
      <c r="R114" s="36"/>
      <c r="CA114" s="29" t="str">
        <f t="shared" ref="CA114:CA122" si="50">IF(AND(E114&gt;0,F114=""),"*No olvide digitar el campo "&amp;F$112&amp;""&amp;". Digite CERO si no tiene.", IF(F114&gt;E114," * El Número de "&amp;F$112&amp;""&amp;" no puede superar el Total Mujeres. ",""))</f>
        <v/>
      </c>
      <c r="CB114" s="29" t="str">
        <f t="shared" ref="CB114:CB122" si="51">IF(AND(D114&gt;0,G114=""),"*No olvide digitar el campo "&amp;G$112&amp;""&amp;". Digite CERO si no tiene.", IF(G114&gt;D114," * El Número de "&amp;G$112&amp;""&amp;" no puede superar el Total Hombres. ",""))</f>
        <v/>
      </c>
      <c r="CC114" s="29" t="str">
        <f t="shared" ref="CC114:CG122" si="52">IF(AND($C114&gt;0,H114=""),"*No olvide digitar el campo "&amp;H$112&amp;""&amp;". Digite CERO si no tiene.", IF(H114&gt;$C114," * La variable "&amp;H$112&amp;""&amp;" no puede superar el Total Ambos Sexos. ",""))</f>
        <v/>
      </c>
      <c r="CD114" s="29" t="str">
        <f t="shared" si="52"/>
        <v/>
      </c>
      <c r="CE114" s="29" t="str">
        <f t="shared" si="52"/>
        <v/>
      </c>
      <c r="CF114" s="29" t="str">
        <f t="shared" si="52"/>
        <v/>
      </c>
      <c r="CG114" s="29" t="str">
        <f t="shared" si="52"/>
        <v/>
      </c>
      <c r="CM114" s="30">
        <f t="shared" ref="CM114:CM122" si="53">IF(AND(E114&gt;0,OR(F114="")),1,IF(F114&gt;E114,1,0))</f>
        <v>0</v>
      </c>
      <c r="CN114" s="30">
        <f t="shared" ref="CN114:CN122" si="54">IF(AND(D114&gt;0,OR(G114="")),1,IF(G114&gt;D114,1,0))</f>
        <v>0</v>
      </c>
      <c r="CO114" s="30">
        <f t="shared" ref="CO114:CO122" si="55">IF(AND($C114&gt;0,OR(H114="")),1,IF(H114&gt;$C114,1,0))</f>
        <v>0</v>
      </c>
      <c r="CP114" s="30">
        <f t="shared" si="48"/>
        <v>0</v>
      </c>
      <c r="CQ114" s="30">
        <f t="shared" si="48"/>
        <v>0</v>
      </c>
      <c r="CR114" s="30">
        <f t="shared" si="48"/>
        <v>0</v>
      </c>
      <c r="CS114" s="30">
        <f t="shared" si="48"/>
        <v>0</v>
      </c>
    </row>
    <row r="115" spans="1:97" x14ac:dyDescent="0.25">
      <c r="A115" s="133" t="s">
        <v>119</v>
      </c>
      <c r="B115" s="53"/>
      <c r="C115" s="107">
        <f t="shared" si="49"/>
        <v>0</v>
      </c>
      <c r="D115" s="40"/>
      <c r="E115" s="38"/>
      <c r="F115" s="39"/>
      <c r="G115" s="37"/>
      <c r="H115" s="37"/>
      <c r="I115" s="37"/>
      <c r="J115" s="37"/>
      <c r="K115" s="37"/>
      <c r="L115" s="35"/>
      <c r="M115" s="40"/>
      <c r="N115" s="37"/>
      <c r="O115" s="37"/>
      <c r="P115" s="37"/>
      <c r="Q115" s="37"/>
      <c r="R115" s="36"/>
      <c r="CA115" s="29" t="str">
        <f t="shared" si="50"/>
        <v/>
      </c>
      <c r="CB115" s="29" t="str">
        <f t="shared" si="51"/>
        <v/>
      </c>
      <c r="CC115" s="29" t="str">
        <f t="shared" si="52"/>
        <v/>
      </c>
      <c r="CD115" s="29" t="str">
        <f t="shared" si="52"/>
        <v/>
      </c>
      <c r="CE115" s="29" t="str">
        <f t="shared" si="52"/>
        <v/>
      </c>
      <c r="CF115" s="29" t="str">
        <f t="shared" si="52"/>
        <v/>
      </c>
      <c r="CG115" s="29" t="str">
        <f t="shared" si="52"/>
        <v/>
      </c>
      <c r="CM115" s="30">
        <f t="shared" si="53"/>
        <v>0</v>
      </c>
      <c r="CN115" s="30">
        <f t="shared" si="54"/>
        <v>0</v>
      </c>
      <c r="CO115" s="30">
        <f t="shared" si="55"/>
        <v>0</v>
      </c>
      <c r="CP115" s="30">
        <f t="shared" si="48"/>
        <v>0</v>
      </c>
      <c r="CQ115" s="30">
        <f t="shared" si="48"/>
        <v>0</v>
      </c>
      <c r="CR115" s="30">
        <f t="shared" si="48"/>
        <v>0</v>
      </c>
      <c r="CS115" s="30">
        <f t="shared" si="48"/>
        <v>0</v>
      </c>
    </row>
    <row r="116" spans="1:97" x14ac:dyDescent="0.25">
      <c r="A116" s="133" t="s">
        <v>120</v>
      </c>
      <c r="B116" s="135"/>
      <c r="C116" s="107">
        <f t="shared" si="49"/>
        <v>0</v>
      </c>
      <c r="D116" s="40"/>
      <c r="E116" s="38"/>
      <c r="F116" s="39"/>
      <c r="G116" s="37"/>
      <c r="H116" s="37"/>
      <c r="I116" s="37"/>
      <c r="J116" s="37"/>
      <c r="K116" s="37"/>
      <c r="L116" s="35"/>
      <c r="M116" s="40"/>
      <c r="N116" s="37"/>
      <c r="O116" s="37"/>
      <c r="P116" s="37"/>
      <c r="Q116" s="37"/>
      <c r="R116" s="36"/>
      <c r="CA116" s="29" t="str">
        <f t="shared" si="50"/>
        <v/>
      </c>
      <c r="CB116" s="29" t="str">
        <f t="shared" si="51"/>
        <v/>
      </c>
      <c r="CC116" s="29" t="str">
        <f t="shared" si="52"/>
        <v/>
      </c>
      <c r="CD116" s="29" t="str">
        <f t="shared" si="52"/>
        <v/>
      </c>
      <c r="CE116" s="29" t="str">
        <f t="shared" si="52"/>
        <v/>
      </c>
      <c r="CF116" s="29" t="str">
        <f t="shared" si="52"/>
        <v/>
      </c>
      <c r="CG116" s="29" t="str">
        <f t="shared" si="52"/>
        <v/>
      </c>
      <c r="CM116" s="30">
        <f t="shared" si="53"/>
        <v>0</v>
      </c>
      <c r="CN116" s="30">
        <f t="shared" si="54"/>
        <v>0</v>
      </c>
      <c r="CO116" s="30">
        <f t="shared" si="55"/>
        <v>0</v>
      </c>
      <c r="CP116" s="30">
        <f t="shared" si="48"/>
        <v>0</v>
      </c>
      <c r="CQ116" s="30">
        <f t="shared" si="48"/>
        <v>0</v>
      </c>
      <c r="CR116" s="30">
        <f t="shared" si="48"/>
        <v>0</v>
      </c>
      <c r="CS116" s="30">
        <f t="shared" si="48"/>
        <v>0</v>
      </c>
    </row>
    <row r="117" spans="1:97" x14ac:dyDescent="0.25">
      <c r="A117" s="133" t="s">
        <v>121</v>
      </c>
      <c r="B117" s="42"/>
      <c r="C117" s="107">
        <f t="shared" si="49"/>
        <v>0</v>
      </c>
      <c r="D117" s="40"/>
      <c r="E117" s="38"/>
      <c r="F117" s="39"/>
      <c r="G117" s="37"/>
      <c r="H117" s="37"/>
      <c r="I117" s="37"/>
      <c r="J117" s="37"/>
      <c r="K117" s="37"/>
      <c r="L117" s="35"/>
      <c r="M117" s="40"/>
      <c r="N117" s="37"/>
      <c r="O117" s="37"/>
      <c r="P117" s="37"/>
      <c r="Q117" s="37"/>
      <c r="R117" s="36"/>
      <c r="CA117" s="29" t="str">
        <f t="shared" si="50"/>
        <v/>
      </c>
      <c r="CB117" s="29" t="str">
        <f t="shared" si="51"/>
        <v/>
      </c>
      <c r="CC117" s="29" t="str">
        <f t="shared" si="52"/>
        <v/>
      </c>
      <c r="CD117" s="29" t="str">
        <f t="shared" si="52"/>
        <v/>
      </c>
      <c r="CE117" s="29" t="str">
        <f t="shared" si="52"/>
        <v/>
      </c>
      <c r="CF117" s="29" t="str">
        <f t="shared" si="52"/>
        <v/>
      </c>
      <c r="CG117" s="29" t="str">
        <f t="shared" si="52"/>
        <v/>
      </c>
      <c r="CM117" s="30">
        <f t="shared" si="53"/>
        <v>0</v>
      </c>
      <c r="CN117" s="30">
        <f t="shared" si="54"/>
        <v>0</v>
      </c>
      <c r="CO117" s="30">
        <f t="shared" si="55"/>
        <v>0</v>
      </c>
      <c r="CP117" s="30">
        <f t="shared" si="48"/>
        <v>0</v>
      </c>
      <c r="CQ117" s="30">
        <f t="shared" si="48"/>
        <v>0</v>
      </c>
      <c r="CR117" s="30">
        <f t="shared" si="48"/>
        <v>0</v>
      </c>
      <c r="CS117" s="30">
        <f t="shared" si="48"/>
        <v>0</v>
      </c>
    </row>
    <row r="118" spans="1:97" x14ac:dyDescent="0.25">
      <c r="A118" s="136" t="s">
        <v>122</v>
      </c>
      <c r="B118" s="135"/>
      <c r="C118" s="134">
        <f t="shared" si="49"/>
        <v>0</v>
      </c>
      <c r="D118" s="40"/>
      <c r="E118" s="38"/>
      <c r="F118" s="39"/>
      <c r="G118" s="37"/>
      <c r="H118" s="37"/>
      <c r="I118" s="37"/>
      <c r="J118" s="37"/>
      <c r="K118" s="37"/>
      <c r="L118" s="35"/>
      <c r="M118" s="40"/>
      <c r="N118" s="37"/>
      <c r="O118" s="37"/>
      <c r="P118" s="37"/>
      <c r="Q118" s="37"/>
      <c r="R118" s="36"/>
      <c r="CA118" s="29" t="str">
        <f t="shared" si="50"/>
        <v/>
      </c>
      <c r="CB118" s="29" t="str">
        <f t="shared" si="51"/>
        <v/>
      </c>
      <c r="CC118" s="29" t="str">
        <f t="shared" si="52"/>
        <v/>
      </c>
      <c r="CD118" s="29" t="str">
        <f t="shared" si="52"/>
        <v/>
      </c>
      <c r="CE118" s="29" t="str">
        <f t="shared" si="52"/>
        <v/>
      </c>
      <c r="CF118" s="29" t="str">
        <f t="shared" si="52"/>
        <v/>
      </c>
      <c r="CG118" s="29" t="str">
        <f t="shared" si="52"/>
        <v/>
      </c>
      <c r="CM118" s="30">
        <f t="shared" si="53"/>
        <v>0</v>
      </c>
      <c r="CN118" s="30">
        <f t="shared" si="54"/>
        <v>0</v>
      </c>
      <c r="CO118" s="30">
        <f t="shared" si="55"/>
        <v>0</v>
      </c>
      <c r="CP118" s="30">
        <f t="shared" si="48"/>
        <v>0</v>
      </c>
      <c r="CQ118" s="30">
        <f t="shared" si="48"/>
        <v>0</v>
      </c>
      <c r="CR118" s="30">
        <f t="shared" si="48"/>
        <v>0</v>
      </c>
      <c r="CS118" s="30">
        <f t="shared" si="48"/>
        <v>0</v>
      </c>
    </row>
    <row r="119" spans="1:97" x14ac:dyDescent="0.25">
      <c r="A119" s="105" t="s">
        <v>123</v>
      </c>
      <c r="B119" s="42"/>
      <c r="C119" s="134">
        <f t="shared" si="49"/>
        <v>0</v>
      </c>
      <c r="D119" s="40"/>
      <c r="E119" s="38"/>
      <c r="F119" s="39"/>
      <c r="G119" s="37"/>
      <c r="H119" s="37"/>
      <c r="I119" s="37"/>
      <c r="J119" s="37"/>
      <c r="K119" s="37"/>
      <c r="L119" s="35"/>
      <c r="M119" s="40"/>
      <c r="N119" s="37"/>
      <c r="O119" s="37"/>
      <c r="P119" s="37"/>
      <c r="Q119" s="37"/>
      <c r="R119" s="36"/>
      <c r="CA119" s="29" t="str">
        <f t="shared" si="50"/>
        <v/>
      </c>
      <c r="CB119" s="29" t="str">
        <f t="shared" si="51"/>
        <v/>
      </c>
      <c r="CC119" s="29" t="str">
        <f t="shared" si="52"/>
        <v/>
      </c>
      <c r="CD119" s="29" t="str">
        <f t="shared" si="52"/>
        <v/>
      </c>
      <c r="CE119" s="29" t="str">
        <f t="shared" si="52"/>
        <v/>
      </c>
      <c r="CF119" s="29" t="str">
        <f t="shared" si="52"/>
        <v/>
      </c>
      <c r="CG119" s="29" t="str">
        <f t="shared" si="52"/>
        <v/>
      </c>
      <c r="CM119" s="30">
        <f t="shared" si="53"/>
        <v>0</v>
      </c>
      <c r="CN119" s="30">
        <f t="shared" si="54"/>
        <v>0</v>
      </c>
      <c r="CO119" s="30">
        <f t="shared" si="55"/>
        <v>0</v>
      </c>
      <c r="CP119" s="30">
        <f t="shared" si="48"/>
        <v>0</v>
      </c>
      <c r="CQ119" s="30">
        <f t="shared" si="48"/>
        <v>0</v>
      </c>
      <c r="CR119" s="30">
        <f t="shared" si="48"/>
        <v>0</v>
      </c>
      <c r="CS119" s="30">
        <f t="shared" si="48"/>
        <v>0</v>
      </c>
    </row>
    <row r="120" spans="1:97" ht="21" x14ac:dyDescent="0.25">
      <c r="A120" s="137" t="s">
        <v>124</v>
      </c>
      <c r="B120" s="42"/>
      <c r="C120" s="108">
        <f t="shared" si="49"/>
        <v>0</v>
      </c>
      <c r="D120" s="40"/>
      <c r="E120" s="38"/>
      <c r="F120" s="39"/>
      <c r="G120" s="37"/>
      <c r="H120" s="110"/>
      <c r="I120" s="37"/>
      <c r="J120" s="110"/>
      <c r="K120" s="37"/>
      <c r="L120" s="162"/>
      <c r="M120" s="40"/>
      <c r="N120" s="37"/>
      <c r="O120" s="110"/>
      <c r="P120" s="37"/>
      <c r="Q120" s="37"/>
      <c r="R120" s="116"/>
      <c r="CA120" s="29" t="str">
        <f t="shared" si="50"/>
        <v/>
      </c>
      <c r="CB120" s="29" t="str">
        <f t="shared" si="51"/>
        <v/>
      </c>
      <c r="CC120" s="29" t="str">
        <f t="shared" si="52"/>
        <v/>
      </c>
      <c r="CD120" s="29" t="str">
        <f t="shared" si="52"/>
        <v/>
      </c>
      <c r="CE120" s="29" t="str">
        <f t="shared" si="52"/>
        <v/>
      </c>
      <c r="CF120" s="29" t="str">
        <f t="shared" si="52"/>
        <v/>
      </c>
      <c r="CG120" s="29" t="str">
        <f t="shared" si="52"/>
        <v/>
      </c>
      <c r="CM120" s="30">
        <f t="shared" si="53"/>
        <v>0</v>
      </c>
      <c r="CN120" s="30">
        <f t="shared" si="54"/>
        <v>0</v>
      </c>
      <c r="CO120" s="30">
        <f t="shared" si="55"/>
        <v>0</v>
      </c>
      <c r="CP120" s="30">
        <f t="shared" si="48"/>
        <v>0</v>
      </c>
      <c r="CQ120" s="30">
        <f t="shared" si="48"/>
        <v>0</v>
      </c>
      <c r="CR120" s="30">
        <f t="shared" si="48"/>
        <v>0</v>
      </c>
      <c r="CS120" s="30">
        <f t="shared" si="48"/>
        <v>0</v>
      </c>
    </row>
    <row r="121" spans="1:97" x14ac:dyDescent="0.25">
      <c r="A121" s="138" t="s">
        <v>125</v>
      </c>
      <c r="B121" s="42"/>
      <c r="C121" s="107">
        <f t="shared" si="49"/>
        <v>0</v>
      </c>
      <c r="D121" s="139"/>
      <c r="E121" s="38"/>
      <c r="F121" s="39"/>
      <c r="G121" s="110"/>
      <c r="H121" s="110"/>
      <c r="I121" s="110"/>
      <c r="J121" s="110"/>
      <c r="K121" s="110"/>
      <c r="L121" s="162"/>
      <c r="M121" s="40"/>
      <c r="N121" s="110"/>
      <c r="O121" s="110"/>
      <c r="P121" s="37"/>
      <c r="Q121" s="110"/>
      <c r="R121" s="116"/>
      <c r="CA121" s="29" t="str">
        <f t="shared" si="50"/>
        <v/>
      </c>
      <c r="CB121" s="29" t="str">
        <f t="shared" si="51"/>
        <v/>
      </c>
      <c r="CC121" s="29" t="str">
        <f t="shared" si="52"/>
        <v/>
      </c>
      <c r="CD121" s="29" t="str">
        <f t="shared" si="52"/>
        <v/>
      </c>
      <c r="CE121" s="29" t="str">
        <f t="shared" si="52"/>
        <v/>
      </c>
      <c r="CF121" s="29" t="str">
        <f t="shared" si="52"/>
        <v/>
      </c>
      <c r="CG121" s="29" t="str">
        <f t="shared" si="52"/>
        <v/>
      </c>
      <c r="CM121" s="30">
        <f t="shared" si="53"/>
        <v>0</v>
      </c>
      <c r="CN121" s="30">
        <f t="shared" si="54"/>
        <v>0</v>
      </c>
      <c r="CO121" s="30">
        <f t="shared" si="55"/>
        <v>0</v>
      </c>
      <c r="CP121" s="30">
        <f t="shared" si="48"/>
        <v>0</v>
      </c>
      <c r="CQ121" s="30">
        <f t="shared" si="48"/>
        <v>0</v>
      </c>
      <c r="CR121" s="30">
        <f t="shared" si="48"/>
        <v>0</v>
      </c>
      <c r="CS121" s="30">
        <f t="shared" si="48"/>
        <v>0</v>
      </c>
    </row>
    <row r="122" spans="1:97" x14ac:dyDescent="0.25">
      <c r="A122" s="62" t="s">
        <v>126</v>
      </c>
      <c r="B122" s="48"/>
      <c r="C122" s="117">
        <f>SUM(D122:E122)</f>
        <v>0</v>
      </c>
      <c r="D122" s="140"/>
      <c r="E122" s="59"/>
      <c r="F122" s="141"/>
      <c r="G122" s="52"/>
      <c r="H122" s="52"/>
      <c r="I122" s="52"/>
      <c r="J122" s="52"/>
      <c r="K122" s="52"/>
      <c r="L122" s="46"/>
      <c r="M122" s="140"/>
      <c r="N122" s="52"/>
      <c r="O122" s="52"/>
      <c r="P122" s="142"/>
      <c r="Q122" s="52"/>
      <c r="R122" s="47"/>
      <c r="CA122" s="29" t="str">
        <f t="shared" si="50"/>
        <v/>
      </c>
      <c r="CB122" s="29" t="str">
        <f t="shared" si="51"/>
        <v/>
      </c>
      <c r="CC122" s="29" t="str">
        <f t="shared" si="52"/>
        <v/>
      </c>
      <c r="CD122" s="29" t="str">
        <f t="shared" si="52"/>
        <v/>
      </c>
      <c r="CE122" s="29" t="str">
        <f t="shared" si="52"/>
        <v/>
      </c>
      <c r="CF122" s="29" t="str">
        <f t="shared" si="52"/>
        <v/>
      </c>
      <c r="CG122" s="29" t="str">
        <f t="shared" si="52"/>
        <v/>
      </c>
      <c r="CM122" s="30">
        <f t="shared" si="53"/>
        <v>0</v>
      </c>
      <c r="CN122" s="30">
        <f t="shared" si="54"/>
        <v>0</v>
      </c>
      <c r="CO122" s="30">
        <f t="shared" si="55"/>
        <v>0</v>
      </c>
      <c r="CP122" s="30">
        <f t="shared" si="48"/>
        <v>0</v>
      </c>
      <c r="CQ122" s="30">
        <f t="shared" si="48"/>
        <v>0</v>
      </c>
      <c r="CR122" s="30">
        <f t="shared" si="48"/>
        <v>0</v>
      </c>
      <c r="CS122" s="30">
        <f t="shared" si="48"/>
        <v>0</v>
      </c>
    </row>
    <row r="123" spans="1:97" x14ac:dyDescent="0.25">
      <c r="A123" s="119" t="s">
        <v>76</v>
      </c>
      <c r="B123" s="143">
        <f>SUM(B113:B122)</f>
        <v>0</v>
      </c>
      <c r="C123" s="125">
        <f t="shared" ref="C123:R123" si="56">SUM(C113:C122)</f>
        <v>0</v>
      </c>
      <c r="D123" s="124">
        <f t="shared" si="56"/>
        <v>0</v>
      </c>
      <c r="E123" s="126">
        <f t="shared" si="56"/>
        <v>0</v>
      </c>
      <c r="F123" s="127">
        <f t="shared" si="56"/>
        <v>0</v>
      </c>
      <c r="G123" s="121">
        <f t="shared" si="56"/>
        <v>0</v>
      </c>
      <c r="H123" s="121">
        <f t="shared" si="56"/>
        <v>0</v>
      </c>
      <c r="I123" s="121">
        <f t="shared" si="56"/>
        <v>0</v>
      </c>
      <c r="J123" s="121">
        <f t="shared" si="56"/>
        <v>0</v>
      </c>
      <c r="K123" s="121">
        <f t="shared" si="56"/>
        <v>0</v>
      </c>
      <c r="L123" s="163">
        <f t="shared" si="56"/>
        <v>0</v>
      </c>
      <c r="M123" s="122">
        <f t="shared" si="56"/>
        <v>0</v>
      </c>
      <c r="N123" s="121">
        <f t="shared" si="56"/>
        <v>0</v>
      </c>
      <c r="O123" s="121">
        <f t="shared" si="56"/>
        <v>0</v>
      </c>
      <c r="P123" s="121">
        <f t="shared" si="56"/>
        <v>0</v>
      </c>
      <c r="Q123" s="121">
        <f t="shared" si="56"/>
        <v>0</v>
      </c>
      <c r="R123" s="128">
        <f t="shared" si="56"/>
        <v>0</v>
      </c>
    </row>
    <row r="199" spans="1:97" x14ac:dyDescent="0.25"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</row>
    <row r="200" spans="1:97" x14ac:dyDescent="0.25">
      <c r="A200" s="164">
        <f>SUM(B12:B51,B53:B57,B62:B73,B78:C91,B97:B108,B113:C122)</f>
        <v>4490</v>
      </c>
      <c r="B200" s="164">
        <f>SUM(CM12:CU122)</f>
        <v>0</v>
      </c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</row>
    <row r="201" spans="1:97" x14ac:dyDescent="0.25"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</row>
  </sheetData>
  <mergeCells count="43">
    <mergeCell ref="A110:N110"/>
    <mergeCell ref="A111:A112"/>
    <mergeCell ref="B111:B112"/>
    <mergeCell ref="C111:L111"/>
    <mergeCell ref="M111:R111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93:N93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</mergeCells>
  <dataValidations count="3">
    <dataValidation type="whole" allowBlank="1" showInputMessage="1" showErrorMessage="1" sqref="C53:R57" xr:uid="{00000000-0002-0000-0400-000000000000}">
      <formula1>0</formula1>
      <formula2>9.99999999999999E+39</formula2>
    </dataValidation>
    <dataValidation type="whole" operator="greaterThan" allowBlank="1" showInputMessage="1" showErrorMessage="1" sqref="B78:B91" xr:uid="{00000000-0002-0000-0400-000001000000}">
      <formula1>0</formula1>
    </dataValidation>
    <dataValidation type="whole" operator="greaterThanOrEqual" allowBlank="1" showInputMessage="1" showErrorMessage="1" sqref="N62:N74 K97:K109 C78:R91 C62:M73 L97:T108 C97:J108 O62:W73 B113:R122 C12:R51" xr:uid="{00000000-0002-0000-0400-000002000000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U201"/>
  <sheetViews>
    <sheetView workbookViewId="0">
      <selection activeCell="A6" sqref="A6:N6"/>
    </sheetView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" hidden="1" customWidth="1"/>
    <col min="81" max="85" width="11.42578125" style="2" hidden="1" customWidth="1"/>
    <col min="86" max="97" width="0" style="2" hidden="1" customWidth="1"/>
    <col min="98" max="99" width="0" hidden="1" customWidth="1"/>
  </cols>
  <sheetData>
    <row r="1" spans="1:99" x14ac:dyDescent="0.25">
      <c r="A1" s="1" t="s">
        <v>0</v>
      </c>
    </row>
    <row r="2" spans="1:99" x14ac:dyDescent="0.25">
      <c r="A2" s="1" t="str">
        <f>CONCATENATE("COMUNA: ",[6]NOMBRE!B2, " (",[6]NOMBRE!C2,[6]NOMBRE!D2,[6]NOMBRE!E2,[6]NOMBRE!F2,[6]NOMBRE!G2,")")</f>
        <v>COMUNA: LINARES (07401)</v>
      </c>
    </row>
    <row r="3" spans="1:99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99" x14ac:dyDescent="0.25">
      <c r="A4" s="1" t="str">
        <f>CONCATENATE("MES: ",[6]NOMBRE!B6, " (",[6]NOMBRE!C6,[6]NOMBRE!D6,")")</f>
        <v>MES: MAYO (05)</v>
      </c>
    </row>
    <row r="5" spans="1:99" x14ac:dyDescent="0.25">
      <c r="A5" s="1" t="str">
        <f>CONCATENATE("AÑO: ",[6]NOMBRE!B7)</f>
        <v>AÑO: 2025</v>
      </c>
    </row>
    <row r="6" spans="1:99" ht="18" customHeight="1" x14ac:dyDescent="0.25">
      <c r="A6" s="165" t="s">
        <v>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8" spans="1:99" ht="18" customHeight="1" x14ac:dyDescent="0.25">
      <c r="A8" s="166" t="s">
        <v>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99" ht="24" customHeight="1" x14ac:dyDescent="0.25">
      <c r="A9" s="167" t="s">
        <v>3</v>
      </c>
      <c r="B9" s="169" t="s">
        <v>4</v>
      </c>
      <c r="C9" s="170"/>
      <c r="D9" s="170"/>
      <c r="E9" s="171" t="s">
        <v>5</v>
      </c>
      <c r="F9" s="172"/>
      <c r="G9" s="173" t="s">
        <v>6</v>
      </c>
      <c r="H9" s="169" t="s">
        <v>7</v>
      </c>
      <c r="I9" s="175"/>
      <c r="J9" s="170" t="s">
        <v>8</v>
      </c>
      <c r="K9" s="176"/>
      <c r="L9" s="177" t="s">
        <v>9</v>
      </c>
      <c r="M9" s="179" t="s">
        <v>10</v>
      </c>
      <c r="N9" s="179" t="s">
        <v>11</v>
      </c>
      <c r="O9" s="182" t="s">
        <v>12</v>
      </c>
      <c r="P9" s="184" t="s">
        <v>13</v>
      </c>
      <c r="Q9" s="171" t="s">
        <v>14</v>
      </c>
      <c r="R9" s="172"/>
      <c r="S9" s="3"/>
    </row>
    <row r="10" spans="1:99" ht="35.1" customHeight="1" x14ac:dyDescent="0.25">
      <c r="A10" s="168"/>
      <c r="B10" s="4" t="s">
        <v>15</v>
      </c>
      <c r="C10" s="5" t="s">
        <v>16</v>
      </c>
      <c r="D10" s="6" t="s">
        <v>17</v>
      </c>
      <c r="E10" s="7" t="s">
        <v>18</v>
      </c>
      <c r="F10" s="8" t="s">
        <v>19</v>
      </c>
      <c r="G10" s="174"/>
      <c r="H10" s="7" t="s">
        <v>20</v>
      </c>
      <c r="I10" s="9" t="s">
        <v>21</v>
      </c>
      <c r="J10" s="10" t="s">
        <v>22</v>
      </c>
      <c r="K10" s="11" t="s">
        <v>23</v>
      </c>
      <c r="L10" s="178"/>
      <c r="M10" s="180"/>
      <c r="N10" s="180"/>
      <c r="O10" s="183"/>
      <c r="P10" s="185"/>
      <c r="Q10" s="7" t="s">
        <v>24</v>
      </c>
      <c r="R10" s="11" t="s">
        <v>25</v>
      </c>
    </row>
    <row r="11" spans="1:99" x14ac:dyDescent="0.25">
      <c r="A11" s="12" t="s">
        <v>26</v>
      </c>
      <c r="B11" s="13">
        <f t="shared" ref="B11:B51" si="0">SUM(C11:D11)</f>
        <v>95</v>
      </c>
      <c r="C11" s="14">
        <f>SUM(C12:C51)</f>
        <v>32</v>
      </c>
      <c r="D11" s="15">
        <f t="shared" ref="D11:R11" si="1">SUM(D12:D51)</f>
        <v>63</v>
      </c>
      <c r="E11" s="14">
        <f t="shared" si="1"/>
        <v>68</v>
      </c>
      <c r="F11" s="15">
        <f t="shared" si="1"/>
        <v>25</v>
      </c>
      <c r="G11" s="16">
        <f t="shared" si="1"/>
        <v>0</v>
      </c>
      <c r="H11" s="17">
        <f t="shared" si="1"/>
        <v>24</v>
      </c>
      <c r="I11" s="18">
        <f t="shared" si="1"/>
        <v>3</v>
      </c>
      <c r="J11" s="19">
        <f t="shared" si="1"/>
        <v>0</v>
      </c>
      <c r="K11" s="16">
        <f t="shared" si="1"/>
        <v>0</v>
      </c>
      <c r="L11" s="14">
        <f t="shared" si="1"/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6">
        <f t="shared" si="1"/>
        <v>0</v>
      </c>
      <c r="Q11" s="14">
        <f t="shared" si="1"/>
        <v>0</v>
      </c>
      <c r="R11" s="16">
        <f t="shared" si="1"/>
        <v>0</v>
      </c>
    </row>
    <row r="12" spans="1:99" x14ac:dyDescent="0.25">
      <c r="A12" s="20" t="s">
        <v>27</v>
      </c>
      <c r="B12" s="21">
        <f>SUM(C12:D12)</f>
        <v>12</v>
      </c>
      <c r="C12" s="22">
        <v>4</v>
      </c>
      <c r="D12" s="23">
        <v>8</v>
      </c>
      <c r="E12" s="22">
        <v>7</v>
      </c>
      <c r="F12" s="23">
        <v>5</v>
      </c>
      <c r="G12" s="24">
        <v>0</v>
      </c>
      <c r="H12" s="25">
        <v>4</v>
      </c>
      <c r="I12" s="26">
        <v>1</v>
      </c>
      <c r="J12" s="27">
        <v>0</v>
      </c>
      <c r="K12" s="24">
        <v>0</v>
      </c>
      <c r="L12" s="22">
        <v>0</v>
      </c>
      <c r="M12" s="25">
        <v>0</v>
      </c>
      <c r="N12" s="25">
        <v>0</v>
      </c>
      <c r="O12" s="25">
        <v>0</v>
      </c>
      <c r="P12" s="24">
        <v>0</v>
      </c>
      <c r="Q12" s="22">
        <v>0</v>
      </c>
      <c r="R12" s="24">
        <v>0</v>
      </c>
      <c r="S12" s="28" t="str">
        <f>CA12&amp;CB12&amp;CC12&amp;CD12&amp;CE12&amp;CF12&amp;CG12&amp;CH12&amp;CI12</f>
        <v/>
      </c>
      <c r="CA12" s="29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29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29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29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29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29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29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29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29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30">
        <f t="shared" ref="CM12:CM51" si="4">IF(AND(D12&gt;0,OR(J12="")),1,IF(J12&gt;D12,1,0))</f>
        <v>0</v>
      </c>
      <c r="CN12" s="30">
        <f t="shared" ref="CN12:CN51" si="5">IF(AND(C12&gt;0,OR(K12="")),1,IF(K12&gt;C12,1,0))</f>
        <v>0</v>
      </c>
      <c r="CO12" s="30">
        <f t="shared" ref="CO12:CT27" si="6">IF(AND($B12&gt;0,OR(L12="")),1,IF(L12&gt;$B12,1,0))</f>
        <v>0</v>
      </c>
      <c r="CP12" s="30">
        <f t="shared" si="6"/>
        <v>0</v>
      </c>
      <c r="CQ12" s="30">
        <f t="shared" si="6"/>
        <v>0</v>
      </c>
      <c r="CR12" s="30">
        <f t="shared" si="6"/>
        <v>0</v>
      </c>
      <c r="CS12" s="30">
        <f t="shared" si="6"/>
        <v>0</v>
      </c>
      <c r="CT12" s="31">
        <f t="shared" si="6"/>
        <v>0</v>
      </c>
      <c r="CU12" s="31">
        <f>IF(AND($D12&gt;0,OR(R12="")),1,IF(R12&gt;$D12,1,0))</f>
        <v>0</v>
      </c>
    </row>
    <row r="13" spans="1:99" x14ac:dyDescent="0.25">
      <c r="A13" s="32" t="s">
        <v>28</v>
      </c>
      <c r="B13" s="33">
        <f t="shared" ref="B13:B22" si="7">SUM(C13:D13)</f>
        <v>1</v>
      </c>
      <c r="C13" s="34">
        <v>1</v>
      </c>
      <c r="D13" s="35">
        <v>0</v>
      </c>
      <c r="E13" s="34">
        <v>1</v>
      </c>
      <c r="F13" s="35">
        <v>0</v>
      </c>
      <c r="G13" s="36">
        <v>0</v>
      </c>
      <c r="H13" s="37">
        <v>0</v>
      </c>
      <c r="I13" s="38">
        <v>0</v>
      </c>
      <c r="J13" s="39">
        <v>0</v>
      </c>
      <c r="K13" s="36">
        <v>0</v>
      </c>
      <c r="L13" s="34">
        <v>0</v>
      </c>
      <c r="M13" s="37">
        <v>0</v>
      </c>
      <c r="N13" s="37">
        <v>0</v>
      </c>
      <c r="O13" s="37">
        <v>0</v>
      </c>
      <c r="P13" s="36">
        <v>0</v>
      </c>
      <c r="Q13" s="34">
        <v>0</v>
      </c>
      <c r="R13" s="36">
        <v>0</v>
      </c>
      <c r="S13" s="28" t="str">
        <f t="shared" ref="S13:S56" si="8">CA13&amp;CB13&amp;CC13&amp;CD13&amp;CE13&amp;CF13&amp;CG13&amp;CH13&amp;CI13</f>
        <v/>
      </c>
      <c r="CA13" s="29" t="str">
        <f t="shared" si="2"/>
        <v/>
      </c>
      <c r="CB13" s="29" t="str">
        <f t="shared" si="3"/>
        <v/>
      </c>
      <c r="CC13" s="29" t="str">
        <f t="shared" ref="CC13:CG57" si="9">IF(AND($B13&gt;0,OR(L13=""))," *No olvide digitar el campo "&amp;L$9&amp;""&amp;". Digite CERO si no tiene.", IF(L13&gt;$B13," * La variable "&amp;L$9&amp;""&amp;" no puede superar el Total Ambos Sexos. ",""))</f>
        <v/>
      </c>
      <c r="CD13" s="29" t="str">
        <f t="shared" si="9"/>
        <v/>
      </c>
      <c r="CE13" s="29" t="str">
        <f t="shared" si="9"/>
        <v/>
      </c>
      <c r="CF13" s="29" t="str">
        <f t="shared" si="9"/>
        <v/>
      </c>
      <c r="CG13" s="29" t="str">
        <f t="shared" si="9"/>
        <v/>
      </c>
      <c r="CH13" s="29" t="str">
        <f t="shared" ref="CH13:CH57" si="10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29" t="str">
        <f t="shared" ref="CI13:CI57" si="11">IF(AND($D13&gt;0,OR(R13=""))," *No olvide digitar el campo "&amp;Q$9&amp;""&amp;" Gestantes. Digite CERO si no tiene.", IF(R13&gt;$D13," * La variable "&amp;Q$9&amp;""&amp;" no puede superar el Total Mujeres. ",""))</f>
        <v/>
      </c>
      <c r="CM13" s="30">
        <f t="shared" si="4"/>
        <v>0</v>
      </c>
      <c r="CN13" s="30">
        <f t="shared" si="5"/>
        <v>0</v>
      </c>
      <c r="CO13" s="30">
        <f t="shared" si="6"/>
        <v>0</v>
      </c>
      <c r="CP13" s="30">
        <f t="shared" si="6"/>
        <v>0</v>
      </c>
      <c r="CQ13" s="30">
        <f t="shared" si="6"/>
        <v>0</v>
      </c>
      <c r="CR13" s="30">
        <f t="shared" si="6"/>
        <v>0</v>
      </c>
      <c r="CS13" s="30">
        <f t="shared" si="6"/>
        <v>0</v>
      </c>
      <c r="CT13" s="31">
        <f t="shared" si="6"/>
        <v>0</v>
      </c>
      <c r="CU13" s="31">
        <f t="shared" ref="CU13:CU57" si="12">IF(AND($D13&gt;0,OR(R13="")),1,IF(R13&gt;$D13,1,0))</f>
        <v>0</v>
      </c>
    </row>
    <row r="14" spans="1:99" x14ac:dyDescent="0.25">
      <c r="A14" s="32" t="s">
        <v>29</v>
      </c>
      <c r="B14" s="33">
        <f t="shared" si="7"/>
        <v>0</v>
      </c>
      <c r="C14" s="34">
        <v>0</v>
      </c>
      <c r="D14" s="35">
        <v>0</v>
      </c>
      <c r="E14" s="34">
        <v>0</v>
      </c>
      <c r="F14" s="36">
        <v>0</v>
      </c>
      <c r="G14" s="36">
        <v>0</v>
      </c>
      <c r="H14" s="40">
        <v>0</v>
      </c>
      <c r="I14" s="41">
        <v>0</v>
      </c>
      <c r="J14" s="39">
        <v>0</v>
      </c>
      <c r="K14" s="36">
        <v>0</v>
      </c>
      <c r="L14" s="34">
        <v>0</v>
      </c>
      <c r="M14" s="37">
        <v>0</v>
      </c>
      <c r="N14" s="37">
        <v>0</v>
      </c>
      <c r="O14" s="37">
        <v>0</v>
      </c>
      <c r="P14" s="36">
        <v>0</v>
      </c>
      <c r="Q14" s="34">
        <v>0</v>
      </c>
      <c r="R14" s="36">
        <v>0</v>
      </c>
      <c r="S14" s="28" t="str">
        <f t="shared" si="8"/>
        <v/>
      </c>
      <c r="CA14" s="29" t="str">
        <f t="shared" si="2"/>
        <v/>
      </c>
      <c r="CB14" s="29" t="str">
        <f t="shared" si="3"/>
        <v/>
      </c>
      <c r="CC14" s="29" t="str">
        <f t="shared" si="9"/>
        <v/>
      </c>
      <c r="CD14" s="29" t="str">
        <f t="shared" si="9"/>
        <v/>
      </c>
      <c r="CE14" s="29" t="str">
        <f t="shared" si="9"/>
        <v/>
      </c>
      <c r="CF14" s="29" t="str">
        <f t="shared" si="9"/>
        <v/>
      </c>
      <c r="CG14" s="29" t="str">
        <f t="shared" si="9"/>
        <v/>
      </c>
      <c r="CH14" s="29" t="str">
        <f t="shared" si="10"/>
        <v/>
      </c>
      <c r="CI14" s="29" t="str">
        <f t="shared" si="11"/>
        <v/>
      </c>
      <c r="CM14" s="30">
        <f t="shared" si="4"/>
        <v>0</v>
      </c>
      <c r="CN14" s="30">
        <f t="shared" si="5"/>
        <v>0</v>
      </c>
      <c r="CO14" s="30">
        <f t="shared" si="6"/>
        <v>0</v>
      </c>
      <c r="CP14" s="30">
        <f t="shared" si="6"/>
        <v>0</v>
      </c>
      <c r="CQ14" s="30">
        <f t="shared" si="6"/>
        <v>0</v>
      </c>
      <c r="CR14" s="30">
        <f t="shared" si="6"/>
        <v>0</v>
      </c>
      <c r="CS14" s="30">
        <f t="shared" si="6"/>
        <v>0</v>
      </c>
      <c r="CT14" s="31">
        <f t="shared" si="6"/>
        <v>0</v>
      </c>
      <c r="CU14" s="31">
        <f t="shared" si="12"/>
        <v>0</v>
      </c>
    </row>
    <row r="15" spans="1:99" x14ac:dyDescent="0.25">
      <c r="A15" s="32" t="s">
        <v>30</v>
      </c>
      <c r="B15" s="33">
        <f t="shared" si="7"/>
        <v>0</v>
      </c>
      <c r="C15" s="34">
        <v>0</v>
      </c>
      <c r="D15" s="35">
        <v>0</v>
      </c>
      <c r="E15" s="34">
        <v>0</v>
      </c>
      <c r="F15" s="36">
        <v>0</v>
      </c>
      <c r="G15" s="36">
        <v>0</v>
      </c>
      <c r="H15" s="40">
        <v>0</v>
      </c>
      <c r="I15" s="41">
        <v>0</v>
      </c>
      <c r="J15" s="39">
        <v>0</v>
      </c>
      <c r="K15" s="36">
        <v>0</v>
      </c>
      <c r="L15" s="34">
        <v>0</v>
      </c>
      <c r="M15" s="37">
        <v>0</v>
      </c>
      <c r="N15" s="37">
        <v>0</v>
      </c>
      <c r="O15" s="37">
        <v>0</v>
      </c>
      <c r="P15" s="36">
        <v>0</v>
      </c>
      <c r="Q15" s="34">
        <v>0</v>
      </c>
      <c r="R15" s="36">
        <v>0</v>
      </c>
      <c r="S15" s="28" t="str">
        <f t="shared" si="8"/>
        <v/>
      </c>
      <c r="CA15" s="29" t="str">
        <f t="shared" si="2"/>
        <v/>
      </c>
      <c r="CB15" s="29" t="str">
        <f t="shared" si="3"/>
        <v/>
      </c>
      <c r="CC15" s="29" t="str">
        <f t="shared" si="9"/>
        <v/>
      </c>
      <c r="CD15" s="29" t="str">
        <f t="shared" si="9"/>
        <v/>
      </c>
      <c r="CE15" s="29" t="str">
        <f t="shared" si="9"/>
        <v/>
      </c>
      <c r="CF15" s="29" t="str">
        <f t="shared" si="9"/>
        <v/>
      </c>
      <c r="CG15" s="29" t="str">
        <f t="shared" si="9"/>
        <v/>
      </c>
      <c r="CH15" s="29" t="str">
        <f t="shared" si="10"/>
        <v/>
      </c>
      <c r="CI15" s="29" t="str">
        <f t="shared" si="11"/>
        <v/>
      </c>
      <c r="CM15" s="30">
        <f t="shared" si="4"/>
        <v>0</v>
      </c>
      <c r="CN15" s="30">
        <f t="shared" si="5"/>
        <v>0</v>
      </c>
      <c r="CO15" s="30">
        <f t="shared" si="6"/>
        <v>0</v>
      </c>
      <c r="CP15" s="30">
        <f t="shared" si="6"/>
        <v>0</v>
      </c>
      <c r="CQ15" s="30">
        <f t="shared" si="6"/>
        <v>0</v>
      </c>
      <c r="CR15" s="30">
        <f t="shared" si="6"/>
        <v>0</v>
      </c>
      <c r="CS15" s="30">
        <f t="shared" si="6"/>
        <v>0</v>
      </c>
      <c r="CT15" s="31">
        <f t="shared" si="6"/>
        <v>0</v>
      </c>
      <c r="CU15" s="31">
        <f t="shared" si="12"/>
        <v>0</v>
      </c>
    </row>
    <row r="16" spans="1:99" ht="15" customHeight="1" x14ac:dyDescent="0.25">
      <c r="A16" s="32" t="s">
        <v>31</v>
      </c>
      <c r="B16" s="33">
        <f t="shared" si="7"/>
        <v>0</v>
      </c>
      <c r="C16" s="34">
        <v>0</v>
      </c>
      <c r="D16" s="35">
        <v>0</v>
      </c>
      <c r="E16" s="34">
        <v>0</v>
      </c>
      <c r="F16" s="36">
        <v>0</v>
      </c>
      <c r="G16" s="42">
        <v>0</v>
      </c>
      <c r="H16" s="40">
        <v>0</v>
      </c>
      <c r="I16" s="41">
        <v>0</v>
      </c>
      <c r="J16" s="39">
        <v>0</v>
      </c>
      <c r="K16" s="36">
        <v>0</v>
      </c>
      <c r="L16" s="34">
        <v>0</v>
      </c>
      <c r="M16" s="37">
        <v>0</v>
      </c>
      <c r="N16" s="37">
        <v>0</v>
      </c>
      <c r="O16" s="37">
        <v>0</v>
      </c>
      <c r="P16" s="36">
        <v>0</v>
      </c>
      <c r="Q16" s="34">
        <v>0</v>
      </c>
      <c r="R16" s="36">
        <v>0</v>
      </c>
      <c r="S16" s="28" t="str">
        <f t="shared" si="8"/>
        <v/>
      </c>
      <c r="CA16" s="29" t="str">
        <f t="shared" si="2"/>
        <v/>
      </c>
      <c r="CB16" s="29" t="str">
        <f t="shared" si="3"/>
        <v/>
      </c>
      <c r="CC16" s="29" t="str">
        <f t="shared" si="9"/>
        <v/>
      </c>
      <c r="CD16" s="29" t="str">
        <f t="shared" si="9"/>
        <v/>
      </c>
      <c r="CE16" s="29" t="str">
        <f t="shared" si="9"/>
        <v/>
      </c>
      <c r="CF16" s="29" t="str">
        <f t="shared" si="9"/>
        <v/>
      </c>
      <c r="CG16" s="29" t="str">
        <f t="shared" si="9"/>
        <v/>
      </c>
      <c r="CH16" s="29" t="str">
        <f t="shared" si="10"/>
        <v/>
      </c>
      <c r="CI16" s="29" t="str">
        <f t="shared" si="11"/>
        <v/>
      </c>
      <c r="CM16" s="30">
        <f t="shared" si="4"/>
        <v>0</v>
      </c>
      <c r="CN16" s="30">
        <f t="shared" si="5"/>
        <v>0</v>
      </c>
      <c r="CO16" s="30">
        <f t="shared" si="6"/>
        <v>0</v>
      </c>
      <c r="CP16" s="30">
        <f t="shared" si="6"/>
        <v>0</v>
      </c>
      <c r="CQ16" s="30">
        <f t="shared" si="6"/>
        <v>0</v>
      </c>
      <c r="CR16" s="30">
        <f t="shared" si="6"/>
        <v>0</v>
      </c>
      <c r="CS16" s="30">
        <f t="shared" si="6"/>
        <v>0</v>
      </c>
      <c r="CT16" s="31">
        <f t="shared" si="6"/>
        <v>0</v>
      </c>
      <c r="CU16" s="31">
        <f t="shared" si="12"/>
        <v>0</v>
      </c>
    </row>
    <row r="17" spans="1:99" x14ac:dyDescent="0.25">
      <c r="A17" s="43" t="s">
        <v>32</v>
      </c>
      <c r="B17" s="44">
        <f t="shared" si="7"/>
        <v>0</v>
      </c>
      <c r="C17" s="45">
        <v>0</v>
      </c>
      <c r="D17" s="46">
        <v>0</v>
      </c>
      <c r="E17" s="45">
        <v>0</v>
      </c>
      <c r="F17" s="47">
        <v>0</v>
      </c>
      <c r="G17" s="48">
        <v>0</v>
      </c>
      <c r="H17" s="49">
        <v>0</v>
      </c>
      <c r="I17" s="50">
        <v>0</v>
      </c>
      <c r="J17" s="51">
        <v>0</v>
      </c>
      <c r="K17" s="47">
        <v>0</v>
      </c>
      <c r="L17" s="45">
        <v>0</v>
      </c>
      <c r="M17" s="52">
        <v>0</v>
      </c>
      <c r="N17" s="52">
        <v>0</v>
      </c>
      <c r="O17" s="52">
        <v>0</v>
      </c>
      <c r="P17" s="47">
        <v>0</v>
      </c>
      <c r="Q17" s="45">
        <v>0</v>
      </c>
      <c r="R17" s="47">
        <v>0</v>
      </c>
      <c r="S17" s="28" t="str">
        <f t="shared" si="8"/>
        <v/>
      </c>
      <c r="CA17" s="29" t="str">
        <f t="shared" si="2"/>
        <v/>
      </c>
      <c r="CB17" s="29" t="str">
        <f t="shared" si="3"/>
        <v/>
      </c>
      <c r="CC17" s="29" t="str">
        <f t="shared" si="9"/>
        <v/>
      </c>
      <c r="CD17" s="29" t="str">
        <f t="shared" si="9"/>
        <v/>
      </c>
      <c r="CE17" s="29" t="str">
        <f t="shared" si="9"/>
        <v/>
      </c>
      <c r="CF17" s="29" t="str">
        <f t="shared" si="9"/>
        <v/>
      </c>
      <c r="CG17" s="29" t="str">
        <f t="shared" si="9"/>
        <v/>
      </c>
      <c r="CH17" s="29" t="str">
        <f t="shared" si="10"/>
        <v/>
      </c>
      <c r="CI17" s="29" t="str">
        <f t="shared" si="11"/>
        <v/>
      </c>
      <c r="CM17" s="30">
        <f t="shared" si="4"/>
        <v>0</v>
      </c>
      <c r="CN17" s="30">
        <f t="shared" si="5"/>
        <v>0</v>
      </c>
      <c r="CO17" s="30">
        <f t="shared" si="6"/>
        <v>0</v>
      </c>
      <c r="CP17" s="30">
        <f t="shared" si="6"/>
        <v>0</v>
      </c>
      <c r="CQ17" s="30">
        <f t="shared" si="6"/>
        <v>0</v>
      </c>
      <c r="CR17" s="30">
        <f t="shared" si="6"/>
        <v>0</v>
      </c>
      <c r="CS17" s="30">
        <f t="shared" si="6"/>
        <v>0</v>
      </c>
      <c r="CT17" s="31">
        <f t="shared" si="6"/>
        <v>0</v>
      </c>
      <c r="CU17" s="31">
        <f t="shared" si="12"/>
        <v>0</v>
      </c>
    </row>
    <row r="18" spans="1:99" x14ac:dyDescent="0.25">
      <c r="A18" s="32" t="s">
        <v>33</v>
      </c>
      <c r="B18" s="21">
        <f t="shared" si="7"/>
        <v>1</v>
      </c>
      <c r="C18" s="22">
        <v>0</v>
      </c>
      <c r="D18" s="23">
        <v>1</v>
      </c>
      <c r="E18" s="22">
        <v>0</v>
      </c>
      <c r="F18" s="24">
        <v>0</v>
      </c>
      <c r="G18" s="53">
        <v>0</v>
      </c>
      <c r="H18" s="54">
        <v>0</v>
      </c>
      <c r="I18" s="55">
        <v>1</v>
      </c>
      <c r="J18" s="27">
        <v>0</v>
      </c>
      <c r="K18" s="24">
        <v>0</v>
      </c>
      <c r="L18" s="22">
        <v>0</v>
      </c>
      <c r="M18" s="25">
        <v>0</v>
      </c>
      <c r="N18" s="25">
        <v>0</v>
      </c>
      <c r="O18" s="25">
        <v>0</v>
      </c>
      <c r="P18" s="24">
        <v>0</v>
      </c>
      <c r="Q18" s="22">
        <v>0</v>
      </c>
      <c r="R18" s="24">
        <v>0</v>
      </c>
      <c r="S18" s="28" t="str">
        <f t="shared" si="8"/>
        <v/>
      </c>
      <c r="CA18" s="29" t="str">
        <f t="shared" si="2"/>
        <v/>
      </c>
      <c r="CB18" s="29" t="str">
        <f t="shared" si="3"/>
        <v/>
      </c>
      <c r="CC18" s="29" t="str">
        <f t="shared" si="9"/>
        <v/>
      </c>
      <c r="CD18" s="29" t="str">
        <f t="shared" si="9"/>
        <v/>
      </c>
      <c r="CE18" s="29" t="str">
        <f t="shared" si="9"/>
        <v/>
      </c>
      <c r="CF18" s="29" t="str">
        <f t="shared" si="9"/>
        <v/>
      </c>
      <c r="CG18" s="29" t="str">
        <f t="shared" si="9"/>
        <v/>
      </c>
      <c r="CH18" s="29" t="str">
        <f t="shared" si="10"/>
        <v/>
      </c>
      <c r="CI18" s="29" t="str">
        <f t="shared" si="11"/>
        <v/>
      </c>
      <c r="CM18" s="30">
        <f t="shared" si="4"/>
        <v>0</v>
      </c>
      <c r="CN18" s="30">
        <f t="shared" si="5"/>
        <v>0</v>
      </c>
      <c r="CO18" s="30">
        <f t="shared" si="6"/>
        <v>0</v>
      </c>
      <c r="CP18" s="30">
        <f t="shared" si="6"/>
        <v>0</v>
      </c>
      <c r="CQ18" s="30">
        <f t="shared" si="6"/>
        <v>0</v>
      </c>
      <c r="CR18" s="30">
        <f t="shared" si="6"/>
        <v>0</v>
      </c>
      <c r="CS18" s="30">
        <f t="shared" si="6"/>
        <v>0</v>
      </c>
      <c r="CT18" s="31">
        <f t="shared" si="6"/>
        <v>0</v>
      </c>
      <c r="CU18" s="31">
        <f t="shared" si="12"/>
        <v>0</v>
      </c>
    </row>
    <row r="19" spans="1:99" x14ac:dyDescent="0.25">
      <c r="A19" s="32" t="s">
        <v>34</v>
      </c>
      <c r="B19" s="33">
        <f t="shared" si="7"/>
        <v>3</v>
      </c>
      <c r="C19" s="34">
        <v>0</v>
      </c>
      <c r="D19" s="35">
        <v>3</v>
      </c>
      <c r="E19" s="34">
        <v>2</v>
      </c>
      <c r="F19" s="36">
        <v>3</v>
      </c>
      <c r="G19" s="36">
        <v>0</v>
      </c>
      <c r="H19" s="40">
        <v>1</v>
      </c>
      <c r="I19" s="41">
        <v>0</v>
      </c>
      <c r="J19" s="39">
        <v>0</v>
      </c>
      <c r="K19" s="36">
        <v>0</v>
      </c>
      <c r="L19" s="34">
        <v>0</v>
      </c>
      <c r="M19" s="37">
        <v>0</v>
      </c>
      <c r="N19" s="37">
        <v>0</v>
      </c>
      <c r="O19" s="37">
        <v>0</v>
      </c>
      <c r="P19" s="36">
        <v>0</v>
      </c>
      <c r="Q19" s="34">
        <v>0</v>
      </c>
      <c r="R19" s="36">
        <v>0</v>
      </c>
      <c r="S19" s="28" t="str">
        <f t="shared" si="8"/>
        <v/>
      </c>
      <c r="CA19" s="29" t="str">
        <f t="shared" si="2"/>
        <v/>
      </c>
      <c r="CB19" s="29" t="str">
        <f t="shared" si="3"/>
        <v/>
      </c>
      <c r="CC19" s="29" t="str">
        <f t="shared" si="9"/>
        <v/>
      </c>
      <c r="CD19" s="29" t="str">
        <f t="shared" si="9"/>
        <v/>
      </c>
      <c r="CE19" s="29" t="str">
        <f t="shared" si="9"/>
        <v/>
      </c>
      <c r="CF19" s="29" t="str">
        <f t="shared" si="9"/>
        <v/>
      </c>
      <c r="CG19" s="29" t="str">
        <f t="shared" si="9"/>
        <v/>
      </c>
      <c r="CH19" s="29" t="str">
        <f t="shared" si="10"/>
        <v/>
      </c>
      <c r="CI19" s="29" t="str">
        <f t="shared" si="11"/>
        <v/>
      </c>
      <c r="CM19" s="30">
        <f t="shared" si="4"/>
        <v>0</v>
      </c>
      <c r="CN19" s="30">
        <f t="shared" si="5"/>
        <v>0</v>
      </c>
      <c r="CO19" s="30">
        <f t="shared" si="6"/>
        <v>0</v>
      </c>
      <c r="CP19" s="30">
        <f t="shared" si="6"/>
        <v>0</v>
      </c>
      <c r="CQ19" s="30">
        <f t="shared" si="6"/>
        <v>0</v>
      </c>
      <c r="CR19" s="30">
        <f t="shared" si="6"/>
        <v>0</v>
      </c>
      <c r="CS19" s="30">
        <f t="shared" si="6"/>
        <v>0</v>
      </c>
      <c r="CT19" s="31">
        <f t="shared" si="6"/>
        <v>0</v>
      </c>
      <c r="CU19" s="31">
        <f t="shared" si="12"/>
        <v>0</v>
      </c>
    </row>
    <row r="20" spans="1:99" x14ac:dyDescent="0.25">
      <c r="A20" s="43" t="s">
        <v>35</v>
      </c>
      <c r="B20" s="44">
        <f t="shared" si="7"/>
        <v>0</v>
      </c>
      <c r="C20" s="45">
        <v>0</v>
      </c>
      <c r="D20" s="46">
        <v>0</v>
      </c>
      <c r="E20" s="45">
        <v>0</v>
      </c>
      <c r="F20" s="47">
        <v>0</v>
      </c>
      <c r="G20" s="47">
        <v>0</v>
      </c>
      <c r="H20" s="49">
        <v>0</v>
      </c>
      <c r="I20" s="50">
        <v>0</v>
      </c>
      <c r="J20" s="51">
        <v>0</v>
      </c>
      <c r="K20" s="47">
        <v>0</v>
      </c>
      <c r="L20" s="45">
        <v>0</v>
      </c>
      <c r="M20" s="52">
        <v>0</v>
      </c>
      <c r="N20" s="52">
        <v>0</v>
      </c>
      <c r="O20" s="52">
        <v>0</v>
      </c>
      <c r="P20" s="47">
        <v>0</v>
      </c>
      <c r="Q20" s="45">
        <v>0</v>
      </c>
      <c r="R20" s="47">
        <v>0</v>
      </c>
      <c r="S20" s="28" t="str">
        <f t="shared" si="8"/>
        <v/>
      </c>
      <c r="CA20" s="29" t="str">
        <f t="shared" si="2"/>
        <v/>
      </c>
      <c r="CB20" s="29" t="str">
        <f t="shared" si="3"/>
        <v/>
      </c>
      <c r="CC20" s="29" t="str">
        <f t="shared" si="9"/>
        <v/>
      </c>
      <c r="CD20" s="29" t="str">
        <f t="shared" si="9"/>
        <v/>
      </c>
      <c r="CE20" s="29" t="str">
        <f t="shared" si="9"/>
        <v/>
      </c>
      <c r="CF20" s="29" t="str">
        <f t="shared" si="9"/>
        <v/>
      </c>
      <c r="CG20" s="29" t="str">
        <f t="shared" si="9"/>
        <v/>
      </c>
      <c r="CH20" s="29" t="str">
        <f t="shared" si="10"/>
        <v/>
      </c>
      <c r="CI20" s="29" t="str">
        <f t="shared" si="11"/>
        <v/>
      </c>
      <c r="CM20" s="30">
        <f t="shared" si="4"/>
        <v>0</v>
      </c>
      <c r="CN20" s="30">
        <f t="shared" si="5"/>
        <v>0</v>
      </c>
      <c r="CO20" s="30">
        <f t="shared" si="6"/>
        <v>0</v>
      </c>
      <c r="CP20" s="30">
        <f t="shared" si="6"/>
        <v>0</v>
      </c>
      <c r="CQ20" s="30">
        <f t="shared" si="6"/>
        <v>0</v>
      </c>
      <c r="CR20" s="30">
        <f t="shared" si="6"/>
        <v>0</v>
      </c>
      <c r="CS20" s="30">
        <f t="shared" si="6"/>
        <v>0</v>
      </c>
      <c r="CT20" s="31">
        <f t="shared" si="6"/>
        <v>0</v>
      </c>
      <c r="CU20" s="31">
        <f t="shared" si="12"/>
        <v>0</v>
      </c>
    </row>
    <row r="21" spans="1:99" x14ac:dyDescent="0.25">
      <c r="A21" s="32" t="s">
        <v>36</v>
      </c>
      <c r="B21" s="21">
        <f t="shared" si="7"/>
        <v>0</v>
      </c>
      <c r="C21" s="22">
        <v>0</v>
      </c>
      <c r="D21" s="23">
        <v>0</v>
      </c>
      <c r="E21" s="22">
        <v>0</v>
      </c>
      <c r="F21" s="24">
        <v>0</v>
      </c>
      <c r="G21" s="24">
        <v>0</v>
      </c>
      <c r="H21" s="54">
        <v>0</v>
      </c>
      <c r="I21" s="26">
        <v>0</v>
      </c>
      <c r="J21" s="27">
        <v>0</v>
      </c>
      <c r="K21" s="24">
        <v>0</v>
      </c>
      <c r="L21" s="22">
        <v>0</v>
      </c>
      <c r="M21" s="25">
        <v>0</v>
      </c>
      <c r="N21" s="25">
        <v>0</v>
      </c>
      <c r="O21" s="25">
        <v>0</v>
      </c>
      <c r="P21" s="24">
        <v>0</v>
      </c>
      <c r="Q21" s="22">
        <v>0</v>
      </c>
      <c r="R21" s="24">
        <v>0</v>
      </c>
      <c r="S21" s="28" t="str">
        <f t="shared" si="8"/>
        <v/>
      </c>
      <c r="CA21" s="29" t="str">
        <f t="shared" si="2"/>
        <v/>
      </c>
      <c r="CB21" s="29" t="str">
        <f t="shared" si="3"/>
        <v/>
      </c>
      <c r="CC21" s="29" t="str">
        <f t="shared" si="9"/>
        <v/>
      </c>
      <c r="CD21" s="29" t="str">
        <f t="shared" si="9"/>
        <v/>
      </c>
      <c r="CE21" s="29" t="str">
        <f t="shared" si="9"/>
        <v/>
      </c>
      <c r="CF21" s="29" t="str">
        <f t="shared" si="9"/>
        <v/>
      </c>
      <c r="CG21" s="29" t="str">
        <f t="shared" si="9"/>
        <v/>
      </c>
      <c r="CH21" s="29" t="str">
        <f t="shared" si="10"/>
        <v/>
      </c>
      <c r="CI21" s="29" t="str">
        <f t="shared" si="11"/>
        <v/>
      </c>
      <c r="CM21" s="30">
        <f t="shared" si="4"/>
        <v>0</v>
      </c>
      <c r="CN21" s="30">
        <f t="shared" si="5"/>
        <v>0</v>
      </c>
      <c r="CO21" s="30">
        <f t="shared" si="6"/>
        <v>0</v>
      </c>
      <c r="CP21" s="30">
        <f t="shared" si="6"/>
        <v>0</v>
      </c>
      <c r="CQ21" s="30">
        <f t="shared" si="6"/>
        <v>0</v>
      </c>
      <c r="CR21" s="30">
        <f t="shared" si="6"/>
        <v>0</v>
      </c>
      <c r="CS21" s="30">
        <f t="shared" si="6"/>
        <v>0</v>
      </c>
      <c r="CT21" s="31">
        <f t="shared" si="6"/>
        <v>0</v>
      </c>
      <c r="CU21" s="31">
        <f t="shared" si="12"/>
        <v>0</v>
      </c>
    </row>
    <row r="22" spans="1:99" ht="21" x14ac:dyDescent="0.25">
      <c r="A22" s="32" t="s">
        <v>37</v>
      </c>
      <c r="B22" s="33">
        <f t="shared" si="7"/>
        <v>4</v>
      </c>
      <c r="C22" s="34">
        <v>0</v>
      </c>
      <c r="D22" s="35">
        <v>4</v>
      </c>
      <c r="E22" s="34">
        <v>2</v>
      </c>
      <c r="F22" s="36">
        <v>1</v>
      </c>
      <c r="G22" s="36">
        <v>0</v>
      </c>
      <c r="H22" s="40">
        <v>2</v>
      </c>
      <c r="I22" s="38">
        <v>0</v>
      </c>
      <c r="J22" s="39">
        <v>0</v>
      </c>
      <c r="K22" s="36">
        <v>0</v>
      </c>
      <c r="L22" s="34">
        <v>0</v>
      </c>
      <c r="M22" s="37">
        <v>0</v>
      </c>
      <c r="N22" s="37">
        <v>0</v>
      </c>
      <c r="O22" s="37">
        <v>0</v>
      </c>
      <c r="P22" s="36">
        <v>0</v>
      </c>
      <c r="Q22" s="34">
        <v>0</v>
      </c>
      <c r="R22" s="36">
        <v>0</v>
      </c>
      <c r="S22" s="28" t="str">
        <f t="shared" si="8"/>
        <v/>
      </c>
      <c r="CA22" s="29" t="str">
        <f t="shared" si="2"/>
        <v/>
      </c>
      <c r="CB22" s="29" t="str">
        <f t="shared" si="3"/>
        <v/>
      </c>
      <c r="CC22" s="29" t="str">
        <f t="shared" si="9"/>
        <v/>
      </c>
      <c r="CD22" s="29" t="str">
        <f t="shared" si="9"/>
        <v/>
      </c>
      <c r="CE22" s="29" t="str">
        <f t="shared" si="9"/>
        <v/>
      </c>
      <c r="CF22" s="29" t="str">
        <f t="shared" si="9"/>
        <v/>
      </c>
      <c r="CG22" s="29" t="str">
        <f t="shared" si="9"/>
        <v/>
      </c>
      <c r="CH22" s="29" t="str">
        <f t="shared" si="10"/>
        <v/>
      </c>
      <c r="CI22" s="29" t="str">
        <f t="shared" si="11"/>
        <v/>
      </c>
      <c r="CM22" s="30">
        <f t="shared" si="4"/>
        <v>0</v>
      </c>
      <c r="CN22" s="30">
        <f t="shared" si="5"/>
        <v>0</v>
      </c>
      <c r="CO22" s="30">
        <f t="shared" si="6"/>
        <v>0</v>
      </c>
      <c r="CP22" s="30">
        <f t="shared" si="6"/>
        <v>0</v>
      </c>
      <c r="CQ22" s="30">
        <f t="shared" si="6"/>
        <v>0</v>
      </c>
      <c r="CR22" s="30">
        <f t="shared" si="6"/>
        <v>0</v>
      </c>
      <c r="CS22" s="30">
        <f t="shared" si="6"/>
        <v>0</v>
      </c>
      <c r="CT22" s="31">
        <f t="shared" si="6"/>
        <v>0</v>
      </c>
      <c r="CU22" s="31">
        <f t="shared" si="12"/>
        <v>0</v>
      </c>
    </row>
    <row r="23" spans="1:99" x14ac:dyDescent="0.25">
      <c r="A23" s="32" t="s">
        <v>38</v>
      </c>
      <c r="B23" s="33">
        <f t="shared" ref="B23:B33" si="13">SUM(C23:D23)</f>
        <v>0</v>
      </c>
      <c r="C23" s="34">
        <v>0</v>
      </c>
      <c r="D23" s="35">
        <v>0</v>
      </c>
      <c r="E23" s="34">
        <v>0</v>
      </c>
      <c r="F23" s="35">
        <v>0</v>
      </c>
      <c r="G23" s="36">
        <v>0</v>
      </c>
      <c r="H23" s="37">
        <v>0</v>
      </c>
      <c r="I23" s="38">
        <v>0</v>
      </c>
      <c r="J23" s="39">
        <v>0</v>
      </c>
      <c r="K23" s="36">
        <v>0</v>
      </c>
      <c r="L23" s="34">
        <v>0</v>
      </c>
      <c r="M23" s="37">
        <v>0</v>
      </c>
      <c r="N23" s="37">
        <v>0</v>
      </c>
      <c r="O23" s="37">
        <v>0</v>
      </c>
      <c r="P23" s="36">
        <v>0</v>
      </c>
      <c r="Q23" s="34">
        <v>0</v>
      </c>
      <c r="R23" s="36">
        <v>0</v>
      </c>
      <c r="S23" s="28" t="str">
        <f t="shared" si="8"/>
        <v/>
      </c>
      <c r="CA23" s="29" t="str">
        <f t="shared" si="2"/>
        <v/>
      </c>
      <c r="CB23" s="29" t="str">
        <f t="shared" si="3"/>
        <v/>
      </c>
      <c r="CC23" s="29" t="str">
        <f t="shared" si="9"/>
        <v/>
      </c>
      <c r="CD23" s="29" t="str">
        <f t="shared" si="9"/>
        <v/>
      </c>
      <c r="CE23" s="29" t="str">
        <f t="shared" si="9"/>
        <v/>
      </c>
      <c r="CF23" s="29" t="str">
        <f t="shared" si="9"/>
        <v/>
      </c>
      <c r="CG23" s="29" t="str">
        <f t="shared" si="9"/>
        <v/>
      </c>
      <c r="CH23" s="29" t="str">
        <f t="shared" si="10"/>
        <v/>
      </c>
      <c r="CI23" s="29" t="str">
        <f t="shared" si="11"/>
        <v/>
      </c>
      <c r="CM23" s="30">
        <f t="shared" si="4"/>
        <v>0</v>
      </c>
      <c r="CN23" s="30">
        <f t="shared" si="5"/>
        <v>0</v>
      </c>
      <c r="CO23" s="30">
        <f t="shared" si="6"/>
        <v>0</v>
      </c>
      <c r="CP23" s="30">
        <f t="shared" si="6"/>
        <v>0</v>
      </c>
      <c r="CQ23" s="30">
        <f t="shared" si="6"/>
        <v>0</v>
      </c>
      <c r="CR23" s="30">
        <f t="shared" si="6"/>
        <v>0</v>
      </c>
      <c r="CS23" s="30">
        <f t="shared" si="6"/>
        <v>0</v>
      </c>
      <c r="CT23" s="31">
        <f t="shared" si="6"/>
        <v>0</v>
      </c>
      <c r="CU23" s="31">
        <f t="shared" si="12"/>
        <v>0</v>
      </c>
    </row>
    <row r="24" spans="1:99" ht="21" x14ac:dyDescent="0.25">
      <c r="A24" s="32" t="s">
        <v>39</v>
      </c>
      <c r="B24" s="33">
        <f t="shared" si="13"/>
        <v>1</v>
      </c>
      <c r="C24" s="34">
        <v>0</v>
      </c>
      <c r="D24" s="35">
        <v>1</v>
      </c>
      <c r="E24" s="34">
        <v>1</v>
      </c>
      <c r="F24" s="36">
        <v>0</v>
      </c>
      <c r="G24" s="36">
        <v>0</v>
      </c>
      <c r="H24" s="40">
        <v>0</v>
      </c>
      <c r="I24" s="41">
        <v>0</v>
      </c>
      <c r="J24" s="39">
        <v>0</v>
      </c>
      <c r="K24" s="36">
        <v>0</v>
      </c>
      <c r="L24" s="34">
        <v>0</v>
      </c>
      <c r="M24" s="37">
        <v>0</v>
      </c>
      <c r="N24" s="37">
        <v>0</v>
      </c>
      <c r="O24" s="37">
        <v>0</v>
      </c>
      <c r="P24" s="36">
        <v>0</v>
      </c>
      <c r="Q24" s="34">
        <v>0</v>
      </c>
      <c r="R24" s="36">
        <v>0</v>
      </c>
      <c r="S24" s="28" t="str">
        <f t="shared" si="8"/>
        <v/>
      </c>
      <c r="CA24" s="29" t="str">
        <f t="shared" si="2"/>
        <v/>
      </c>
      <c r="CB24" s="29" t="str">
        <f t="shared" si="3"/>
        <v/>
      </c>
      <c r="CC24" s="29" t="str">
        <f t="shared" si="9"/>
        <v/>
      </c>
      <c r="CD24" s="29" t="str">
        <f t="shared" si="9"/>
        <v/>
      </c>
      <c r="CE24" s="29" t="str">
        <f t="shared" si="9"/>
        <v/>
      </c>
      <c r="CF24" s="29" t="str">
        <f t="shared" si="9"/>
        <v/>
      </c>
      <c r="CG24" s="29" t="str">
        <f t="shared" si="9"/>
        <v/>
      </c>
      <c r="CH24" s="29" t="str">
        <f t="shared" si="10"/>
        <v/>
      </c>
      <c r="CI24" s="29" t="str">
        <f t="shared" si="11"/>
        <v/>
      </c>
      <c r="CM24" s="30">
        <f t="shared" si="4"/>
        <v>0</v>
      </c>
      <c r="CN24" s="30">
        <f t="shared" si="5"/>
        <v>0</v>
      </c>
      <c r="CO24" s="30">
        <f t="shared" si="6"/>
        <v>0</v>
      </c>
      <c r="CP24" s="30">
        <f t="shared" si="6"/>
        <v>0</v>
      </c>
      <c r="CQ24" s="30">
        <f t="shared" si="6"/>
        <v>0</v>
      </c>
      <c r="CR24" s="30">
        <f t="shared" si="6"/>
        <v>0</v>
      </c>
      <c r="CS24" s="30">
        <f t="shared" si="6"/>
        <v>0</v>
      </c>
      <c r="CT24" s="31">
        <f t="shared" si="6"/>
        <v>0</v>
      </c>
      <c r="CU24" s="31">
        <f t="shared" si="12"/>
        <v>0</v>
      </c>
    </row>
    <row r="25" spans="1:99" x14ac:dyDescent="0.25">
      <c r="A25" s="43" t="s">
        <v>40</v>
      </c>
      <c r="B25" s="44">
        <f t="shared" si="13"/>
        <v>0</v>
      </c>
      <c r="C25" s="45">
        <v>0</v>
      </c>
      <c r="D25" s="46">
        <v>0</v>
      </c>
      <c r="E25" s="45">
        <v>0</v>
      </c>
      <c r="F25" s="47">
        <v>0</v>
      </c>
      <c r="G25" s="47">
        <v>0</v>
      </c>
      <c r="H25" s="49">
        <v>0</v>
      </c>
      <c r="I25" s="50">
        <v>0</v>
      </c>
      <c r="J25" s="51">
        <v>0</v>
      </c>
      <c r="K25" s="47">
        <v>0</v>
      </c>
      <c r="L25" s="45">
        <v>0</v>
      </c>
      <c r="M25" s="52">
        <v>0</v>
      </c>
      <c r="N25" s="52">
        <v>0</v>
      </c>
      <c r="O25" s="52">
        <v>0</v>
      </c>
      <c r="P25" s="47">
        <v>0</v>
      </c>
      <c r="Q25" s="45">
        <v>0</v>
      </c>
      <c r="R25" s="47">
        <v>0</v>
      </c>
      <c r="S25" s="28" t="str">
        <f t="shared" si="8"/>
        <v/>
      </c>
      <c r="CA25" s="29" t="str">
        <f t="shared" si="2"/>
        <v/>
      </c>
      <c r="CB25" s="29" t="str">
        <f t="shared" si="3"/>
        <v/>
      </c>
      <c r="CC25" s="29" t="str">
        <f t="shared" si="9"/>
        <v/>
      </c>
      <c r="CD25" s="29" t="str">
        <f t="shared" si="9"/>
        <v/>
      </c>
      <c r="CE25" s="29" t="str">
        <f t="shared" si="9"/>
        <v/>
      </c>
      <c r="CF25" s="29" t="str">
        <f t="shared" si="9"/>
        <v/>
      </c>
      <c r="CG25" s="29" t="str">
        <f t="shared" si="9"/>
        <v/>
      </c>
      <c r="CH25" s="29" t="str">
        <f t="shared" si="10"/>
        <v/>
      </c>
      <c r="CI25" s="29" t="str">
        <f t="shared" si="11"/>
        <v/>
      </c>
      <c r="CM25" s="30">
        <f t="shared" si="4"/>
        <v>0</v>
      </c>
      <c r="CN25" s="30">
        <f t="shared" si="5"/>
        <v>0</v>
      </c>
      <c r="CO25" s="30">
        <f t="shared" si="6"/>
        <v>0</v>
      </c>
      <c r="CP25" s="30">
        <f t="shared" si="6"/>
        <v>0</v>
      </c>
      <c r="CQ25" s="30">
        <f t="shared" si="6"/>
        <v>0</v>
      </c>
      <c r="CR25" s="30">
        <f t="shared" si="6"/>
        <v>0</v>
      </c>
      <c r="CS25" s="30">
        <f t="shared" si="6"/>
        <v>0</v>
      </c>
      <c r="CT25" s="31">
        <f t="shared" si="6"/>
        <v>0</v>
      </c>
      <c r="CU25" s="31">
        <f t="shared" si="12"/>
        <v>0</v>
      </c>
    </row>
    <row r="26" spans="1:99" ht="15" customHeight="1" x14ac:dyDescent="0.25">
      <c r="A26" s="20" t="s">
        <v>41</v>
      </c>
      <c r="B26" s="21">
        <f t="shared" si="13"/>
        <v>9</v>
      </c>
      <c r="C26" s="22">
        <v>3</v>
      </c>
      <c r="D26" s="24">
        <v>6</v>
      </c>
      <c r="E26" s="22">
        <v>9</v>
      </c>
      <c r="F26" s="24">
        <v>2</v>
      </c>
      <c r="G26" s="53">
        <v>0</v>
      </c>
      <c r="H26" s="54">
        <v>0</v>
      </c>
      <c r="I26" s="55">
        <v>0</v>
      </c>
      <c r="J26" s="27">
        <v>0</v>
      </c>
      <c r="K26" s="24">
        <v>0</v>
      </c>
      <c r="L26" s="22">
        <v>0</v>
      </c>
      <c r="M26" s="25">
        <v>0</v>
      </c>
      <c r="N26" s="25">
        <v>0</v>
      </c>
      <c r="O26" s="25">
        <v>0</v>
      </c>
      <c r="P26" s="24">
        <v>0</v>
      </c>
      <c r="Q26" s="22">
        <v>0</v>
      </c>
      <c r="R26" s="24">
        <v>0</v>
      </c>
      <c r="S26" s="28" t="str">
        <f t="shared" si="8"/>
        <v/>
      </c>
      <c r="CA26" s="29" t="str">
        <f t="shared" si="2"/>
        <v/>
      </c>
      <c r="CB26" s="29" t="str">
        <f t="shared" si="3"/>
        <v/>
      </c>
      <c r="CC26" s="29" t="str">
        <f t="shared" si="9"/>
        <v/>
      </c>
      <c r="CD26" s="29" t="str">
        <f t="shared" si="9"/>
        <v/>
      </c>
      <c r="CE26" s="29" t="str">
        <f t="shared" si="9"/>
        <v/>
      </c>
      <c r="CF26" s="29" t="str">
        <f t="shared" si="9"/>
        <v/>
      </c>
      <c r="CG26" s="29" t="str">
        <f t="shared" si="9"/>
        <v/>
      </c>
      <c r="CH26" s="29" t="str">
        <f t="shared" si="10"/>
        <v/>
      </c>
      <c r="CI26" s="29" t="str">
        <f t="shared" si="11"/>
        <v/>
      </c>
      <c r="CM26" s="30">
        <f t="shared" si="4"/>
        <v>0</v>
      </c>
      <c r="CN26" s="30">
        <f t="shared" si="5"/>
        <v>0</v>
      </c>
      <c r="CO26" s="30">
        <f t="shared" si="6"/>
        <v>0</v>
      </c>
      <c r="CP26" s="30">
        <f t="shared" si="6"/>
        <v>0</v>
      </c>
      <c r="CQ26" s="30">
        <f t="shared" si="6"/>
        <v>0</v>
      </c>
      <c r="CR26" s="30">
        <f t="shared" si="6"/>
        <v>0</v>
      </c>
      <c r="CS26" s="30">
        <f t="shared" si="6"/>
        <v>0</v>
      </c>
      <c r="CT26" s="31">
        <f t="shared" si="6"/>
        <v>0</v>
      </c>
      <c r="CU26" s="31">
        <f t="shared" si="12"/>
        <v>0</v>
      </c>
    </row>
    <row r="27" spans="1:99" ht="21" x14ac:dyDescent="0.25">
      <c r="A27" s="56" t="s">
        <v>42</v>
      </c>
      <c r="B27" s="33">
        <f t="shared" si="13"/>
        <v>17</v>
      </c>
      <c r="C27" s="34">
        <v>6</v>
      </c>
      <c r="D27" s="36">
        <v>11</v>
      </c>
      <c r="E27" s="34">
        <v>11</v>
      </c>
      <c r="F27" s="36">
        <v>6</v>
      </c>
      <c r="G27" s="42">
        <v>0</v>
      </c>
      <c r="H27" s="40">
        <v>6</v>
      </c>
      <c r="I27" s="41">
        <v>0</v>
      </c>
      <c r="J27" s="39">
        <v>0</v>
      </c>
      <c r="K27" s="36">
        <v>0</v>
      </c>
      <c r="L27" s="34">
        <v>0</v>
      </c>
      <c r="M27" s="37">
        <v>0</v>
      </c>
      <c r="N27" s="37">
        <v>0</v>
      </c>
      <c r="O27" s="37">
        <v>0</v>
      </c>
      <c r="P27" s="36">
        <v>0</v>
      </c>
      <c r="Q27" s="34">
        <v>0</v>
      </c>
      <c r="R27" s="36">
        <v>0</v>
      </c>
      <c r="S27" s="28" t="str">
        <f t="shared" si="8"/>
        <v/>
      </c>
      <c r="CA27" s="29" t="str">
        <f t="shared" si="2"/>
        <v/>
      </c>
      <c r="CB27" s="29" t="str">
        <f t="shared" si="3"/>
        <v/>
      </c>
      <c r="CC27" s="29" t="str">
        <f t="shared" si="9"/>
        <v/>
      </c>
      <c r="CD27" s="29" t="str">
        <f t="shared" si="9"/>
        <v/>
      </c>
      <c r="CE27" s="29" t="str">
        <f t="shared" si="9"/>
        <v/>
      </c>
      <c r="CF27" s="29" t="str">
        <f t="shared" si="9"/>
        <v/>
      </c>
      <c r="CG27" s="29" t="str">
        <f t="shared" si="9"/>
        <v/>
      </c>
      <c r="CH27" s="29" t="str">
        <f t="shared" si="10"/>
        <v/>
      </c>
      <c r="CI27" s="29" t="str">
        <f t="shared" si="11"/>
        <v/>
      </c>
      <c r="CM27" s="30">
        <f t="shared" si="4"/>
        <v>0</v>
      </c>
      <c r="CN27" s="30">
        <f t="shared" si="5"/>
        <v>0</v>
      </c>
      <c r="CO27" s="30">
        <f t="shared" si="6"/>
        <v>0</v>
      </c>
      <c r="CP27" s="30">
        <f t="shared" si="6"/>
        <v>0</v>
      </c>
      <c r="CQ27" s="30">
        <f t="shared" si="6"/>
        <v>0</v>
      </c>
      <c r="CR27" s="30">
        <f t="shared" si="6"/>
        <v>0</v>
      </c>
      <c r="CS27" s="30">
        <f t="shared" si="6"/>
        <v>0</v>
      </c>
      <c r="CT27" s="31">
        <f t="shared" si="6"/>
        <v>0</v>
      </c>
      <c r="CU27" s="31">
        <f t="shared" si="12"/>
        <v>0</v>
      </c>
    </row>
    <row r="28" spans="1:99" x14ac:dyDescent="0.25">
      <c r="A28" s="56" t="s">
        <v>43</v>
      </c>
      <c r="B28" s="33">
        <f t="shared" si="13"/>
        <v>6</v>
      </c>
      <c r="C28" s="34">
        <v>2</v>
      </c>
      <c r="D28" s="36">
        <v>4</v>
      </c>
      <c r="E28" s="34">
        <v>3</v>
      </c>
      <c r="F28" s="36">
        <v>1</v>
      </c>
      <c r="G28" s="42">
        <v>0</v>
      </c>
      <c r="H28" s="40">
        <v>3</v>
      </c>
      <c r="I28" s="41">
        <v>0</v>
      </c>
      <c r="J28" s="39">
        <v>0</v>
      </c>
      <c r="K28" s="36">
        <v>0</v>
      </c>
      <c r="L28" s="34">
        <v>0</v>
      </c>
      <c r="M28" s="37">
        <v>0</v>
      </c>
      <c r="N28" s="37">
        <v>0</v>
      </c>
      <c r="O28" s="37">
        <v>0</v>
      </c>
      <c r="P28" s="36">
        <v>0</v>
      </c>
      <c r="Q28" s="34">
        <v>0</v>
      </c>
      <c r="R28" s="36">
        <v>0</v>
      </c>
      <c r="S28" s="28" t="str">
        <f t="shared" si="8"/>
        <v/>
      </c>
      <c r="CA28" s="29" t="str">
        <f t="shared" si="2"/>
        <v/>
      </c>
      <c r="CB28" s="29" t="str">
        <f t="shared" si="3"/>
        <v/>
      </c>
      <c r="CC28" s="29" t="str">
        <f t="shared" si="9"/>
        <v/>
      </c>
      <c r="CD28" s="29" t="str">
        <f t="shared" si="9"/>
        <v/>
      </c>
      <c r="CE28" s="29" t="str">
        <f t="shared" si="9"/>
        <v/>
      </c>
      <c r="CF28" s="29" t="str">
        <f t="shared" si="9"/>
        <v/>
      </c>
      <c r="CG28" s="29" t="str">
        <f t="shared" si="9"/>
        <v/>
      </c>
      <c r="CH28" s="29" t="str">
        <f t="shared" si="10"/>
        <v/>
      </c>
      <c r="CI28" s="29" t="str">
        <f t="shared" si="11"/>
        <v/>
      </c>
      <c r="CM28" s="30">
        <f t="shared" si="4"/>
        <v>0</v>
      </c>
      <c r="CN28" s="30">
        <f t="shared" si="5"/>
        <v>0</v>
      </c>
      <c r="CO28" s="30">
        <f t="shared" ref="CO28:CT57" si="14">IF(AND($B28&gt;0,OR(L28="")),1,IF(L28&gt;$B28,1,0))</f>
        <v>0</v>
      </c>
      <c r="CP28" s="30">
        <f t="shared" si="14"/>
        <v>0</v>
      </c>
      <c r="CQ28" s="30">
        <f t="shared" si="14"/>
        <v>0</v>
      </c>
      <c r="CR28" s="30">
        <f t="shared" si="14"/>
        <v>0</v>
      </c>
      <c r="CS28" s="30">
        <f t="shared" si="14"/>
        <v>0</v>
      </c>
      <c r="CT28" s="31">
        <f t="shared" si="14"/>
        <v>0</v>
      </c>
      <c r="CU28" s="31">
        <f t="shared" si="12"/>
        <v>0</v>
      </c>
    </row>
    <row r="29" spans="1:99" x14ac:dyDescent="0.25">
      <c r="A29" s="57" t="s">
        <v>44</v>
      </c>
      <c r="B29" s="44">
        <f t="shared" si="13"/>
        <v>7</v>
      </c>
      <c r="C29" s="45">
        <v>1</v>
      </c>
      <c r="D29" s="47">
        <v>6</v>
      </c>
      <c r="E29" s="45">
        <v>6</v>
      </c>
      <c r="F29" s="47">
        <v>1</v>
      </c>
      <c r="G29" s="47">
        <v>0</v>
      </c>
      <c r="H29" s="49">
        <v>0</v>
      </c>
      <c r="I29" s="50">
        <v>1</v>
      </c>
      <c r="J29" s="51">
        <v>0</v>
      </c>
      <c r="K29" s="47">
        <v>0</v>
      </c>
      <c r="L29" s="45">
        <v>0</v>
      </c>
      <c r="M29" s="52">
        <v>0</v>
      </c>
      <c r="N29" s="52">
        <v>0</v>
      </c>
      <c r="O29" s="52">
        <v>0</v>
      </c>
      <c r="P29" s="47">
        <v>0</v>
      </c>
      <c r="Q29" s="45">
        <v>0</v>
      </c>
      <c r="R29" s="47">
        <v>0</v>
      </c>
      <c r="S29" s="28" t="str">
        <f t="shared" si="8"/>
        <v/>
      </c>
      <c r="CA29" s="29" t="str">
        <f t="shared" si="2"/>
        <v/>
      </c>
      <c r="CB29" s="29" t="str">
        <f t="shared" si="3"/>
        <v/>
      </c>
      <c r="CC29" s="29" t="str">
        <f t="shared" si="9"/>
        <v/>
      </c>
      <c r="CD29" s="29" t="str">
        <f t="shared" si="9"/>
        <v/>
      </c>
      <c r="CE29" s="29" t="str">
        <f t="shared" si="9"/>
        <v/>
      </c>
      <c r="CF29" s="29" t="str">
        <f t="shared" si="9"/>
        <v/>
      </c>
      <c r="CG29" s="29" t="str">
        <f t="shared" si="9"/>
        <v/>
      </c>
      <c r="CH29" s="29" t="str">
        <f t="shared" si="10"/>
        <v/>
      </c>
      <c r="CI29" s="29" t="str">
        <f t="shared" si="11"/>
        <v/>
      </c>
      <c r="CM29" s="30">
        <f t="shared" si="4"/>
        <v>0</v>
      </c>
      <c r="CN29" s="30">
        <f t="shared" si="5"/>
        <v>0</v>
      </c>
      <c r="CO29" s="30">
        <f t="shared" si="14"/>
        <v>0</v>
      </c>
      <c r="CP29" s="30">
        <f t="shared" si="14"/>
        <v>0</v>
      </c>
      <c r="CQ29" s="30">
        <f t="shared" si="14"/>
        <v>0</v>
      </c>
      <c r="CR29" s="30">
        <f t="shared" si="14"/>
        <v>0</v>
      </c>
      <c r="CS29" s="30">
        <f t="shared" si="14"/>
        <v>0</v>
      </c>
      <c r="CT29" s="31">
        <f t="shared" si="14"/>
        <v>0</v>
      </c>
      <c r="CU29" s="31">
        <f t="shared" si="12"/>
        <v>0</v>
      </c>
    </row>
    <row r="30" spans="1:99" x14ac:dyDescent="0.25">
      <c r="A30" s="32" t="s">
        <v>45</v>
      </c>
      <c r="B30" s="21">
        <f t="shared" si="13"/>
        <v>2</v>
      </c>
      <c r="C30" s="22">
        <v>1</v>
      </c>
      <c r="D30" s="24">
        <v>1</v>
      </c>
      <c r="E30" s="22">
        <v>1</v>
      </c>
      <c r="F30" s="24">
        <v>1</v>
      </c>
      <c r="G30" s="24">
        <v>0</v>
      </c>
      <c r="H30" s="54">
        <v>1</v>
      </c>
      <c r="I30" s="55">
        <v>0</v>
      </c>
      <c r="J30" s="27">
        <v>0</v>
      </c>
      <c r="K30" s="24">
        <v>0</v>
      </c>
      <c r="L30" s="22">
        <v>0</v>
      </c>
      <c r="M30" s="25">
        <v>0</v>
      </c>
      <c r="N30" s="25">
        <v>0</v>
      </c>
      <c r="O30" s="25">
        <v>0</v>
      </c>
      <c r="P30" s="24">
        <v>0</v>
      </c>
      <c r="Q30" s="22">
        <v>0</v>
      </c>
      <c r="R30" s="24">
        <v>0</v>
      </c>
      <c r="S30" s="28" t="str">
        <f t="shared" si="8"/>
        <v/>
      </c>
      <c r="CA30" s="29" t="str">
        <f t="shared" si="2"/>
        <v/>
      </c>
      <c r="CB30" s="29" t="str">
        <f t="shared" si="3"/>
        <v/>
      </c>
      <c r="CC30" s="29" t="str">
        <f t="shared" si="9"/>
        <v/>
      </c>
      <c r="CD30" s="29" t="str">
        <f t="shared" si="9"/>
        <v/>
      </c>
      <c r="CE30" s="29" t="str">
        <f t="shared" si="9"/>
        <v/>
      </c>
      <c r="CF30" s="29" t="str">
        <f t="shared" si="9"/>
        <v/>
      </c>
      <c r="CG30" s="29" t="str">
        <f t="shared" si="9"/>
        <v/>
      </c>
      <c r="CH30" s="29" t="str">
        <f t="shared" si="10"/>
        <v/>
      </c>
      <c r="CI30" s="29" t="str">
        <f t="shared" si="11"/>
        <v/>
      </c>
      <c r="CM30" s="30">
        <f t="shared" si="4"/>
        <v>0</v>
      </c>
      <c r="CN30" s="30">
        <f t="shared" si="5"/>
        <v>0</v>
      </c>
      <c r="CO30" s="30">
        <f t="shared" si="14"/>
        <v>0</v>
      </c>
      <c r="CP30" s="30">
        <f t="shared" si="14"/>
        <v>0</v>
      </c>
      <c r="CQ30" s="30">
        <f t="shared" si="14"/>
        <v>0</v>
      </c>
      <c r="CR30" s="30">
        <f t="shared" si="14"/>
        <v>0</v>
      </c>
      <c r="CS30" s="30">
        <f t="shared" si="14"/>
        <v>0</v>
      </c>
      <c r="CT30" s="31">
        <f t="shared" si="14"/>
        <v>0</v>
      </c>
      <c r="CU30" s="31">
        <f t="shared" si="12"/>
        <v>0</v>
      </c>
    </row>
    <row r="31" spans="1:99" x14ac:dyDescent="0.25">
      <c r="A31" s="32" t="s">
        <v>46</v>
      </c>
      <c r="B31" s="33">
        <f t="shared" si="13"/>
        <v>4</v>
      </c>
      <c r="C31" s="34">
        <v>3</v>
      </c>
      <c r="D31" s="36">
        <v>1</v>
      </c>
      <c r="E31" s="34">
        <v>2</v>
      </c>
      <c r="F31" s="36">
        <v>1</v>
      </c>
      <c r="G31" s="36">
        <v>0</v>
      </c>
      <c r="H31" s="40">
        <v>2</v>
      </c>
      <c r="I31" s="41">
        <v>0</v>
      </c>
      <c r="J31" s="39">
        <v>0</v>
      </c>
      <c r="K31" s="36">
        <v>0</v>
      </c>
      <c r="L31" s="34">
        <v>0</v>
      </c>
      <c r="M31" s="37">
        <v>0</v>
      </c>
      <c r="N31" s="37">
        <v>0</v>
      </c>
      <c r="O31" s="37">
        <v>0</v>
      </c>
      <c r="P31" s="36">
        <v>0</v>
      </c>
      <c r="Q31" s="34">
        <v>0</v>
      </c>
      <c r="R31" s="36">
        <v>0</v>
      </c>
      <c r="S31" s="28" t="str">
        <f t="shared" si="8"/>
        <v/>
      </c>
      <c r="CA31" s="29" t="str">
        <f t="shared" si="2"/>
        <v/>
      </c>
      <c r="CB31" s="29" t="str">
        <f t="shared" si="3"/>
        <v/>
      </c>
      <c r="CC31" s="29" t="str">
        <f t="shared" si="9"/>
        <v/>
      </c>
      <c r="CD31" s="29" t="str">
        <f t="shared" si="9"/>
        <v/>
      </c>
      <c r="CE31" s="29" t="str">
        <f t="shared" si="9"/>
        <v/>
      </c>
      <c r="CF31" s="29" t="str">
        <f t="shared" si="9"/>
        <v/>
      </c>
      <c r="CG31" s="29" t="str">
        <f t="shared" si="9"/>
        <v/>
      </c>
      <c r="CH31" s="29" t="str">
        <f t="shared" si="10"/>
        <v/>
      </c>
      <c r="CI31" s="29" t="str">
        <f t="shared" si="11"/>
        <v/>
      </c>
      <c r="CM31" s="30">
        <f t="shared" si="4"/>
        <v>0</v>
      </c>
      <c r="CN31" s="30">
        <f t="shared" si="5"/>
        <v>0</v>
      </c>
      <c r="CO31" s="30">
        <f t="shared" si="14"/>
        <v>0</v>
      </c>
      <c r="CP31" s="30">
        <f t="shared" si="14"/>
        <v>0</v>
      </c>
      <c r="CQ31" s="30">
        <f t="shared" si="14"/>
        <v>0</v>
      </c>
      <c r="CR31" s="30">
        <f t="shared" si="14"/>
        <v>0</v>
      </c>
      <c r="CS31" s="30">
        <f t="shared" si="14"/>
        <v>0</v>
      </c>
      <c r="CT31" s="31">
        <f t="shared" si="14"/>
        <v>0</v>
      </c>
      <c r="CU31" s="31">
        <f t="shared" si="12"/>
        <v>0</v>
      </c>
    </row>
    <row r="32" spans="1:99" x14ac:dyDescent="0.25">
      <c r="A32" s="32" t="s">
        <v>47</v>
      </c>
      <c r="B32" s="33">
        <f t="shared" si="13"/>
        <v>0</v>
      </c>
      <c r="C32" s="34">
        <v>0</v>
      </c>
      <c r="D32" s="36">
        <v>0</v>
      </c>
      <c r="E32" s="34">
        <v>0</v>
      </c>
      <c r="F32" s="36">
        <v>0</v>
      </c>
      <c r="G32" s="36">
        <v>0</v>
      </c>
      <c r="H32" s="40">
        <v>0</v>
      </c>
      <c r="I32" s="38">
        <v>0</v>
      </c>
      <c r="J32" s="39">
        <v>0</v>
      </c>
      <c r="K32" s="36">
        <v>0</v>
      </c>
      <c r="L32" s="34">
        <v>0</v>
      </c>
      <c r="M32" s="37">
        <v>0</v>
      </c>
      <c r="N32" s="37">
        <v>0</v>
      </c>
      <c r="O32" s="37">
        <v>0</v>
      </c>
      <c r="P32" s="36">
        <v>0</v>
      </c>
      <c r="Q32" s="34">
        <v>0</v>
      </c>
      <c r="R32" s="36">
        <v>0</v>
      </c>
      <c r="S32" s="28" t="str">
        <f t="shared" si="8"/>
        <v/>
      </c>
      <c r="CA32" s="29" t="str">
        <f t="shared" si="2"/>
        <v/>
      </c>
      <c r="CB32" s="29" t="str">
        <f t="shared" si="3"/>
        <v/>
      </c>
      <c r="CC32" s="29" t="str">
        <f t="shared" si="9"/>
        <v/>
      </c>
      <c r="CD32" s="29" t="str">
        <f t="shared" si="9"/>
        <v/>
      </c>
      <c r="CE32" s="29" t="str">
        <f t="shared" si="9"/>
        <v/>
      </c>
      <c r="CF32" s="29" t="str">
        <f t="shared" si="9"/>
        <v/>
      </c>
      <c r="CG32" s="29" t="str">
        <f t="shared" si="9"/>
        <v/>
      </c>
      <c r="CH32" s="29" t="str">
        <f t="shared" si="10"/>
        <v/>
      </c>
      <c r="CI32" s="29" t="str">
        <f t="shared" si="11"/>
        <v/>
      </c>
      <c r="CM32" s="30">
        <f t="shared" si="4"/>
        <v>0</v>
      </c>
      <c r="CN32" s="30">
        <f t="shared" si="5"/>
        <v>0</v>
      </c>
      <c r="CO32" s="30">
        <f t="shared" si="14"/>
        <v>0</v>
      </c>
      <c r="CP32" s="30">
        <f t="shared" si="14"/>
        <v>0</v>
      </c>
      <c r="CQ32" s="30">
        <f t="shared" si="14"/>
        <v>0</v>
      </c>
      <c r="CR32" s="30">
        <f t="shared" si="14"/>
        <v>0</v>
      </c>
      <c r="CS32" s="30">
        <f t="shared" si="14"/>
        <v>0</v>
      </c>
      <c r="CT32" s="31">
        <f t="shared" si="14"/>
        <v>0</v>
      </c>
      <c r="CU32" s="31">
        <f t="shared" si="12"/>
        <v>0</v>
      </c>
    </row>
    <row r="33" spans="1:99" x14ac:dyDescent="0.25">
      <c r="A33" s="32" t="s">
        <v>48</v>
      </c>
      <c r="B33" s="33">
        <f t="shared" si="13"/>
        <v>0</v>
      </c>
      <c r="C33" s="34">
        <v>0</v>
      </c>
      <c r="D33" s="36">
        <v>0</v>
      </c>
      <c r="E33" s="34">
        <v>0</v>
      </c>
      <c r="F33" s="36">
        <v>0</v>
      </c>
      <c r="G33" s="36">
        <v>0</v>
      </c>
      <c r="H33" s="40">
        <v>0</v>
      </c>
      <c r="I33" s="38">
        <v>0</v>
      </c>
      <c r="J33" s="39">
        <v>0</v>
      </c>
      <c r="K33" s="36">
        <v>0</v>
      </c>
      <c r="L33" s="34">
        <v>0</v>
      </c>
      <c r="M33" s="37">
        <v>0</v>
      </c>
      <c r="N33" s="37">
        <v>0</v>
      </c>
      <c r="O33" s="37">
        <v>0</v>
      </c>
      <c r="P33" s="36">
        <v>0</v>
      </c>
      <c r="Q33" s="34">
        <v>0</v>
      </c>
      <c r="R33" s="36">
        <v>0</v>
      </c>
      <c r="S33" s="28" t="str">
        <f t="shared" si="8"/>
        <v/>
      </c>
      <c r="CA33" s="29" t="str">
        <f t="shared" si="2"/>
        <v/>
      </c>
      <c r="CB33" s="29" t="str">
        <f t="shared" si="3"/>
        <v/>
      </c>
      <c r="CC33" s="29" t="str">
        <f t="shared" si="9"/>
        <v/>
      </c>
      <c r="CD33" s="29" t="str">
        <f t="shared" si="9"/>
        <v/>
      </c>
      <c r="CE33" s="29" t="str">
        <f t="shared" si="9"/>
        <v/>
      </c>
      <c r="CF33" s="29" t="str">
        <f t="shared" si="9"/>
        <v/>
      </c>
      <c r="CG33" s="29" t="str">
        <f t="shared" si="9"/>
        <v/>
      </c>
      <c r="CH33" s="29" t="str">
        <f t="shared" si="10"/>
        <v/>
      </c>
      <c r="CI33" s="29" t="str">
        <f t="shared" si="11"/>
        <v/>
      </c>
      <c r="CM33" s="30">
        <f t="shared" si="4"/>
        <v>0</v>
      </c>
      <c r="CN33" s="30">
        <f t="shared" si="5"/>
        <v>0</v>
      </c>
      <c r="CO33" s="30">
        <f t="shared" si="14"/>
        <v>0</v>
      </c>
      <c r="CP33" s="30">
        <f t="shared" si="14"/>
        <v>0</v>
      </c>
      <c r="CQ33" s="30">
        <f t="shared" si="14"/>
        <v>0</v>
      </c>
      <c r="CR33" s="30">
        <f t="shared" si="14"/>
        <v>0</v>
      </c>
      <c r="CS33" s="30">
        <f t="shared" si="14"/>
        <v>0</v>
      </c>
      <c r="CT33" s="31">
        <f t="shared" si="14"/>
        <v>0</v>
      </c>
      <c r="CU33" s="31">
        <f t="shared" si="12"/>
        <v>0</v>
      </c>
    </row>
    <row r="34" spans="1:99" x14ac:dyDescent="0.25">
      <c r="A34" s="32" t="s">
        <v>49</v>
      </c>
      <c r="B34" s="33">
        <f t="shared" si="0"/>
        <v>1</v>
      </c>
      <c r="C34" s="34">
        <v>0</v>
      </c>
      <c r="D34" s="35">
        <v>1</v>
      </c>
      <c r="E34" s="34">
        <v>1</v>
      </c>
      <c r="F34" s="35">
        <v>0</v>
      </c>
      <c r="G34" s="36">
        <v>0</v>
      </c>
      <c r="H34" s="37">
        <v>0</v>
      </c>
      <c r="I34" s="38">
        <v>0</v>
      </c>
      <c r="J34" s="39">
        <v>0</v>
      </c>
      <c r="K34" s="36">
        <v>0</v>
      </c>
      <c r="L34" s="34">
        <v>0</v>
      </c>
      <c r="M34" s="37">
        <v>0</v>
      </c>
      <c r="N34" s="37">
        <v>0</v>
      </c>
      <c r="O34" s="37">
        <v>0</v>
      </c>
      <c r="P34" s="36">
        <v>0</v>
      </c>
      <c r="Q34" s="34">
        <v>0</v>
      </c>
      <c r="R34" s="36">
        <v>0</v>
      </c>
      <c r="S34" s="28" t="str">
        <f t="shared" si="8"/>
        <v/>
      </c>
      <c r="CA34" s="29" t="str">
        <f t="shared" si="2"/>
        <v/>
      </c>
      <c r="CB34" s="29" t="str">
        <f t="shared" si="3"/>
        <v/>
      </c>
      <c r="CC34" s="29" t="str">
        <f t="shared" si="9"/>
        <v/>
      </c>
      <c r="CD34" s="29" t="str">
        <f t="shared" si="9"/>
        <v/>
      </c>
      <c r="CE34" s="29" t="str">
        <f t="shared" si="9"/>
        <v/>
      </c>
      <c r="CF34" s="29" t="str">
        <f t="shared" si="9"/>
        <v/>
      </c>
      <c r="CG34" s="29" t="str">
        <f t="shared" si="9"/>
        <v/>
      </c>
      <c r="CH34" s="29" t="str">
        <f t="shared" si="10"/>
        <v/>
      </c>
      <c r="CI34" s="29" t="str">
        <f t="shared" si="11"/>
        <v/>
      </c>
      <c r="CM34" s="30">
        <f t="shared" si="4"/>
        <v>0</v>
      </c>
      <c r="CN34" s="30">
        <f t="shared" si="5"/>
        <v>0</v>
      </c>
      <c r="CO34" s="30">
        <f t="shared" si="14"/>
        <v>0</v>
      </c>
      <c r="CP34" s="30">
        <f t="shared" si="14"/>
        <v>0</v>
      </c>
      <c r="CQ34" s="30">
        <f t="shared" si="14"/>
        <v>0</v>
      </c>
      <c r="CR34" s="30">
        <f t="shared" si="14"/>
        <v>0</v>
      </c>
      <c r="CS34" s="30">
        <f t="shared" si="14"/>
        <v>0</v>
      </c>
      <c r="CT34" s="31">
        <f t="shared" si="14"/>
        <v>0</v>
      </c>
      <c r="CU34" s="31">
        <f t="shared" si="12"/>
        <v>0</v>
      </c>
    </row>
    <row r="35" spans="1:99" x14ac:dyDescent="0.25">
      <c r="A35" s="43" t="s">
        <v>50</v>
      </c>
      <c r="B35" s="44">
        <f t="shared" si="0"/>
        <v>0</v>
      </c>
      <c r="C35" s="45">
        <v>0</v>
      </c>
      <c r="D35" s="47">
        <v>0</v>
      </c>
      <c r="E35" s="45">
        <v>0</v>
      </c>
      <c r="F35" s="47">
        <v>0</v>
      </c>
      <c r="G35" s="47">
        <v>0</v>
      </c>
      <c r="H35" s="49">
        <v>0</v>
      </c>
      <c r="I35" s="50">
        <v>0</v>
      </c>
      <c r="J35" s="51">
        <v>0</v>
      </c>
      <c r="K35" s="47">
        <v>0</v>
      </c>
      <c r="L35" s="45">
        <v>0</v>
      </c>
      <c r="M35" s="52">
        <v>0</v>
      </c>
      <c r="N35" s="52">
        <v>0</v>
      </c>
      <c r="O35" s="52">
        <v>0</v>
      </c>
      <c r="P35" s="47">
        <v>0</v>
      </c>
      <c r="Q35" s="45">
        <v>0</v>
      </c>
      <c r="R35" s="47">
        <v>0</v>
      </c>
      <c r="S35" s="28" t="str">
        <f t="shared" si="8"/>
        <v/>
      </c>
      <c r="CA35" s="29" t="str">
        <f t="shared" si="2"/>
        <v/>
      </c>
      <c r="CB35" s="29" t="str">
        <f t="shared" si="3"/>
        <v/>
      </c>
      <c r="CC35" s="29" t="str">
        <f t="shared" si="9"/>
        <v/>
      </c>
      <c r="CD35" s="29" t="str">
        <f t="shared" si="9"/>
        <v/>
      </c>
      <c r="CE35" s="29" t="str">
        <f t="shared" si="9"/>
        <v/>
      </c>
      <c r="CF35" s="29" t="str">
        <f t="shared" si="9"/>
        <v/>
      </c>
      <c r="CG35" s="29" t="str">
        <f t="shared" si="9"/>
        <v/>
      </c>
      <c r="CH35" s="29" t="str">
        <f t="shared" si="10"/>
        <v/>
      </c>
      <c r="CI35" s="29" t="str">
        <f t="shared" si="11"/>
        <v/>
      </c>
      <c r="CM35" s="30">
        <f t="shared" si="4"/>
        <v>0</v>
      </c>
      <c r="CN35" s="30">
        <f t="shared" si="5"/>
        <v>0</v>
      </c>
      <c r="CO35" s="30">
        <f t="shared" si="14"/>
        <v>0</v>
      </c>
      <c r="CP35" s="30">
        <f t="shared" si="14"/>
        <v>0</v>
      </c>
      <c r="CQ35" s="30">
        <f t="shared" si="14"/>
        <v>0</v>
      </c>
      <c r="CR35" s="30">
        <f t="shared" si="14"/>
        <v>0</v>
      </c>
      <c r="CS35" s="30">
        <f t="shared" si="14"/>
        <v>0</v>
      </c>
      <c r="CT35" s="31">
        <f t="shared" si="14"/>
        <v>0</v>
      </c>
      <c r="CU35" s="31">
        <f t="shared" si="12"/>
        <v>0</v>
      </c>
    </row>
    <row r="36" spans="1:99" ht="21" x14ac:dyDescent="0.25">
      <c r="A36" s="32" t="s">
        <v>51</v>
      </c>
      <c r="B36" s="21">
        <f t="shared" si="0"/>
        <v>2</v>
      </c>
      <c r="C36" s="22">
        <v>1</v>
      </c>
      <c r="D36" s="24">
        <v>1</v>
      </c>
      <c r="E36" s="22">
        <v>2</v>
      </c>
      <c r="F36" s="24">
        <v>0</v>
      </c>
      <c r="G36" s="24">
        <v>0</v>
      </c>
      <c r="H36" s="54">
        <v>0</v>
      </c>
      <c r="I36" s="55">
        <v>0</v>
      </c>
      <c r="J36" s="27">
        <v>0</v>
      </c>
      <c r="K36" s="24">
        <v>0</v>
      </c>
      <c r="L36" s="22">
        <v>0</v>
      </c>
      <c r="M36" s="25">
        <v>0</v>
      </c>
      <c r="N36" s="25">
        <v>0</v>
      </c>
      <c r="O36" s="25">
        <v>0</v>
      </c>
      <c r="P36" s="24">
        <v>0</v>
      </c>
      <c r="Q36" s="22">
        <v>0</v>
      </c>
      <c r="R36" s="24">
        <v>0</v>
      </c>
      <c r="S36" s="28" t="str">
        <f t="shared" si="8"/>
        <v/>
      </c>
      <c r="CA36" s="29" t="str">
        <f t="shared" si="2"/>
        <v/>
      </c>
      <c r="CB36" s="29" t="str">
        <f t="shared" si="3"/>
        <v/>
      </c>
      <c r="CC36" s="29" t="str">
        <f t="shared" si="9"/>
        <v/>
      </c>
      <c r="CD36" s="29" t="str">
        <f t="shared" si="9"/>
        <v/>
      </c>
      <c r="CE36" s="29" t="str">
        <f t="shared" si="9"/>
        <v/>
      </c>
      <c r="CF36" s="29" t="str">
        <f t="shared" si="9"/>
        <v/>
      </c>
      <c r="CG36" s="29" t="str">
        <f t="shared" si="9"/>
        <v/>
      </c>
      <c r="CH36" s="29" t="str">
        <f t="shared" si="10"/>
        <v/>
      </c>
      <c r="CI36" s="29" t="str">
        <f t="shared" si="11"/>
        <v/>
      </c>
      <c r="CM36" s="30">
        <f t="shared" si="4"/>
        <v>0</v>
      </c>
      <c r="CN36" s="30">
        <f t="shared" si="5"/>
        <v>0</v>
      </c>
      <c r="CO36" s="30">
        <f t="shared" si="14"/>
        <v>0</v>
      </c>
      <c r="CP36" s="30">
        <f t="shared" si="14"/>
        <v>0</v>
      </c>
      <c r="CQ36" s="30">
        <f t="shared" si="14"/>
        <v>0</v>
      </c>
      <c r="CR36" s="30">
        <f t="shared" si="14"/>
        <v>0</v>
      </c>
      <c r="CS36" s="30">
        <f t="shared" si="14"/>
        <v>0</v>
      </c>
      <c r="CT36" s="31">
        <f t="shared" si="14"/>
        <v>0</v>
      </c>
      <c r="CU36" s="31">
        <f t="shared" si="12"/>
        <v>0</v>
      </c>
    </row>
    <row r="37" spans="1:99" ht="15" customHeight="1" x14ac:dyDescent="0.25">
      <c r="A37" s="32" t="s">
        <v>52</v>
      </c>
      <c r="B37" s="33">
        <f t="shared" si="0"/>
        <v>2</v>
      </c>
      <c r="C37" s="34">
        <v>1</v>
      </c>
      <c r="D37" s="36">
        <v>1</v>
      </c>
      <c r="E37" s="34">
        <v>2</v>
      </c>
      <c r="F37" s="36">
        <v>0</v>
      </c>
      <c r="G37" s="42">
        <v>0</v>
      </c>
      <c r="H37" s="40">
        <v>0</v>
      </c>
      <c r="I37" s="41">
        <v>0</v>
      </c>
      <c r="J37" s="39">
        <v>0</v>
      </c>
      <c r="K37" s="36">
        <v>0</v>
      </c>
      <c r="L37" s="34">
        <v>0</v>
      </c>
      <c r="M37" s="37">
        <v>0</v>
      </c>
      <c r="N37" s="37">
        <v>0</v>
      </c>
      <c r="O37" s="37">
        <v>0</v>
      </c>
      <c r="P37" s="36">
        <v>0</v>
      </c>
      <c r="Q37" s="34">
        <v>0</v>
      </c>
      <c r="R37" s="36">
        <v>0</v>
      </c>
      <c r="S37" s="28" t="str">
        <f t="shared" si="8"/>
        <v/>
      </c>
      <c r="CA37" s="29" t="str">
        <f t="shared" si="2"/>
        <v/>
      </c>
      <c r="CB37" s="29" t="str">
        <f t="shared" si="3"/>
        <v/>
      </c>
      <c r="CC37" s="29" t="str">
        <f t="shared" si="9"/>
        <v/>
      </c>
      <c r="CD37" s="29" t="str">
        <f t="shared" si="9"/>
        <v/>
      </c>
      <c r="CE37" s="29" t="str">
        <f t="shared" si="9"/>
        <v/>
      </c>
      <c r="CF37" s="29" t="str">
        <f t="shared" si="9"/>
        <v/>
      </c>
      <c r="CG37" s="29" t="str">
        <f t="shared" si="9"/>
        <v/>
      </c>
      <c r="CH37" s="29" t="str">
        <f t="shared" si="10"/>
        <v/>
      </c>
      <c r="CI37" s="29" t="str">
        <f t="shared" si="11"/>
        <v/>
      </c>
      <c r="CM37" s="30">
        <f t="shared" si="4"/>
        <v>0</v>
      </c>
      <c r="CN37" s="30">
        <f t="shared" si="5"/>
        <v>0</v>
      </c>
      <c r="CO37" s="30">
        <f t="shared" si="14"/>
        <v>0</v>
      </c>
      <c r="CP37" s="30">
        <f t="shared" si="14"/>
        <v>0</v>
      </c>
      <c r="CQ37" s="30">
        <f t="shared" si="14"/>
        <v>0</v>
      </c>
      <c r="CR37" s="30">
        <f t="shared" si="14"/>
        <v>0</v>
      </c>
      <c r="CS37" s="30">
        <f t="shared" si="14"/>
        <v>0</v>
      </c>
      <c r="CT37" s="31">
        <f t="shared" si="14"/>
        <v>0</v>
      </c>
      <c r="CU37" s="31">
        <f t="shared" si="12"/>
        <v>0</v>
      </c>
    </row>
    <row r="38" spans="1:99" x14ac:dyDescent="0.25">
      <c r="A38" s="32" t="s">
        <v>53</v>
      </c>
      <c r="B38" s="33">
        <f t="shared" si="0"/>
        <v>6</v>
      </c>
      <c r="C38" s="34">
        <v>5</v>
      </c>
      <c r="D38" s="36">
        <v>1</v>
      </c>
      <c r="E38" s="34">
        <v>5</v>
      </c>
      <c r="F38" s="36">
        <v>3</v>
      </c>
      <c r="G38" s="42">
        <v>0</v>
      </c>
      <c r="H38" s="40">
        <v>1</v>
      </c>
      <c r="I38" s="41">
        <v>0</v>
      </c>
      <c r="J38" s="39">
        <v>0</v>
      </c>
      <c r="K38" s="36">
        <v>0</v>
      </c>
      <c r="L38" s="34">
        <v>0</v>
      </c>
      <c r="M38" s="37">
        <v>0</v>
      </c>
      <c r="N38" s="37">
        <v>0</v>
      </c>
      <c r="O38" s="37">
        <v>0</v>
      </c>
      <c r="P38" s="36">
        <v>0</v>
      </c>
      <c r="Q38" s="34">
        <v>0</v>
      </c>
      <c r="R38" s="36">
        <v>0</v>
      </c>
      <c r="S38" s="28" t="str">
        <f t="shared" si="8"/>
        <v/>
      </c>
      <c r="CA38" s="29" t="str">
        <f t="shared" si="2"/>
        <v/>
      </c>
      <c r="CB38" s="29" t="str">
        <f t="shared" si="3"/>
        <v/>
      </c>
      <c r="CC38" s="29" t="str">
        <f t="shared" si="9"/>
        <v/>
      </c>
      <c r="CD38" s="29" t="str">
        <f t="shared" si="9"/>
        <v/>
      </c>
      <c r="CE38" s="29" t="str">
        <f t="shared" si="9"/>
        <v/>
      </c>
      <c r="CF38" s="29" t="str">
        <f t="shared" si="9"/>
        <v/>
      </c>
      <c r="CG38" s="29" t="str">
        <f t="shared" si="9"/>
        <v/>
      </c>
      <c r="CH38" s="29" t="str">
        <f t="shared" si="10"/>
        <v/>
      </c>
      <c r="CI38" s="29" t="str">
        <f t="shared" si="11"/>
        <v/>
      </c>
      <c r="CM38" s="30">
        <f t="shared" si="4"/>
        <v>0</v>
      </c>
      <c r="CN38" s="30">
        <f t="shared" si="5"/>
        <v>0</v>
      </c>
      <c r="CO38" s="30">
        <f t="shared" si="14"/>
        <v>0</v>
      </c>
      <c r="CP38" s="30">
        <f t="shared" si="14"/>
        <v>0</v>
      </c>
      <c r="CQ38" s="30">
        <f t="shared" si="14"/>
        <v>0</v>
      </c>
      <c r="CR38" s="30">
        <f t="shared" si="14"/>
        <v>0</v>
      </c>
      <c r="CS38" s="30">
        <f t="shared" si="14"/>
        <v>0</v>
      </c>
      <c r="CT38" s="31">
        <f t="shared" si="14"/>
        <v>0</v>
      </c>
      <c r="CU38" s="31">
        <f t="shared" si="12"/>
        <v>0</v>
      </c>
    </row>
    <row r="39" spans="1:99" x14ac:dyDescent="0.25">
      <c r="A39" s="32" t="s">
        <v>54</v>
      </c>
      <c r="B39" s="33">
        <f t="shared" si="0"/>
        <v>0</v>
      </c>
      <c r="C39" s="34">
        <v>0</v>
      </c>
      <c r="D39" s="36">
        <v>0</v>
      </c>
      <c r="E39" s="34">
        <v>0</v>
      </c>
      <c r="F39" s="36">
        <v>0</v>
      </c>
      <c r="G39" s="42">
        <v>0</v>
      </c>
      <c r="H39" s="40">
        <v>0</v>
      </c>
      <c r="I39" s="41">
        <v>0</v>
      </c>
      <c r="J39" s="39">
        <v>0</v>
      </c>
      <c r="K39" s="36">
        <v>0</v>
      </c>
      <c r="L39" s="34">
        <v>0</v>
      </c>
      <c r="M39" s="37">
        <v>0</v>
      </c>
      <c r="N39" s="37">
        <v>0</v>
      </c>
      <c r="O39" s="37">
        <v>0</v>
      </c>
      <c r="P39" s="36">
        <v>0</v>
      </c>
      <c r="Q39" s="34">
        <v>0</v>
      </c>
      <c r="R39" s="36">
        <v>0</v>
      </c>
      <c r="S39" s="28" t="str">
        <f t="shared" si="8"/>
        <v/>
      </c>
      <c r="CA39" s="29" t="str">
        <f t="shared" si="2"/>
        <v/>
      </c>
      <c r="CB39" s="29" t="str">
        <f t="shared" si="3"/>
        <v/>
      </c>
      <c r="CC39" s="29" t="str">
        <f t="shared" si="9"/>
        <v/>
      </c>
      <c r="CD39" s="29" t="str">
        <f t="shared" si="9"/>
        <v/>
      </c>
      <c r="CE39" s="29" t="str">
        <f t="shared" si="9"/>
        <v/>
      </c>
      <c r="CF39" s="29" t="str">
        <f t="shared" si="9"/>
        <v/>
      </c>
      <c r="CG39" s="29" t="str">
        <f t="shared" si="9"/>
        <v/>
      </c>
      <c r="CH39" s="29" t="str">
        <f t="shared" si="10"/>
        <v/>
      </c>
      <c r="CI39" s="29" t="str">
        <f t="shared" si="11"/>
        <v/>
      </c>
      <c r="CM39" s="30">
        <f t="shared" si="4"/>
        <v>0</v>
      </c>
      <c r="CN39" s="30">
        <f t="shared" si="5"/>
        <v>0</v>
      </c>
      <c r="CO39" s="30">
        <f t="shared" si="14"/>
        <v>0</v>
      </c>
      <c r="CP39" s="30">
        <f t="shared" si="14"/>
        <v>0</v>
      </c>
      <c r="CQ39" s="30">
        <f t="shared" si="14"/>
        <v>0</v>
      </c>
      <c r="CR39" s="30">
        <f t="shared" si="14"/>
        <v>0</v>
      </c>
      <c r="CS39" s="30">
        <f t="shared" si="14"/>
        <v>0</v>
      </c>
      <c r="CT39" s="31">
        <f t="shared" si="14"/>
        <v>0</v>
      </c>
      <c r="CU39" s="31">
        <f t="shared" si="12"/>
        <v>0</v>
      </c>
    </row>
    <row r="40" spans="1:99" ht="21" x14ac:dyDescent="0.25">
      <c r="A40" s="32" t="s">
        <v>55</v>
      </c>
      <c r="B40" s="33">
        <f t="shared" si="0"/>
        <v>7</v>
      </c>
      <c r="C40" s="34">
        <v>1</v>
      </c>
      <c r="D40" s="36">
        <v>6</v>
      </c>
      <c r="E40" s="34">
        <v>6</v>
      </c>
      <c r="F40" s="36">
        <v>1</v>
      </c>
      <c r="G40" s="36">
        <v>0</v>
      </c>
      <c r="H40" s="40">
        <v>1</v>
      </c>
      <c r="I40" s="41">
        <v>0</v>
      </c>
      <c r="J40" s="39">
        <v>0</v>
      </c>
      <c r="K40" s="36">
        <v>0</v>
      </c>
      <c r="L40" s="34">
        <v>0</v>
      </c>
      <c r="M40" s="37">
        <v>0</v>
      </c>
      <c r="N40" s="37">
        <v>0</v>
      </c>
      <c r="O40" s="37">
        <v>0</v>
      </c>
      <c r="P40" s="36">
        <v>0</v>
      </c>
      <c r="Q40" s="34">
        <v>0</v>
      </c>
      <c r="R40" s="36">
        <v>0</v>
      </c>
      <c r="S40" s="28" t="str">
        <f t="shared" si="8"/>
        <v/>
      </c>
      <c r="CA40" s="29" t="str">
        <f t="shared" si="2"/>
        <v/>
      </c>
      <c r="CB40" s="29" t="str">
        <f t="shared" si="3"/>
        <v/>
      </c>
      <c r="CC40" s="29" t="str">
        <f t="shared" si="9"/>
        <v/>
      </c>
      <c r="CD40" s="29" t="str">
        <f t="shared" si="9"/>
        <v/>
      </c>
      <c r="CE40" s="29" t="str">
        <f t="shared" si="9"/>
        <v/>
      </c>
      <c r="CF40" s="29" t="str">
        <f t="shared" si="9"/>
        <v/>
      </c>
      <c r="CG40" s="29" t="str">
        <f t="shared" si="9"/>
        <v/>
      </c>
      <c r="CH40" s="29" t="str">
        <f t="shared" si="10"/>
        <v/>
      </c>
      <c r="CI40" s="29" t="str">
        <f t="shared" si="11"/>
        <v/>
      </c>
      <c r="CM40" s="30">
        <f t="shared" si="4"/>
        <v>0</v>
      </c>
      <c r="CN40" s="30">
        <f t="shared" si="5"/>
        <v>0</v>
      </c>
      <c r="CO40" s="30">
        <f t="shared" si="14"/>
        <v>0</v>
      </c>
      <c r="CP40" s="30">
        <f t="shared" si="14"/>
        <v>0</v>
      </c>
      <c r="CQ40" s="30">
        <f t="shared" si="14"/>
        <v>0</v>
      </c>
      <c r="CR40" s="30">
        <f t="shared" si="14"/>
        <v>0</v>
      </c>
      <c r="CS40" s="30">
        <f t="shared" si="14"/>
        <v>0</v>
      </c>
      <c r="CT40" s="31">
        <f t="shared" si="14"/>
        <v>0</v>
      </c>
      <c r="CU40" s="31">
        <f t="shared" si="12"/>
        <v>0</v>
      </c>
    </row>
    <row r="41" spans="1:99" x14ac:dyDescent="0.25">
      <c r="A41" s="32" t="s">
        <v>56</v>
      </c>
      <c r="B41" s="33">
        <f t="shared" si="0"/>
        <v>4</v>
      </c>
      <c r="C41" s="34">
        <v>2</v>
      </c>
      <c r="D41" s="36">
        <v>2</v>
      </c>
      <c r="E41" s="34">
        <v>2</v>
      </c>
      <c r="F41" s="36">
        <v>0</v>
      </c>
      <c r="G41" s="36">
        <v>0</v>
      </c>
      <c r="H41" s="40">
        <v>2</v>
      </c>
      <c r="I41" s="41">
        <v>0</v>
      </c>
      <c r="J41" s="39">
        <v>0</v>
      </c>
      <c r="K41" s="36">
        <v>0</v>
      </c>
      <c r="L41" s="34">
        <v>0</v>
      </c>
      <c r="M41" s="37">
        <v>0</v>
      </c>
      <c r="N41" s="37">
        <v>0</v>
      </c>
      <c r="O41" s="37">
        <v>0</v>
      </c>
      <c r="P41" s="36">
        <v>0</v>
      </c>
      <c r="Q41" s="34">
        <v>0</v>
      </c>
      <c r="R41" s="36">
        <v>0</v>
      </c>
      <c r="S41" s="28" t="str">
        <f t="shared" si="8"/>
        <v/>
      </c>
      <c r="CA41" s="29" t="str">
        <f t="shared" si="2"/>
        <v/>
      </c>
      <c r="CB41" s="29" t="str">
        <f t="shared" si="3"/>
        <v/>
      </c>
      <c r="CC41" s="29" t="str">
        <f t="shared" si="9"/>
        <v/>
      </c>
      <c r="CD41" s="29" t="str">
        <f t="shared" si="9"/>
        <v/>
      </c>
      <c r="CE41" s="29" t="str">
        <f t="shared" si="9"/>
        <v/>
      </c>
      <c r="CF41" s="29" t="str">
        <f t="shared" si="9"/>
        <v/>
      </c>
      <c r="CG41" s="29" t="str">
        <f t="shared" si="9"/>
        <v/>
      </c>
      <c r="CH41" s="29" t="str">
        <f t="shared" si="10"/>
        <v/>
      </c>
      <c r="CI41" s="29" t="str">
        <f t="shared" si="11"/>
        <v/>
      </c>
      <c r="CM41" s="30">
        <f t="shared" si="4"/>
        <v>0</v>
      </c>
      <c r="CN41" s="30">
        <f t="shared" si="5"/>
        <v>0</v>
      </c>
      <c r="CO41" s="30">
        <f t="shared" si="14"/>
        <v>0</v>
      </c>
      <c r="CP41" s="30">
        <f t="shared" si="14"/>
        <v>0</v>
      </c>
      <c r="CQ41" s="30">
        <f t="shared" si="14"/>
        <v>0</v>
      </c>
      <c r="CR41" s="30">
        <f t="shared" si="14"/>
        <v>0</v>
      </c>
      <c r="CS41" s="30">
        <f t="shared" si="14"/>
        <v>0</v>
      </c>
      <c r="CT41" s="31">
        <f t="shared" si="14"/>
        <v>0</v>
      </c>
      <c r="CU41" s="31">
        <f t="shared" si="12"/>
        <v>0</v>
      </c>
    </row>
    <row r="42" spans="1:99" ht="21" x14ac:dyDescent="0.25">
      <c r="A42" s="32" t="s">
        <v>57</v>
      </c>
      <c r="B42" s="33">
        <f t="shared" si="0"/>
        <v>0</v>
      </c>
      <c r="C42" s="34">
        <v>0</v>
      </c>
      <c r="D42" s="36">
        <v>0</v>
      </c>
      <c r="E42" s="34">
        <v>0</v>
      </c>
      <c r="F42" s="36">
        <v>0</v>
      </c>
      <c r="G42" s="36">
        <v>0</v>
      </c>
      <c r="H42" s="40">
        <v>0</v>
      </c>
      <c r="I42" s="41">
        <v>0</v>
      </c>
      <c r="J42" s="39">
        <v>0</v>
      </c>
      <c r="K42" s="36">
        <v>0</v>
      </c>
      <c r="L42" s="34">
        <v>0</v>
      </c>
      <c r="M42" s="37">
        <v>0</v>
      </c>
      <c r="N42" s="37">
        <v>0</v>
      </c>
      <c r="O42" s="37">
        <v>0</v>
      </c>
      <c r="P42" s="36">
        <v>0</v>
      </c>
      <c r="Q42" s="34">
        <v>0</v>
      </c>
      <c r="R42" s="36">
        <v>0</v>
      </c>
      <c r="S42" s="28" t="str">
        <f t="shared" si="8"/>
        <v/>
      </c>
      <c r="CA42" s="29" t="str">
        <f t="shared" si="2"/>
        <v/>
      </c>
      <c r="CB42" s="29" t="str">
        <f t="shared" si="3"/>
        <v/>
      </c>
      <c r="CC42" s="29" t="str">
        <f t="shared" si="9"/>
        <v/>
      </c>
      <c r="CD42" s="29" t="str">
        <f t="shared" si="9"/>
        <v/>
      </c>
      <c r="CE42" s="29" t="str">
        <f t="shared" si="9"/>
        <v/>
      </c>
      <c r="CF42" s="29" t="str">
        <f t="shared" si="9"/>
        <v/>
      </c>
      <c r="CG42" s="29" t="str">
        <f t="shared" si="9"/>
        <v/>
      </c>
      <c r="CH42" s="29" t="str">
        <f t="shared" si="10"/>
        <v/>
      </c>
      <c r="CI42" s="29" t="str">
        <f t="shared" si="11"/>
        <v/>
      </c>
      <c r="CM42" s="30">
        <f t="shared" si="4"/>
        <v>0</v>
      </c>
      <c r="CN42" s="30">
        <f t="shared" si="5"/>
        <v>0</v>
      </c>
      <c r="CO42" s="30">
        <f t="shared" si="14"/>
        <v>0</v>
      </c>
      <c r="CP42" s="30">
        <f t="shared" si="14"/>
        <v>0</v>
      </c>
      <c r="CQ42" s="30">
        <f t="shared" si="14"/>
        <v>0</v>
      </c>
      <c r="CR42" s="30">
        <f t="shared" si="14"/>
        <v>0</v>
      </c>
      <c r="CS42" s="30">
        <f t="shared" si="14"/>
        <v>0</v>
      </c>
      <c r="CT42" s="31">
        <f t="shared" si="14"/>
        <v>0</v>
      </c>
      <c r="CU42" s="31">
        <f t="shared" si="12"/>
        <v>0</v>
      </c>
    </row>
    <row r="43" spans="1:99" x14ac:dyDescent="0.25">
      <c r="A43" s="58" t="s">
        <v>58</v>
      </c>
      <c r="B43" s="44">
        <f t="shared" si="0"/>
        <v>5</v>
      </c>
      <c r="C43" s="45">
        <v>0</v>
      </c>
      <c r="D43" s="47">
        <v>5</v>
      </c>
      <c r="E43" s="45">
        <v>4</v>
      </c>
      <c r="F43" s="47">
        <v>0</v>
      </c>
      <c r="G43" s="47">
        <v>0</v>
      </c>
      <c r="H43" s="49">
        <v>1</v>
      </c>
      <c r="I43" s="59">
        <v>0</v>
      </c>
      <c r="J43" s="51">
        <v>0</v>
      </c>
      <c r="K43" s="47">
        <v>0</v>
      </c>
      <c r="L43" s="45">
        <v>0</v>
      </c>
      <c r="M43" s="52">
        <v>0</v>
      </c>
      <c r="N43" s="52">
        <v>0</v>
      </c>
      <c r="O43" s="52">
        <v>0</v>
      </c>
      <c r="P43" s="47">
        <v>0</v>
      </c>
      <c r="Q43" s="45">
        <v>0</v>
      </c>
      <c r="R43" s="47">
        <v>0</v>
      </c>
      <c r="S43" s="28" t="str">
        <f t="shared" si="8"/>
        <v/>
      </c>
      <c r="CA43" s="29" t="str">
        <f t="shared" si="2"/>
        <v/>
      </c>
      <c r="CB43" s="29" t="str">
        <f t="shared" si="3"/>
        <v/>
      </c>
      <c r="CC43" s="29" t="str">
        <f t="shared" si="9"/>
        <v/>
      </c>
      <c r="CD43" s="29" t="str">
        <f t="shared" si="9"/>
        <v/>
      </c>
      <c r="CE43" s="29" t="str">
        <f t="shared" si="9"/>
        <v/>
      </c>
      <c r="CF43" s="29" t="str">
        <f t="shared" si="9"/>
        <v/>
      </c>
      <c r="CG43" s="29" t="str">
        <f t="shared" si="9"/>
        <v/>
      </c>
      <c r="CH43" s="29" t="str">
        <f t="shared" si="10"/>
        <v/>
      </c>
      <c r="CI43" s="29" t="str">
        <f t="shared" si="11"/>
        <v/>
      </c>
      <c r="CM43" s="30">
        <f t="shared" si="4"/>
        <v>0</v>
      </c>
      <c r="CN43" s="30">
        <f t="shared" si="5"/>
        <v>0</v>
      </c>
      <c r="CO43" s="30">
        <f t="shared" si="14"/>
        <v>0</v>
      </c>
      <c r="CP43" s="30">
        <f t="shared" si="14"/>
        <v>0</v>
      </c>
      <c r="CQ43" s="30">
        <f t="shared" si="14"/>
        <v>0</v>
      </c>
      <c r="CR43" s="30">
        <f t="shared" si="14"/>
        <v>0</v>
      </c>
      <c r="CS43" s="30">
        <f t="shared" si="14"/>
        <v>0</v>
      </c>
      <c r="CT43" s="31">
        <f t="shared" si="14"/>
        <v>0</v>
      </c>
      <c r="CU43" s="31">
        <f t="shared" si="12"/>
        <v>0</v>
      </c>
    </row>
    <row r="44" spans="1:99" x14ac:dyDescent="0.25">
      <c r="A44" s="20" t="s">
        <v>59</v>
      </c>
      <c r="B44" s="21">
        <f t="shared" si="0"/>
        <v>1</v>
      </c>
      <c r="C44" s="22">
        <v>1</v>
      </c>
      <c r="D44" s="24">
        <v>0</v>
      </c>
      <c r="E44" s="22">
        <v>1</v>
      </c>
      <c r="F44" s="24">
        <v>0</v>
      </c>
      <c r="G44" s="24">
        <v>0</v>
      </c>
      <c r="H44" s="54">
        <v>0</v>
      </c>
      <c r="I44" s="26">
        <v>0</v>
      </c>
      <c r="J44" s="27">
        <v>0</v>
      </c>
      <c r="K44" s="24">
        <v>0</v>
      </c>
      <c r="L44" s="22">
        <v>0</v>
      </c>
      <c r="M44" s="25">
        <v>0</v>
      </c>
      <c r="N44" s="25">
        <v>0</v>
      </c>
      <c r="O44" s="25">
        <v>0</v>
      </c>
      <c r="P44" s="24">
        <v>0</v>
      </c>
      <c r="Q44" s="22">
        <v>0</v>
      </c>
      <c r="R44" s="24">
        <v>0</v>
      </c>
      <c r="S44" s="28" t="str">
        <f t="shared" si="8"/>
        <v/>
      </c>
      <c r="CA44" s="29" t="str">
        <f t="shared" si="2"/>
        <v/>
      </c>
      <c r="CB44" s="29" t="str">
        <f t="shared" si="3"/>
        <v/>
      </c>
      <c r="CC44" s="29" t="str">
        <f t="shared" si="9"/>
        <v/>
      </c>
      <c r="CD44" s="29" t="str">
        <f t="shared" si="9"/>
        <v/>
      </c>
      <c r="CE44" s="29" t="str">
        <f t="shared" si="9"/>
        <v/>
      </c>
      <c r="CF44" s="29" t="str">
        <f t="shared" si="9"/>
        <v/>
      </c>
      <c r="CG44" s="29" t="str">
        <f t="shared" si="9"/>
        <v/>
      </c>
      <c r="CH44" s="29" t="str">
        <f t="shared" si="10"/>
        <v/>
      </c>
      <c r="CI44" s="29" t="str">
        <f t="shared" si="11"/>
        <v/>
      </c>
      <c r="CM44" s="30">
        <f t="shared" si="4"/>
        <v>0</v>
      </c>
      <c r="CN44" s="30">
        <f t="shared" si="5"/>
        <v>0</v>
      </c>
      <c r="CO44" s="30">
        <f t="shared" si="14"/>
        <v>0</v>
      </c>
      <c r="CP44" s="30">
        <f t="shared" si="14"/>
        <v>0</v>
      </c>
      <c r="CQ44" s="30">
        <f t="shared" si="14"/>
        <v>0</v>
      </c>
      <c r="CR44" s="30">
        <f t="shared" si="14"/>
        <v>0</v>
      </c>
      <c r="CS44" s="30">
        <f t="shared" si="14"/>
        <v>0</v>
      </c>
      <c r="CT44" s="31">
        <f t="shared" si="14"/>
        <v>0</v>
      </c>
      <c r="CU44" s="31">
        <f t="shared" si="12"/>
        <v>0</v>
      </c>
    </row>
    <row r="45" spans="1:99" x14ac:dyDescent="0.25">
      <c r="A45" s="56" t="s">
        <v>60</v>
      </c>
      <c r="B45" s="33">
        <f t="shared" si="0"/>
        <v>0</v>
      </c>
      <c r="C45" s="34">
        <v>0</v>
      </c>
      <c r="D45" s="36">
        <v>0</v>
      </c>
      <c r="E45" s="34">
        <v>0</v>
      </c>
      <c r="F45" s="36">
        <v>0</v>
      </c>
      <c r="G45" s="36">
        <v>0</v>
      </c>
      <c r="H45" s="40">
        <v>0</v>
      </c>
      <c r="I45" s="38">
        <v>0</v>
      </c>
      <c r="J45" s="39">
        <v>0</v>
      </c>
      <c r="K45" s="36">
        <v>0</v>
      </c>
      <c r="L45" s="34">
        <v>0</v>
      </c>
      <c r="M45" s="37">
        <v>0</v>
      </c>
      <c r="N45" s="37">
        <v>0</v>
      </c>
      <c r="O45" s="37">
        <v>0</v>
      </c>
      <c r="P45" s="36">
        <v>0</v>
      </c>
      <c r="Q45" s="34">
        <v>0</v>
      </c>
      <c r="R45" s="36">
        <v>0</v>
      </c>
      <c r="S45" s="28" t="str">
        <f t="shared" si="8"/>
        <v/>
      </c>
      <c r="CA45" s="29" t="str">
        <f t="shared" si="2"/>
        <v/>
      </c>
      <c r="CB45" s="29" t="str">
        <f t="shared" si="3"/>
        <v/>
      </c>
      <c r="CC45" s="29" t="str">
        <f t="shared" si="9"/>
        <v/>
      </c>
      <c r="CD45" s="29" t="str">
        <f t="shared" si="9"/>
        <v/>
      </c>
      <c r="CE45" s="29" t="str">
        <f t="shared" si="9"/>
        <v/>
      </c>
      <c r="CF45" s="29" t="str">
        <f t="shared" si="9"/>
        <v/>
      </c>
      <c r="CG45" s="29" t="str">
        <f t="shared" si="9"/>
        <v/>
      </c>
      <c r="CH45" s="29" t="str">
        <f t="shared" si="10"/>
        <v/>
      </c>
      <c r="CI45" s="29" t="str">
        <f t="shared" si="11"/>
        <v/>
      </c>
      <c r="CM45" s="30">
        <f t="shared" si="4"/>
        <v>0</v>
      </c>
      <c r="CN45" s="30">
        <f t="shared" si="5"/>
        <v>0</v>
      </c>
      <c r="CO45" s="30">
        <f t="shared" si="14"/>
        <v>0</v>
      </c>
      <c r="CP45" s="30">
        <f t="shared" si="14"/>
        <v>0</v>
      </c>
      <c r="CQ45" s="30">
        <f t="shared" si="14"/>
        <v>0</v>
      </c>
      <c r="CR45" s="30">
        <f t="shared" si="14"/>
        <v>0</v>
      </c>
      <c r="CS45" s="30">
        <f t="shared" si="14"/>
        <v>0</v>
      </c>
      <c r="CT45" s="31">
        <f t="shared" si="14"/>
        <v>0</v>
      </c>
      <c r="CU45" s="31">
        <f t="shared" si="12"/>
        <v>0</v>
      </c>
    </row>
    <row r="46" spans="1:99" x14ac:dyDescent="0.25">
      <c r="A46" s="56" t="s">
        <v>61</v>
      </c>
      <c r="B46" s="33">
        <f>SUM(C46:D46)</f>
        <v>0</v>
      </c>
      <c r="C46" s="34">
        <v>0</v>
      </c>
      <c r="D46" s="36">
        <v>0</v>
      </c>
      <c r="E46" s="34">
        <v>0</v>
      </c>
      <c r="F46" s="36">
        <v>0</v>
      </c>
      <c r="G46" s="36">
        <v>0</v>
      </c>
      <c r="H46" s="40">
        <v>0</v>
      </c>
      <c r="I46" s="38">
        <v>0</v>
      </c>
      <c r="J46" s="39">
        <v>0</v>
      </c>
      <c r="K46" s="36">
        <v>0</v>
      </c>
      <c r="L46" s="34">
        <v>0</v>
      </c>
      <c r="M46" s="37">
        <v>0</v>
      </c>
      <c r="N46" s="37">
        <v>0</v>
      </c>
      <c r="O46" s="37">
        <v>0</v>
      </c>
      <c r="P46" s="36">
        <v>0</v>
      </c>
      <c r="Q46" s="34">
        <v>0</v>
      </c>
      <c r="R46" s="36">
        <v>0</v>
      </c>
      <c r="S46" s="28" t="str">
        <f t="shared" si="8"/>
        <v/>
      </c>
      <c r="CA46" s="29" t="str">
        <f t="shared" si="2"/>
        <v/>
      </c>
      <c r="CB46" s="29" t="str">
        <f t="shared" si="3"/>
        <v/>
      </c>
      <c r="CC46" s="29" t="str">
        <f t="shared" si="9"/>
        <v/>
      </c>
      <c r="CD46" s="29" t="str">
        <f t="shared" si="9"/>
        <v/>
      </c>
      <c r="CE46" s="29" t="str">
        <f t="shared" si="9"/>
        <v/>
      </c>
      <c r="CF46" s="29" t="str">
        <f t="shared" si="9"/>
        <v/>
      </c>
      <c r="CG46" s="29" t="str">
        <f t="shared" si="9"/>
        <v/>
      </c>
      <c r="CH46" s="29" t="str">
        <f t="shared" si="10"/>
        <v/>
      </c>
      <c r="CI46" s="29" t="str">
        <f t="shared" si="11"/>
        <v/>
      </c>
      <c r="CM46" s="30">
        <f t="shared" si="4"/>
        <v>0</v>
      </c>
      <c r="CN46" s="30">
        <f t="shared" si="5"/>
        <v>0</v>
      </c>
      <c r="CO46" s="30">
        <f t="shared" si="14"/>
        <v>0</v>
      </c>
      <c r="CP46" s="30">
        <f t="shared" si="14"/>
        <v>0</v>
      </c>
      <c r="CQ46" s="30">
        <f t="shared" si="14"/>
        <v>0</v>
      </c>
      <c r="CR46" s="30">
        <f t="shared" si="14"/>
        <v>0</v>
      </c>
      <c r="CS46" s="30">
        <f t="shared" si="14"/>
        <v>0</v>
      </c>
      <c r="CT46" s="31">
        <f t="shared" si="14"/>
        <v>0</v>
      </c>
      <c r="CU46" s="31">
        <f t="shared" si="12"/>
        <v>0</v>
      </c>
    </row>
    <row r="47" spans="1:99" x14ac:dyDescent="0.25">
      <c r="A47" s="56" t="s">
        <v>62</v>
      </c>
      <c r="B47" s="33">
        <f>SUM(C47:D47)</f>
        <v>0</v>
      </c>
      <c r="C47" s="34">
        <v>0</v>
      </c>
      <c r="D47" s="36">
        <v>0</v>
      </c>
      <c r="E47" s="34">
        <v>0</v>
      </c>
      <c r="F47" s="36">
        <v>0</v>
      </c>
      <c r="G47" s="36">
        <v>0</v>
      </c>
      <c r="H47" s="40">
        <v>0</v>
      </c>
      <c r="I47" s="38">
        <v>0</v>
      </c>
      <c r="J47" s="39">
        <v>0</v>
      </c>
      <c r="K47" s="36">
        <v>0</v>
      </c>
      <c r="L47" s="34">
        <v>0</v>
      </c>
      <c r="M47" s="37">
        <v>0</v>
      </c>
      <c r="N47" s="37">
        <v>0</v>
      </c>
      <c r="O47" s="37">
        <v>0</v>
      </c>
      <c r="P47" s="36">
        <v>0</v>
      </c>
      <c r="Q47" s="34">
        <v>0</v>
      </c>
      <c r="R47" s="36">
        <v>0</v>
      </c>
      <c r="S47" s="28" t="str">
        <f t="shared" si="8"/>
        <v/>
      </c>
      <c r="CA47" s="29" t="str">
        <f t="shared" si="2"/>
        <v/>
      </c>
      <c r="CB47" s="29" t="str">
        <f t="shared" si="3"/>
        <v/>
      </c>
      <c r="CC47" s="29" t="str">
        <f t="shared" si="9"/>
        <v/>
      </c>
      <c r="CD47" s="29" t="str">
        <f t="shared" si="9"/>
        <v/>
      </c>
      <c r="CE47" s="29" t="str">
        <f t="shared" si="9"/>
        <v/>
      </c>
      <c r="CF47" s="29" t="str">
        <f t="shared" si="9"/>
        <v/>
      </c>
      <c r="CG47" s="29" t="str">
        <f t="shared" si="9"/>
        <v/>
      </c>
      <c r="CH47" s="29" t="str">
        <f t="shared" si="10"/>
        <v/>
      </c>
      <c r="CI47" s="29" t="str">
        <f t="shared" si="11"/>
        <v/>
      </c>
      <c r="CM47" s="30">
        <f t="shared" si="4"/>
        <v>0</v>
      </c>
      <c r="CN47" s="30">
        <f t="shared" si="5"/>
        <v>0</v>
      </c>
      <c r="CO47" s="30">
        <f t="shared" si="14"/>
        <v>0</v>
      </c>
      <c r="CP47" s="30">
        <f t="shared" si="14"/>
        <v>0</v>
      </c>
      <c r="CQ47" s="30">
        <f t="shared" si="14"/>
        <v>0</v>
      </c>
      <c r="CR47" s="30">
        <f t="shared" si="14"/>
        <v>0</v>
      </c>
      <c r="CS47" s="30">
        <f t="shared" si="14"/>
        <v>0</v>
      </c>
      <c r="CT47" s="31">
        <f t="shared" si="14"/>
        <v>0</v>
      </c>
      <c r="CU47" s="31">
        <f t="shared" si="12"/>
        <v>0</v>
      </c>
    </row>
    <row r="48" spans="1:99" x14ac:dyDescent="0.25">
      <c r="A48" s="60" t="s">
        <v>63</v>
      </c>
      <c r="B48" s="61">
        <f t="shared" si="0"/>
        <v>0</v>
      </c>
      <c r="C48" s="34">
        <v>0</v>
      </c>
      <c r="D48" s="36">
        <v>0</v>
      </c>
      <c r="E48" s="34">
        <v>0</v>
      </c>
      <c r="F48" s="36">
        <v>0</v>
      </c>
      <c r="G48" s="36">
        <v>0</v>
      </c>
      <c r="H48" s="40">
        <v>0</v>
      </c>
      <c r="I48" s="38">
        <v>0</v>
      </c>
      <c r="J48" s="39">
        <v>0</v>
      </c>
      <c r="K48" s="36">
        <v>0</v>
      </c>
      <c r="L48" s="34">
        <v>0</v>
      </c>
      <c r="M48" s="37">
        <v>0</v>
      </c>
      <c r="N48" s="37">
        <v>0</v>
      </c>
      <c r="O48" s="37">
        <v>0</v>
      </c>
      <c r="P48" s="36">
        <v>0</v>
      </c>
      <c r="Q48" s="34">
        <v>0</v>
      </c>
      <c r="R48" s="36">
        <v>0</v>
      </c>
      <c r="S48" s="28" t="str">
        <f t="shared" si="8"/>
        <v/>
      </c>
      <c r="CA48" s="29" t="str">
        <f t="shared" si="2"/>
        <v/>
      </c>
      <c r="CB48" s="29" t="str">
        <f t="shared" si="3"/>
        <v/>
      </c>
      <c r="CC48" s="29" t="str">
        <f t="shared" si="9"/>
        <v/>
      </c>
      <c r="CD48" s="29" t="str">
        <f t="shared" si="9"/>
        <v/>
      </c>
      <c r="CE48" s="29" t="str">
        <f t="shared" si="9"/>
        <v/>
      </c>
      <c r="CF48" s="29" t="str">
        <f t="shared" si="9"/>
        <v/>
      </c>
      <c r="CG48" s="29" t="str">
        <f t="shared" si="9"/>
        <v/>
      </c>
      <c r="CH48" s="29" t="str">
        <f t="shared" si="10"/>
        <v/>
      </c>
      <c r="CI48" s="29" t="str">
        <f t="shared" si="11"/>
        <v/>
      </c>
      <c r="CM48" s="30">
        <f t="shared" si="4"/>
        <v>0</v>
      </c>
      <c r="CN48" s="30">
        <f t="shared" si="5"/>
        <v>0</v>
      </c>
      <c r="CO48" s="30">
        <f t="shared" si="14"/>
        <v>0</v>
      </c>
      <c r="CP48" s="30">
        <f t="shared" si="14"/>
        <v>0</v>
      </c>
      <c r="CQ48" s="30">
        <f t="shared" si="14"/>
        <v>0</v>
      </c>
      <c r="CR48" s="30">
        <f t="shared" si="14"/>
        <v>0</v>
      </c>
      <c r="CS48" s="30">
        <f t="shared" si="14"/>
        <v>0</v>
      </c>
      <c r="CT48" s="31">
        <f t="shared" si="14"/>
        <v>0</v>
      </c>
      <c r="CU48" s="31">
        <f t="shared" si="12"/>
        <v>0</v>
      </c>
    </row>
    <row r="49" spans="1:99" x14ac:dyDescent="0.25">
      <c r="A49" s="60" t="s">
        <v>64</v>
      </c>
      <c r="B49" s="33">
        <f>SUM(C49:D49)</f>
        <v>0</v>
      </c>
      <c r="C49" s="22">
        <v>0</v>
      </c>
      <c r="D49" s="24">
        <v>0</v>
      </c>
      <c r="E49" s="22">
        <v>0</v>
      </c>
      <c r="F49" s="24">
        <v>0</v>
      </c>
      <c r="G49" s="24">
        <v>0</v>
      </c>
      <c r="H49" s="54">
        <v>0</v>
      </c>
      <c r="I49" s="26">
        <v>0</v>
      </c>
      <c r="J49" s="27">
        <v>0</v>
      </c>
      <c r="K49" s="24">
        <v>0</v>
      </c>
      <c r="L49" s="22">
        <v>0</v>
      </c>
      <c r="M49" s="25">
        <v>0</v>
      </c>
      <c r="N49" s="25">
        <v>0</v>
      </c>
      <c r="O49" s="25">
        <v>0</v>
      </c>
      <c r="P49" s="24">
        <v>0</v>
      </c>
      <c r="Q49" s="22">
        <v>0</v>
      </c>
      <c r="R49" s="24">
        <v>0</v>
      </c>
      <c r="S49" s="28" t="str">
        <f t="shared" si="8"/>
        <v/>
      </c>
      <c r="CA49" s="29" t="str">
        <f t="shared" si="2"/>
        <v/>
      </c>
      <c r="CB49" s="29" t="str">
        <f t="shared" si="3"/>
        <v/>
      </c>
      <c r="CC49" s="29" t="str">
        <f t="shared" si="9"/>
        <v/>
      </c>
      <c r="CD49" s="29" t="str">
        <f t="shared" si="9"/>
        <v/>
      </c>
      <c r="CE49" s="29" t="str">
        <f t="shared" si="9"/>
        <v/>
      </c>
      <c r="CF49" s="29" t="str">
        <f t="shared" si="9"/>
        <v/>
      </c>
      <c r="CG49" s="29" t="str">
        <f t="shared" si="9"/>
        <v/>
      </c>
      <c r="CH49" s="29" t="str">
        <f t="shared" si="10"/>
        <v/>
      </c>
      <c r="CI49" s="29" t="str">
        <f t="shared" si="11"/>
        <v/>
      </c>
      <c r="CM49" s="30">
        <f t="shared" si="4"/>
        <v>0</v>
      </c>
      <c r="CN49" s="30">
        <f t="shared" si="5"/>
        <v>0</v>
      </c>
      <c r="CO49" s="30">
        <f t="shared" si="14"/>
        <v>0</v>
      </c>
      <c r="CP49" s="30">
        <f t="shared" si="14"/>
        <v>0</v>
      </c>
      <c r="CQ49" s="30">
        <f t="shared" si="14"/>
        <v>0</v>
      </c>
      <c r="CR49" s="30">
        <f t="shared" si="14"/>
        <v>0</v>
      </c>
      <c r="CS49" s="30">
        <f t="shared" si="14"/>
        <v>0</v>
      </c>
      <c r="CT49" s="31">
        <f t="shared" si="14"/>
        <v>0</v>
      </c>
      <c r="CU49" s="31">
        <f t="shared" si="12"/>
        <v>0</v>
      </c>
    </row>
    <row r="50" spans="1:99" x14ac:dyDescent="0.25">
      <c r="A50" s="56" t="s">
        <v>65</v>
      </c>
      <c r="B50" s="21">
        <f t="shared" si="0"/>
        <v>0</v>
      </c>
      <c r="C50" s="22">
        <v>0</v>
      </c>
      <c r="D50" s="24">
        <v>0</v>
      </c>
      <c r="E50" s="22">
        <v>0</v>
      </c>
      <c r="F50" s="24">
        <v>0</v>
      </c>
      <c r="G50" s="24">
        <v>0</v>
      </c>
      <c r="H50" s="54">
        <v>0</v>
      </c>
      <c r="I50" s="26">
        <v>0</v>
      </c>
      <c r="J50" s="27">
        <v>0</v>
      </c>
      <c r="K50" s="24">
        <v>0</v>
      </c>
      <c r="L50" s="22">
        <v>0</v>
      </c>
      <c r="M50" s="25">
        <v>0</v>
      </c>
      <c r="N50" s="25">
        <v>0</v>
      </c>
      <c r="O50" s="25">
        <v>0</v>
      </c>
      <c r="P50" s="24">
        <v>0</v>
      </c>
      <c r="Q50" s="22">
        <v>0</v>
      </c>
      <c r="R50" s="24">
        <v>0</v>
      </c>
      <c r="S50" s="28" t="str">
        <f t="shared" si="8"/>
        <v/>
      </c>
      <c r="CA50" s="29" t="str">
        <f t="shared" si="2"/>
        <v/>
      </c>
      <c r="CB50" s="29" t="str">
        <f t="shared" si="3"/>
        <v/>
      </c>
      <c r="CC50" s="29" t="str">
        <f t="shared" si="9"/>
        <v/>
      </c>
      <c r="CD50" s="29" t="str">
        <f t="shared" si="9"/>
        <v/>
      </c>
      <c r="CE50" s="29" t="str">
        <f t="shared" si="9"/>
        <v/>
      </c>
      <c r="CF50" s="29" t="str">
        <f t="shared" si="9"/>
        <v/>
      </c>
      <c r="CG50" s="29" t="str">
        <f t="shared" si="9"/>
        <v/>
      </c>
      <c r="CH50" s="29" t="str">
        <f t="shared" si="10"/>
        <v/>
      </c>
      <c r="CI50" s="29" t="str">
        <f t="shared" si="11"/>
        <v/>
      </c>
      <c r="CM50" s="30">
        <f t="shared" si="4"/>
        <v>0</v>
      </c>
      <c r="CN50" s="30">
        <f t="shared" si="5"/>
        <v>0</v>
      </c>
      <c r="CO50" s="30">
        <f t="shared" si="14"/>
        <v>0</v>
      </c>
      <c r="CP50" s="30">
        <f t="shared" si="14"/>
        <v>0</v>
      </c>
      <c r="CQ50" s="30">
        <f t="shared" si="14"/>
        <v>0</v>
      </c>
      <c r="CR50" s="30">
        <f t="shared" si="14"/>
        <v>0</v>
      </c>
      <c r="CS50" s="30">
        <f t="shared" si="14"/>
        <v>0</v>
      </c>
      <c r="CT50" s="31">
        <f t="shared" si="14"/>
        <v>0</v>
      </c>
      <c r="CU50" s="31">
        <f t="shared" si="12"/>
        <v>0</v>
      </c>
    </row>
    <row r="51" spans="1:99" x14ac:dyDescent="0.25">
      <c r="A51" s="62" t="s">
        <v>66</v>
      </c>
      <c r="B51" s="63">
        <f t="shared" si="0"/>
        <v>0</v>
      </c>
      <c r="C51" s="45">
        <v>0</v>
      </c>
      <c r="D51" s="47">
        <v>0</v>
      </c>
      <c r="E51" s="45">
        <v>0</v>
      </c>
      <c r="F51" s="47">
        <v>0</v>
      </c>
      <c r="G51" s="47">
        <v>0</v>
      </c>
      <c r="H51" s="49">
        <v>0</v>
      </c>
      <c r="I51" s="59">
        <v>0</v>
      </c>
      <c r="J51" s="51">
        <v>0</v>
      </c>
      <c r="K51" s="47">
        <v>0</v>
      </c>
      <c r="L51" s="45">
        <v>0</v>
      </c>
      <c r="M51" s="52">
        <v>0</v>
      </c>
      <c r="N51" s="52">
        <v>0</v>
      </c>
      <c r="O51" s="52">
        <v>0</v>
      </c>
      <c r="P51" s="47">
        <v>0</v>
      </c>
      <c r="Q51" s="45">
        <v>0</v>
      </c>
      <c r="R51" s="47">
        <v>0</v>
      </c>
      <c r="S51" s="28" t="str">
        <f t="shared" si="8"/>
        <v/>
      </c>
      <c r="CA51" s="29" t="str">
        <f t="shared" si="2"/>
        <v/>
      </c>
      <c r="CB51" s="29" t="str">
        <f t="shared" si="3"/>
        <v/>
      </c>
      <c r="CC51" s="29" t="str">
        <f t="shared" si="9"/>
        <v/>
      </c>
      <c r="CD51" s="29" t="str">
        <f t="shared" si="9"/>
        <v/>
      </c>
      <c r="CE51" s="29" t="str">
        <f t="shared" si="9"/>
        <v/>
      </c>
      <c r="CF51" s="29" t="str">
        <f t="shared" si="9"/>
        <v/>
      </c>
      <c r="CG51" s="29" t="str">
        <f t="shared" si="9"/>
        <v/>
      </c>
      <c r="CH51" s="29" t="str">
        <f t="shared" si="10"/>
        <v/>
      </c>
      <c r="CI51" s="29" t="str">
        <f t="shared" si="11"/>
        <v/>
      </c>
      <c r="CM51" s="30">
        <f t="shared" si="4"/>
        <v>0</v>
      </c>
      <c r="CN51" s="30">
        <f t="shared" si="5"/>
        <v>0</v>
      </c>
      <c r="CO51" s="30">
        <f t="shared" si="14"/>
        <v>0</v>
      </c>
      <c r="CP51" s="30">
        <f t="shared" si="14"/>
        <v>0</v>
      </c>
      <c r="CQ51" s="30">
        <f t="shared" si="14"/>
        <v>0</v>
      </c>
      <c r="CR51" s="30">
        <f t="shared" si="14"/>
        <v>0</v>
      </c>
      <c r="CS51" s="30">
        <f t="shared" si="14"/>
        <v>0</v>
      </c>
      <c r="CT51" s="31">
        <f t="shared" si="14"/>
        <v>0</v>
      </c>
      <c r="CU51" s="31">
        <f t="shared" si="12"/>
        <v>0</v>
      </c>
    </row>
    <row r="52" spans="1:99" x14ac:dyDescent="0.25">
      <c r="A52" s="12" t="s">
        <v>67</v>
      </c>
      <c r="B52" s="14">
        <f>SUM(B53:B57)</f>
        <v>4486</v>
      </c>
      <c r="C52" s="14">
        <f>SUM(C53:C57)</f>
        <v>1329</v>
      </c>
      <c r="D52" s="15">
        <f>SUM(D53:D57)</f>
        <v>3157</v>
      </c>
      <c r="E52" s="14"/>
      <c r="F52" s="15"/>
      <c r="G52" s="64"/>
      <c r="H52" s="65"/>
      <c r="I52" s="18"/>
      <c r="J52" s="16">
        <f>SUM(J53:J57)</f>
        <v>0</v>
      </c>
      <c r="K52" s="64">
        <f>SUM(K53:K57)</f>
        <v>0</v>
      </c>
      <c r="L52" s="66">
        <f>SUM(L53:L57)</f>
        <v>0</v>
      </c>
      <c r="M52" s="66">
        <f t="shared" ref="M52:R52" si="15">SUM(M53:M57)</f>
        <v>0</v>
      </c>
      <c r="N52" s="66">
        <f t="shared" si="15"/>
        <v>0</v>
      </c>
      <c r="O52" s="66">
        <f t="shared" si="15"/>
        <v>0</v>
      </c>
      <c r="P52" s="15">
        <f t="shared" si="15"/>
        <v>0</v>
      </c>
      <c r="Q52" s="66">
        <f t="shared" si="15"/>
        <v>0</v>
      </c>
      <c r="R52" s="15">
        <f t="shared" si="15"/>
        <v>0</v>
      </c>
      <c r="S52" s="28"/>
      <c r="CA52" s="67"/>
      <c r="CB52" s="67"/>
      <c r="CC52" s="67"/>
      <c r="CD52" s="67"/>
      <c r="CE52" s="67"/>
      <c r="CF52" s="67"/>
      <c r="CG52" s="67"/>
      <c r="CH52" s="67"/>
      <c r="CI52" s="67"/>
      <c r="CM52" s="68"/>
      <c r="CN52" s="68"/>
      <c r="CO52" s="68"/>
      <c r="CP52" s="68"/>
      <c r="CQ52" s="68"/>
      <c r="CR52" s="68"/>
      <c r="CS52" s="68"/>
      <c r="CT52" s="69"/>
      <c r="CU52" s="69"/>
    </row>
    <row r="53" spans="1:99" x14ac:dyDescent="0.25">
      <c r="A53" s="70" t="s">
        <v>68</v>
      </c>
      <c r="B53" s="21">
        <f>SUM(C53:D53)</f>
        <v>4399</v>
      </c>
      <c r="C53" s="22">
        <v>1308</v>
      </c>
      <c r="D53" s="24">
        <v>3091</v>
      </c>
      <c r="E53" s="71"/>
      <c r="F53" s="72"/>
      <c r="G53" s="73"/>
      <c r="H53" s="74"/>
      <c r="I53" s="75"/>
      <c r="J53" s="76">
        <v>0</v>
      </c>
      <c r="K53" s="24">
        <v>0</v>
      </c>
      <c r="L53" s="22">
        <v>0</v>
      </c>
      <c r="M53" s="25">
        <v>0</v>
      </c>
      <c r="N53" s="25">
        <v>0</v>
      </c>
      <c r="O53" s="25">
        <v>0</v>
      </c>
      <c r="P53" s="23">
        <v>0</v>
      </c>
      <c r="Q53" s="54">
        <v>0</v>
      </c>
      <c r="R53" s="23">
        <v>0</v>
      </c>
      <c r="S53" s="28" t="str">
        <f t="shared" si="8"/>
        <v/>
      </c>
      <c r="CA53" s="29" t="str">
        <f>IF(AND(D53&gt;0,J53=""),"*No olvide digitar el campo TRANS Masculino (Digite CERO si no tiene).", IF(J53&gt;D53," * El Número de TRANS Masculino no puede superar el Total Mujeres. ",""))</f>
        <v/>
      </c>
      <c r="CB53" s="29" t="str">
        <f>IF(AND(C53&gt;0,OR(K53=""))," *No olvide digitar el campo TRANS Femenino (Digite CERO si no tiene).",IF(K53&gt;$C53," * El Número de TRANS Femenino no puede superar el Total Hombres. ",""))</f>
        <v/>
      </c>
      <c r="CC53" s="29" t="str">
        <f t="shared" si="9"/>
        <v/>
      </c>
      <c r="CD53" s="29" t="str">
        <f t="shared" si="9"/>
        <v/>
      </c>
      <c r="CE53" s="29" t="str">
        <f t="shared" si="9"/>
        <v/>
      </c>
      <c r="CF53" s="29" t="str">
        <f t="shared" si="9"/>
        <v/>
      </c>
      <c r="CG53" s="29" t="str">
        <f t="shared" si="9"/>
        <v/>
      </c>
      <c r="CH53" s="29" t="str">
        <f t="shared" si="10"/>
        <v/>
      </c>
      <c r="CI53" s="29" t="str">
        <f t="shared" si="11"/>
        <v/>
      </c>
      <c r="CM53" s="30">
        <f>IF(AND(D53&gt;0,OR(J53="")),1,IF(J53&gt;D53,1,0))</f>
        <v>0</v>
      </c>
      <c r="CN53" s="30">
        <f>IF(AND(C53&gt;0,OR(K53="")),1,IF(K53&gt;C53,1,0))</f>
        <v>0</v>
      </c>
      <c r="CO53" s="30">
        <f t="shared" si="14"/>
        <v>0</v>
      </c>
      <c r="CP53" s="30">
        <f t="shared" si="14"/>
        <v>0</v>
      </c>
      <c r="CQ53" s="30">
        <f t="shared" si="14"/>
        <v>0</v>
      </c>
      <c r="CR53" s="30">
        <f t="shared" si="14"/>
        <v>0</v>
      </c>
      <c r="CS53" s="30">
        <f t="shared" si="14"/>
        <v>0</v>
      </c>
      <c r="CT53" s="31">
        <f t="shared" si="14"/>
        <v>0</v>
      </c>
      <c r="CU53" s="31">
        <f t="shared" si="12"/>
        <v>0</v>
      </c>
    </row>
    <row r="54" spans="1:99" x14ac:dyDescent="0.25">
      <c r="A54" s="77" t="s">
        <v>69</v>
      </c>
      <c r="B54" s="33">
        <f>SUM(C54:D54)</f>
        <v>5</v>
      </c>
      <c r="C54" s="22">
        <v>0</v>
      </c>
      <c r="D54" s="35">
        <v>5</v>
      </c>
      <c r="E54" s="78"/>
      <c r="F54" s="79"/>
      <c r="G54" s="80"/>
      <c r="H54" s="81"/>
      <c r="I54" s="82"/>
      <c r="J54" s="39">
        <v>0</v>
      </c>
      <c r="K54" s="36">
        <v>0</v>
      </c>
      <c r="L54" s="34">
        <v>0</v>
      </c>
      <c r="M54" s="37">
        <v>0</v>
      </c>
      <c r="N54" s="37">
        <v>0</v>
      </c>
      <c r="O54" s="37">
        <v>0</v>
      </c>
      <c r="P54" s="35">
        <v>0</v>
      </c>
      <c r="Q54" s="40">
        <v>0</v>
      </c>
      <c r="R54" s="35">
        <v>0</v>
      </c>
      <c r="S54" s="28" t="str">
        <f t="shared" si="8"/>
        <v/>
      </c>
      <c r="CA54" s="29" t="str">
        <f>IF(AND(D54&gt;0,J54=""),"*No olvide digitar el campo TRANS Masculino (Digite CERO si no tiene).", IF(J54&gt;D54," * El Número de TRANS Masculino no puede superar el Total Mujeres. ",""))</f>
        <v/>
      </c>
      <c r="CB54" s="29" t="str">
        <f>IF(AND(C54&gt;0,OR(K54=""))," *No olvide digitar el campo TRANS Femenino (Digite CERO si no tiene).",IF(K54&gt;$C54," * El Número de TRANS Femenino no puede superar el Total Hombres. ",""))</f>
        <v/>
      </c>
      <c r="CC54" s="29" t="str">
        <f t="shared" si="9"/>
        <v/>
      </c>
      <c r="CD54" s="29" t="str">
        <f t="shared" si="9"/>
        <v/>
      </c>
      <c r="CE54" s="29" t="str">
        <f t="shared" si="9"/>
        <v/>
      </c>
      <c r="CF54" s="29" t="str">
        <f t="shared" si="9"/>
        <v/>
      </c>
      <c r="CG54" s="29" t="str">
        <f t="shared" si="9"/>
        <v/>
      </c>
      <c r="CH54" s="29" t="str">
        <f t="shared" si="10"/>
        <v/>
      </c>
      <c r="CI54" s="29" t="str">
        <f t="shared" si="11"/>
        <v/>
      </c>
      <c r="CM54" s="30">
        <f>IF(AND(D54&gt;0,OR(J54="")),1,IF(J54&gt;D54,1,0))</f>
        <v>0</v>
      </c>
      <c r="CN54" s="30">
        <f>IF(AND(C54&gt;0,OR(K54="")),1,IF(K54&gt;C54,1,0))</f>
        <v>0</v>
      </c>
      <c r="CO54" s="30">
        <f t="shared" si="14"/>
        <v>0</v>
      </c>
      <c r="CP54" s="30">
        <f t="shared" si="14"/>
        <v>0</v>
      </c>
      <c r="CQ54" s="30">
        <f t="shared" si="14"/>
        <v>0</v>
      </c>
      <c r="CR54" s="30">
        <f t="shared" si="14"/>
        <v>0</v>
      </c>
      <c r="CS54" s="30">
        <f t="shared" si="14"/>
        <v>0</v>
      </c>
      <c r="CT54" s="31">
        <f t="shared" si="14"/>
        <v>0</v>
      </c>
      <c r="CU54" s="31">
        <f t="shared" si="12"/>
        <v>0</v>
      </c>
    </row>
    <row r="55" spans="1:99" x14ac:dyDescent="0.25">
      <c r="A55" s="77" t="s">
        <v>70</v>
      </c>
      <c r="B55" s="33">
        <f>SUM(C55:D55)</f>
        <v>54</v>
      </c>
      <c r="C55" s="34">
        <v>14</v>
      </c>
      <c r="D55" s="35">
        <v>40</v>
      </c>
      <c r="E55" s="78"/>
      <c r="F55" s="79"/>
      <c r="G55" s="80"/>
      <c r="H55" s="81"/>
      <c r="I55" s="82"/>
      <c r="J55" s="39">
        <v>0</v>
      </c>
      <c r="K55" s="36">
        <v>0</v>
      </c>
      <c r="L55" s="34">
        <v>0</v>
      </c>
      <c r="M55" s="37">
        <v>0</v>
      </c>
      <c r="N55" s="37">
        <v>0</v>
      </c>
      <c r="O55" s="37">
        <v>0</v>
      </c>
      <c r="P55" s="35">
        <v>0</v>
      </c>
      <c r="Q55" s="40">
        <v>0</v>
      </c>
      <c r="R55" s="35">
        <v>0</v>
      </c>
      <c r="S55" s="28" t="str">
        <f t="shared" si="8"/>
        <v/>
      </c>
      <c r="CA55" s="29" t="str">
        <f>IF(AND(D55&gt;0,J55=""),"*No olvide digitar el campo TRANS Masculino (Digite CERO si no tiene).", IF(J55&gt;D55," * El Número de TRANS Masculino no puede superar el Total Mujeres. ",""))</f>
        <v/>
      </c>
      <c r="CB55" s="29" t="str">
        <f>IF(AND(C55&gt;0,OR(K55=""))," *No olvide digitar el campo TRANS Femenino (Digite CERO si no tiene).",IF(K55&gt;$C55," * El Número de TRANS Femenino no puede superar el Total Hombres. ",""))</f>
        <v/>
      </c>
      <c r="CC55" s="29" t="str">
        <f t="shared" si="9"/>
        <v/>
      </c>
      <c r="CD55" s="29" t="str">
        <f t="shared" si="9"/>
        <v/>
      </c>
      <c r="CE55" s="29" t="str">
        <f t="shared" si="9"/>
        <v/>
      </c>
      <c r="CF55" s="29" t="str">
        <f t="shared" si="9"/>
        <v/>
      </c>
      <c r="CG55" s="29" t="str">
        <f t="shared" si="9"/>
        <v/>
      </c>
      <c r="CH55" s="29" t="str">
        <f t="shared" si="10"/>
        <v/>
      </c>
      <c r="CI55" s="29" t="str">
        <f t="shared" si="11"/>
        <v/>
      </c>
      <c r="CM55" s="30">
        <f>IF(AND(D55&gt;0,OR(J55="")),1,IF(J55&gt;D55,1,0))</f>
        <v>0</v>
      </c>
      <c r="CN55" s="30">
        <f>IF(AND(C55&gt;0,OR(K55="")),1,IF(K55&gt;C55,1,0))</f>
        <v>0</v>
      </c>
      <c r="CO55" s="30">
        <f t="shared" si="14"/>
        <v>0</v>
      </c>
      <c r="CP55" s="30">
        <f t="shared" si="14"/>
        <v>0</v>
      </c>
      <c r="CQ55" s="30">
        <f t="shared" si="14"/>
        <v>0</v>
      </c>
      <c r="CR55" s="30">
        <f t="shared" si="14"/>
        <v>0</v>
      </c>
      <c r="CS55" s="30">
        <f t="shared" si="14"/>
        <v>0</v>
      </c>
      <c r="CT55" s="31">
        <f t="shared" si="14"/>
        <v>0</v>
      </c>
      <c r="CU55" s="31">
        <f t="shared" si="12"/>
        <v>0</v>
      </c>
    </row>
    <row r="56" spans="1:99" x14ac:dyDescent="0.25">
      <c r="A56" s="77" t="s">
        <v>71</v>
      </c>
      <c r="B56" s="33">
        <f>SUM(C56:D56)</f>
        <v>16</v>
      </c>
      <c r="C56" s="34">
        <v>1</v>
      </c>
      <c r="D56" s="35">
        <v>15</v>
      </c>
      <c r="E56" s="71"/>
      <c r="F56" s="72"/>
      <c r="G56" s="73"/>
      <c r="H56" s="74"/>
      <c r="I56" s="75"/>
      <c r="J56" s="39">
        <v>0</v>
      </c>
      <c r="K56" s="36">
        <v>0</v>
      </c>
      <c r="L56" s="34">
        <v>0</v>
      </c>
      <c r="M56" s="37">
        <v>0</v>
      </c>
      <c r="N56" s="37">
        <v>0</v>
      </c>
      <c r="O56" s="37">
        <v>0</v>
      </c>
      <c r="P56" s="35">
        <v>0</v>
      </c>
      <c r="Q56" s="40">
        <v>0</v>
      </c>
      <c r="R56" s="35">
        <v>0</v>
      </c>
      <c r="S56" s="28" t="str">
        <f t="shared" si="8"/>
        <v/>
      </c>
      <c r="CA56" s="29" t="str">
        <f>IF(AND(D56&gt;0,J56=""),"*No olvide digitar el campo TRANS Masculino (Digite CERO si no tiene).", IF(J56&gt;D56," * El Número de TRANS Masculino no puede superar el Total Mujeres. ",""))</f>
        <v/>
      </c>
      <c r="CB56" s="29" t="str">
        <f>IF(AND(C56&gt;0,OR(K56=""))," *No olvide digitar el campo TRANS Femenino (Digite CERO si no tiene).",IF(K56&gt;$C56," * El Número de TRANS Femenino no puede superar el Total Hombres. ",""))</f>
        <v/>
      </c>
      <c r="CC56" s="29" t="str">
        <f t="shared" si="9"/>
        <v/>
      </c>
      <c r="CD56" s="29" t="str">
        <f t="shared" si="9"/>
        <v/>
      </c>
      <c r="CE56" s="29" t="str">
        <f t="shared" si="9"/>
        <v/>
      </c>
      <c r="CF56" s="29" t="str">
        <f t="shared" si="9"/>
        <v/>
      </c>
      <c r="CG56" s="29" t="str">
        <f t="shared" si="9"/>
        <v/>
      </c>
      <c r="CH56" s="29" t="str">
        <f t="shared" si="10"/>
        <v/>
      </c>
      <c r="CI56" s="29" t="str">
        <f t="shared" si="11"/>
        <v/>
      </c>
      <c r="CM56" s="30">
        <f>IF(AND(D56&gt;0,OR(J56="")),1,IF(J56&gt;D56,1,0))</f>
        <v>0</v>
      </c>
      <c r="CN56" s="30">
        <f>IF(AND(C56&gt;0,OR(K56="")),1,IF(K56&gt;C56,1,0))</f>
        <v>0</v>
      </c>
      <c r="CO56" s="30">
        <f t="shared" si="14"/>
        <v>0</v>
      </c>
      <c r="CP56" s="30">
        <f t="shared" si="14"/>
        <v>0</v>
      </c>
      <c r="CQ56" s="30">
        <f t="shared" si="14"/>
        <v>0</v>
      </c>
      <c r="CR56" s="30">
        <f t="shared" si="14"/>
        <v>0</v>
      </c>
      <c r="CS56" s="30">
        <f t="shared" si="14"/>
        <v>0</v>
      </c>
      <c r="CT56" s="31">
        <f t="shared" si="14"/>
        <v>0</v>
      </c>
      <c r="CU56" s="31">
        <f t="shared" si="12"/>
        <v>0</v>
      </c>
    </row>
    <row r="57" spans="1:99" x14ac:dyDescent="0.25">
      <c r="A57" s="57" t="s">
        <v>72</v>
      </c>
      <c r="B57" s="44">
        <f>SUM(C57:D57)</f>
        <v>12</v>
      </c>
      <c r="C57" s="45">
        <v>6</v>
      </c>
      <c r="D57" s="46">
        <v>6</v>
      </c>
      <c r="E57" s="83"/>
      <c r="F57" s="84"/>
      <c r="G57" s="85"/>
      <c r="H57" s="86"/>
      <c r="I57" s="87"/>
      <c r="J57" s="51">
        <v>0</v>
      </c>
      <c r="K57" s="47">
        <v>0</v>
      </c>
      <c r="L57" s="45">
        <v>0</v>
      </c>
      <c r="M57" s="52">
        <v>0</v>
      </c>
      <c r="N57" s="52">
        <v>0</v>
      </c>
      <c r="O57" s="52">
        <v>0</v>
      </c>
      <c r="P57" s="46">
        <v>0</v>
      </c>
      <c r="Q57" s="49">
        <v>0</v>
      </c>
      <c r="R57" s="46">
        <v>0</v>
      </c>
      <c r="S57" s="28" t="str">
        <f>CA57&amp;CB57&amp;CC57&amp;CD57&amp;CE57&amp;CF57&amp;CG57&amp;CH57&amp;CI57</f>
        <v/>
      </c>
      <c r="CA57" s="29" t="str">
        <f>IF(AND(D57&gt;0,J57=""),"*No olvide digitar el campo TRANS Masculino (Digite CERO si no tiene).", IF(J57&gt;D57," * El Número de TRANS Masculino no puede superar el Total Mujeres. ",""))</f>
        <v/>
      </c>
      <c r="CB57" s="29" t="str">
        <f>IF(AND(C57&gt;0,OR(K57=""))," *No olvide digitar el campo TRANS Femenino (Digite CERO si no tiene).",IF(K57&gt;$C57," * El Número de TRANS Femenino no puede superar el Total Hombres. ",""))</f>
        <v/>
      </c>
      <c r="CC57" s="29" t="str">
        <f t="shared" si="9"/>
        <v/>
      </c>
      <c r="CD57" s="29" t="str">
        <f t="shared" si="9"/>
        <v/>
      </c>
      <c r="CE57" s="29" t="str">
        <f t="shared" si="9"/>
        <v/>
      </c>
      <c r="CF57" s="29" t="str">
        <f t="shared" si="9"/>
        <v/>
      </c>
      <c r="CG57" s="29" t="str">
        <f t="shared" si="9"/>
        <v/>
      </c>
      <c r="CH57" s="29" t="str">
        <f t="shared" si="10"/>
        <v/>
      </c>
      <c r="CI57" s="29" t="str">
        <f t="shared" si="11"/>
        <v/>
      </c>
      <c r="CM57" s="30">
        <f>IF(AND(D57&gt;0,OR(J57="")),1,IF(J57&gt;D57,1,0))</f>
        <v>0</v>
      </c>
      <c r="CN57" s="30">
        <f>IF(AND(C57&gt;0,OR(K57="")),1,IF(K57&gt;C57,1,0))</f>
        <v>0</v>
      </c>
      <c r="CO57" s="30">
        <f t="shared" si="14"/>
        <v>0</v>
      </c>
      <c r="CP57" s="30">
        <f t="shared" si="14"/>
        <v>0</v>
      </c>
      <c r="CQ57" s="30">
        <f t="shared" si="14"/>
        <v>0</v>
      </c>
      <c r="CR57" s="30">
        <f t="shared" si="14"/>
        <v>0</v>
      </c>
      <c r="CS57" s="30">
        <f t="shared" si="14"/>
        <v>0</v>
      </c>
      <c r="CT57" s="31">
        <f t="shared" si="14"/>
        <v>0</v>
      </c>
      <c r="CU57" s="31">
        <f t="shared" si="12"/>
        <v>0</v>
      </c>
    </row>
    <row r="58" spans="1:99" ht="18" customHeight="1" x14ac:dyDescent="0.25">
      <c r="A58" s="181" t="s">
        <v>73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99" ht="18" customHeight="1" x14ac:dyDescent="0.25">
      <c r="A59" s="88" t="s">
        <v>74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99" ht="15" customHeight="1" x14ac:dyDescent="0.25">
      <c r="A60" s="186" t="s">
        <v>75</v>
      </c>
      <c r="B60" s="186" t="s">
        <v>76</v>
      </c>
      <c r="C60" s="171" t="s">
        <v>77</v>
      </c>
      <c r="D60" s="188"/>
      <c r="E60" s="188"/>
      <c r="F60" s="188"/>
      <c r="G60" s="188"/>
      <c r="H60" s="188"/>
      <c r="I60" s="188"/>
      <c r="J60" s="188"/>
      <c r="K60" s="188"/>
      <c r="L60" s="189"/>
      <c r="M60" s="173" t="s">
        <v>78</v>
      </c>
      <c r="N60" s="171" t="s">
        <v>79</v>
      </c>
      <c r="O60" s="188"/>
      <c r="P60" s="188"/>
      <c r="Q60" s="188"/>
      <c r="R60" s="188"/>
      <c r="S60" s="188"/>
      <c r="T60" s="188"/>
      <c r="U60" s="188"/>
      <c r="V60" s="188"/>
      <c r="W60" s="188"/>
      <c r="X60" s="89"/>
    </row>
    <row r="61" spans="1:99" ht="42" x14ac:dyDescent="0.25">
      <c r="A61" s="187"/>
      <c r="B61" s="187"/>
      <c r="C61" s="90" t="s">
        <v>80</v>
      </c>
      <c r="D61" s="91" t="s">
        <v>81</v>
      </c>
      <c r="E61" s="90" t="s">
        <v>82</v>
      </c>
      <c r="F61" s="92" t="s">
        <v>83</v>
      </c>
      <c r="G61" s="91" t="s">
        <v>84</v>
      </c>
      <c r="H61" s="90" t="s">
        <v>85</v>
      </c>
      <c r="I61" s="92" t="s">
        <v>86</v>
      </c>
      <c r="J61" s="92" t="s">
        <v>87</v>
      </c>
      <c r="K61" s="91" t="s">
        <v>88</v>
      </c>
      <c r="L61" s="93" t="s">
        <v>89</v>
      </c>
      <c r="M61" s="190"/>
      <c r="N61" s="7" t="s">
        <v>90</v>
      </c>
      <c r="O61" s="94" t="s">
        <v>16</v>
      </c>
      <c r="P61" s="95" t="s">
        <v>17</v>
      </c>
      <c r="Q61" s="96" t="s">
        <v>91</v>
      </c>
      <c r="R61" s="91" t="s">
        <v>92</v>
      </c>
      <c r="S61" s="91" t="s">
        <v>9</v>
      </c>
      <c r="T61" s="91" t="s">
        <v>10</v>
      </c>
      <c r="U61" s="91" t="s">
        <v>11</v>
      </c>
      <c r="V61" s="91" t="s">
        <v>12</v>
      </c>
      <c r="W61" s="11" t="s">
        <v>13</v>
      </c>
      <c r="X61" s="90"/>
    </row>
    <row r="62" spans="1:99" x14ac:dyDescent="0.25">
      <c r="A62" s="97" t="s">
        <v>93</v>
      </c>
      <c r="B62" s="98">
        <f>SUM(C62:L62)</f>
        <v>0</v>
      </c>
      <c r="C62" s="99"/>
      <c r="D62" s="99"/>
      <c r="E62" s="99"/>
      <c r="F62" s="99"/>
      <c r="G62" s="100"/>
      <c r="H62" s="99"/>
      <c r="I62" s="99"/>
      <c r="J62" s="100"/>
      <c r="K62" s="99"/>
      <c r="L62" s="101"/>
      <c r="M62" s="102"/>
      <c r="N62" s="103">
        <f>SUM(O62:P62)</f>
        <v>0</v>
      </c>
      <c r="O62" s="100"/>
      <c r="P62" s="104"/>
      <c r="Q62" s="76"/>
      <c r="R62" s="99"/>
      <c r="S62" s="99"/>
      <c r="T62" s="99"/>
      <c r="U62" s="99"/>
      <c r="V62" s="99"/>
      <c r="W62" s="102"/>
      <c r="X62" s="28" t="str">
        <f>CA62&amp;CB62&amp;CC62&amp;CD62&amp;CE62&amp;CF62&amp;CG62</f>
        <v/>
      </c>
      <c r="CA62" s="29" t="str">
        <f>IF(AND(P62&gt;0,Q62=""),"*No olvide digitar el campo "&amp;Q$61&amp;""&amp;". Digite CERO si no tiene.", IF(Q62&gt;P62," * El Número de "&amp;Q$61&amp;""&amp;" no puede superar el Total Mujeres. ",""))</f>
        <v/>
      </c>
      <c r="CB62" s="29" t="str">
        <f>IF(AND(O62&gt;0,R62=""),"*No olvide digitar el campo "&amp;R$61&amp;""&amp;". Digite CERO si no tiene.", IF(R62&gt;O62," * El Número de "&amp;R$61&amp;""&amp;" no puede superar el Total hOMBRES. ",""))</f>
        <v/>
      </c>
      <c r="CC62" s="29" t="str">
        <f>IF(AND($N62&gt;0,S62=""),"*No olvide digitar el campo "&amp;S$61&amp;""&amp;". Digite CERO si no tiene.", IF(S62&gt;$N62," * La variable "&amp;S$61&amp;""&amp;" no puede superar el Total Ambos Sexos. ",""))</f>
        <v/>
      </c>
      <c r="CD62" s="29" t="str">
        <f>IF(AND($N62&gt;0,T62=""),"*No olvide digitar el campo "&amp;T$61&amp;""&amp;". Digite CERO si no tiene.", IF(T62&gt;$N62," * La variable "&amp;T$61&amp;""&amp;" no puede superar el Total Ambos Sexos. ",""))</f>
        <v/>
      </c>
      <c r="CE62" s="29" t="str">
        <f>IF(AND($N62&gt;0,U62=""),"*No olvide digitar el campo "&amp;U$61&amp;""&amp;". Digite CERO si no tiene.", IF(U62&gt;$N62," * La variable "&amp;U$61&amp;""&amp;" no puede superar el Total Ambos Sexos. ",""))</f>
        <v/>
      </c>
      <c r="CF62" s="29" t="str">
        <f>IF(AND($N62&gt;0,V62=""),"*No olvide digitar el campo "&amp;V$61&amp;""&amp;". Digite CERO si no tiene.", IF(V62&gt;$N62," * La variable "&amp;V$61&amp;""&amp;" no puede superar el Total Ambos Sexos. ",""))</f>
        <v/>
      </c>
      <c r="CG62" s="29" t="str">
        <f>IF(AND($N62&gt;0,W62=""),"*No olvide digitar el campo "&amp;W$61&amp;""&amp;". Digite CERO si no tiene.", IF(W62&gt;$N62," * La variable "&amp;W$61&amp;""&amp;" no puede superar el Total Ambos Sexos. ",""))</f>
        <v/>
      </c>
      <c r="CM62" s="30">
        <f>IF(AND(P62&gt;0,OR(Q62="")),1,IF(Q62&gt;P62,1,0))</f>
        <v>0</v>
      </c>
      <c r="CN62" s="30">
        <f>IF(AND(O62&gt;0,OR(R62="")),1,IF(R62&gt;O62,1,0))</f>
        <v>0</v>
      </c>
      <c r="CO62" s="30">
        <f>IF(AND($N62&gt;0,OR(S62="")),1,IF(S62&gt;$N62,1,0))</f>
        <v>0</v>
      </c>
      <c r="CP62" s="30">
        <f t="shared" ref="CP62:CS73" si="16">IF(AND($N62&gt;0,OR(T62="")),1,IF(T62&gt;$N62,1,0))</f>
        <v>0</v>
      </c>
      <c r="CQ62" s="30">
        <f t="shared" si="16"/>
        <v>0</v>
      </c>
      <c r="CR62" s="30">
        <f t="shared" si="16"/>
        <v>0</v>
      </c>
      <c r="CS62" s="30">
        <f t="shared" si="16"/>
        <v>0</v>
      </c>
    </row>
    <row r="63" spans="1:99" x14ac:dyDescent="0.25">
      <c r="A63" s="105" t="s">
        <v>94</v>
      </c>
      <c r="B63" s="106">
        <f>SUM(C63:L63)</f>
        <v>0</v>
      </c>
      <c r="C63" s="37"/>
      <c r="D63" s="37"/>
      <c r="E63" s="37"/>
      <c r="F63" s="37"/>
      <c r="G63" s="40"/>
      <c r="H63" s="37"/>
      <c r="I63" s="37"/>
      <c r="J63" s="40"/>
      <c r="K63" s="37"/>
      <c r="L63" s="41"/>
      <c r="M63" s="36"/>
      <c r="N63" s="107">
        <f t="shared" ref="N63:N70" si="17">SUM(O63:P63)</f>
        <v>0</v>
      </c>
      <c r="O63" s="40"/>
      <c r="P63" s="38"/>
      <c r="Q63" s="39"/>
      <c r="R63" s="37"/>
      <c r="S63" s="37"/>
      <c r="T63" s="37"/>
      <c r="U63" s="37"/>
      <c r="V63" s="37"/>
      <c r="W63" s="36"/>
      <c r="X63" s="28" t="str">
        <f t="shared" ref="X63:X72" si="18">CA63&amp;CB63&amp;CC63&amp;CD63&amp;CE63&amp;CF63&amp;CG63</f>
        <v/>
      </c>
      <c r="CA63" s="29" t="str">
        <f t="shared" ref="CA63:CA73" si="19">IF(AND(P63&gt;0,Q63=""),"*No olvide digitar el campo "&amp;Q$61&amp;""&amp;". Digite CERO si no tiene.", IF(Q63&gt;P63," * El Número de "&amp;Q$61&amp;""&amp;" no puede superar el Total Mujeres. ",""))</f>
        <v/>
      </c>
      <c r="CB63" s="29" t="str">
        <f t="shared" ref="CB63:CB73" si="20">IF(AND(O63&gt;0,R63=""),"*No olvide digitar el campo "&amp;R$61&amp;""&amp;". Digite CERO si no tiene.", IF(R63&gt;O63," * El Número de "&amp;R$61&amp;""&amp;" no puede superar el Total hOMBRES. ",""))</f>
        <v/>
      </c>
      <c r="CC63" s="29" t="str">
        <f t="shared" ref="CC63:CG73" si="21">IF(AND($N63&gt;0,S63=""),"*No olvide digitar el campo "&amp;S$61&amp;""&amp;". Digite CERO si no tiene.", IF(S63&gt;$N63," * La variable "&amp;S$61&amp;""&amp;" no puede superar el Total Ambos Sexos. ",""))</f>
        <v/>
      </c>
      <c r="CD63" s="29" t="str">
        <f t="shared" si="21"/>
        <v/>
      </c>
      <c r="CE63" s="29" t="str">
        <f t="shared" si="21"/>
        <v/>
      </c>
      <c r="CF63" s="29" t="str">
        <f t="shared" si="21"/>
        <v/>
      </c>
      <c r="CG63" s="29" t="str">
        <f t="shared" si="21"/>
        <v/>
      </c>
      <c r="CM63" s="30">
        <f t="shared" ref="CM63:CM73" si="22">IF(AND(P63&gt;0,OR(Q63="")),1,IF(Q63&gt;P63,1,0))</f>
        <v>0</v>
      </c>
      <c r="CN63" s="30">
        <f t="shared" ref="CN63:CN73" si="23">IF(AND(O63&gt;0,OR(R63="")),1,IF(R63&gt;O63,1,0))</f>
        <v>0</v>
      </c>
      <c r="CO63" s="30">
        <f t="shared" ref="CO63:CO73" si="24">IF(AND($N63&gt;0,OR(S63="")),1,IF(S63&gt;$N63,1,0))</f>
        <v>0</v>
      </c>
      <c r="CP63" s="30">
        <f t="shared" si="16"/>
        <v>0</v>
      </c>
      <c r="CQ63" s="30">
        <f t="shared" si="16"/>
        <v>0</v>
      </c>
      <c r="CR63" s="30">
        <f t="shared" si="16"/>
        <v>0</v>
      </c>
      <c r="CS63" s="30">
        <f t="shared" si="16"/>
        <v>0</v>
      </c>
    </row>
    <row r="64" spans="1:99" x14ac:dyDescent="0.25">
      <c r="A64" s="105" t="s">
        <v>95</v>
      </c>
      <c r="B64" s="106">
        <f t="shared" ref="B64:B72" si="25">SUM(C64:L64)</f>
        <v>0</v>
      </c>
      <c r="C64" s="37"/>
      <c r="D64" s="37"/>
      <c r="E64" s="37"/>
      <c r="F64" s="37"/>
      <c r="G64" s="40"/>
      <c r="H64" s="37"/>
      <c r="I64" s="37"/>
      <c r="J64" s="40"/>
      <c r="K64" s="37"/>
      <c r="L64" s="41"/>
      <c r="M64" s="36"/>
      <c r="N64" s="108">
        <f t="shared" si="17"/>
        <v>0</v>
      </c>
      <c r="O64" s="40"/>
      <c r="P64" s="38"/>
      <c r="Q64" s="39"/>
      <c r="R64" s="37"/>
      <c r="S64" s="37"/>
      <c r="T64" s="37"/>
      <c r="U64" s="37"/>
      <c r="V64" s="37"/>
      <c r="W64" s="36"/>
      <c r="X64" s="28" t="str">
        <f t="shared" si="18"/>
        <v/>
      </c>
      <c r="CA64" s="29" t="str">
        <f t="shared" si="19"/>
        <v/>
      </c>
      <c r="CB64" s="29" t="str">
        <f t="shared" si="20"/>
        <v/>
      </c>
      <c r="CC64" s="29" t="str">
        <f t="shared" si="21"/>
        <v/>
      </c>
      <c r="CD64" s="29" t="str">
        <f t="shared" si="21"/>
        <v/>
      </c>
      <c r="CE64" s="29" t="str">
        <f t="shared" si="21"/>
        <v/>
      </c>
      <c r="CF64" s="29" t="str">
        <f t="shared" si="21"/>
        <v/>
      </c>
      <c r="CG64" s="29" t="str">
        <f t="shared" si="21"/>
        <v/>
      </c>
      <c r="CM64" s="30">
        <f t="shared" si="22"/>
        <v>0</v>
      </c>
      <c r="CN64" s="30">
        <f t="shared" si="23"/>
        <v>0</v>
      </c>
      <c r="CO64" s="30">
        <f t="shared" si="24"/>
        <v>0</v>
      </c>
      <c r="CP64" s="30">
        <f t="shared" si="16"/>
        <v>0</v>
      </c>
      <c r="CQ64" s="30">
        <f t="shared" si="16"/>
        <v>0</v>
      </c>
      <c r="CR64" s="30">
        <f t="shared" si="16"/>
        <v>0</v>
      </c>
      <c r="CS64" s="30">
        <f t="shared" si="16"/>
        <v>0</v>
      </c>
    </row>
    <row r="65" spans="1:97" x14ac:dyDescent="0.25">
      <c r="A65" s="105" t="s">
        <v>96</v>
      </c>
      <c r="B65" s="106">
        <f t="shared" si="25"/>
        <v>2</v>
      </c>
      <c r="C65" s="37"/>
      <c r="D65" s="37"/>
      <c r="E65" s="37">
        <v>0</v>
      </c>
      <c r="F65" s="37"/>
      <c r="G65" s="40"/>
      <c r="H65" s="37"/>
      <c r="I65" s="37"/>
      <c r="J65" s="40">
        <v>1</v>
      </c>
      <c r="K65" s="37"/>
      <c r="L65" s="41">
        <v>1</v>
      </c>
      <c r="M65" s="36"/>
      <c r="N65" s="109">
        <f>SUM(O65:P65)</f>
        <v>30</v>
      </c>
      <c r="O65" s="40">
        <v>5</v>
      </c>
      <c r="P65" s="38">
        <v>25</v>
      </c>
      <c r="Q65" s="39">
        <v>0</v>
      </c>
      <c r="R65" s="37">
        <v>0</v>
      </c>
      <c r="S65" s="37">
        <v>0</v>
      </c>
      <c r="T65" s="37">
        <v>0</v>
      </c>
      <c r="U65" s="37">
        <v>1</v>
      </c>
      <c r="V65" s="37">
        <v>0</v>
      </c>
      <c r="W65" s="36">
        <v>0</v>
      </c>
      <c r="X65" s="28" t="str">
        <f t="shared" si="18"/>
        <v/>
      </c>
      <c r="CA65" s="29" t="str">
        <f t="shared" si="19"/>
        <v/>
      </c>
      <c r="CB65" s="29" t="str">
        <f t="shared" si="20"/>
        <v/>
      </c>
      <c r="CC65" s="29" t="str">
        <f t="shared" si="21"/>
        <v/>
      </c>
      <c r="CD65" s="29" t="str">
        <f t="shared" si="21"/>
        <v/>
      </c>
      <c r="CE65" s="29" t="str">
        <f t="shared" si="21"/>
        <v/>
      </c>
      <c r="CF65" s="29" t="str">
        <f t="shared" si="21"/>
        <v/>
      </c>
      <c r="CG65" s="29" t="str">
        <f t="shared" si="21"/>
        <v/>
      </c>
      <c r="CM65" s="30">
        <f t="shared" si="22"/>
        <v>0</v>
      </c>
      <c r="CN65" s="30">
        <f t="shared" si="23"/>
        <v>0</v>
      </c>
      <c r="CO65" s="30">
        <f t="shared" si="24"/>
        <v>0</v>
      </c>
      <c r="CP65" s="30">
        <f t="shared" si="16"/>
        <v>0</v>
      </c>
      <c r="CQ65" s="30">
        <f t="shared" si="16"/>
        <v>0</v>
      </c>
      <c r="CR65" s="30">
        <f t="shared" si="16"/>
        <v>0</v>
      </c>
      <c r="CS65" s="30">
        <f t="shared" si="16"/>
        <v>0</v>
      </c>
    </row>
    <row r="66" spans="1:97" x14ac:dyDescent="0.25">
      <c r="A66" s="105" t="s">
        <v>97</v>
      </c>
      <c r="B66" s="106">
        <f t="shared" si="25"/>
        <v>0</v>
      </c>
      <c r="C66" s="37"/>
      <c r="D66" s="37"/>
      <c r="E66" s="37"/>
      <c r="F66" s="37"/>
      <c r="G66" s="40"/>
      <c r="H66" s="37"/>
      <c r="I66" s="37"/>
      <c r="J66" s="40"/>
      <c r="K66" s="37"/>
      <c r="L66" s="41"/>
      <c r="M66" s="36"/>
      <c r="N66" s="107">
        <f>SUM(O66:P66)</f>
        <v>0</v>
      </c>
      <c r="O66" s="40"/>
      <c r="P66" s="38"/>
      <c r="Q66" s="39"/>
      <c r="R66" s="37"/>
      <c r="S66" s="37"/>
      <c r="T66" s="37"/>
      <c r="U66" s="37"/>
      <c r="V66" s="37"/>
      <c r="W66" s="36"/>
      <c r="X66" s="28" t="str">
        <f t="shared" si="18"/>
        <v/>
      </c>
      <c r="CA66" s="29" t="str">
        <f t="shared" si="19"/>
        <v/>
      </c>
      <c r="CB66" s="29" t="str">
        <f t="shared" si="20"/>
        <v/>
      </c>
      <c r="CC66" s="29" t="str">
        <f t="shared" si="21"/>
        <v/>
      </c>
      <c r="CD66" s="29" t="str">
        <f t="shared" si="21"/>
        <v/>
      </c>
      <c r="CE66" s="29" t="str">
        <f t="shared" si="21"/>
        <v/>
      </c>
      <c r="CF66" s="29" t="str">
        <f t="shared" si="21"/>
        <v/>
      </c>
      <c r="CG66" s="29" t="str">
        <f t="shared" si="21"/>
        <v/>
      </c>
      <c r="CM66" s="30">
        <f t="shared" si="22"/>
        <v>0</v>
      </c>
      <c r="CN66" s="30">
        <f t="shared" si="23"/>
        <v>0</v>
      </c>
      <c r="CO66" s="30">
        <f t="shared" si="24"/>
        <v>0</v>
      </c>
      <c r="CP66" s="30">
        <f t="shared" si="16"/>
        <v>0</v>
      </c>
      <c r="CQ66" s="30">
        <f t="shared" si="16"/>
        <v>0</v>
      </c>
      <c r="CR66" s="30">
        <f t="shared" si="16"/>
        <v>0</v>
      </c>
      <c r="CS66" s="30">
        <f t="shared" si="16"/>
        <v>0</v>
      </c>
    </row>
    <row r="67" spans="1:97" x14ac:dyDescent="0.25">
      <c r="A67" s="105" t="s">
        <v>98</v>
      </c>
      <c r="B67" s="106">
        <f t="shared" si="25"/>
        <v>0</v>
      </c>
      <c r="C67" s="37"/>
      <c r="D67" s="37"/>
      <c r="E67" s="37"/>
      <c r="F67" s="37"/>
      <c r="G67" s="40"/>
      <c r="H67" s="37"/>
      <c r="I67" s="37"/>
      <c r="J67" s="40"/>
      <c r="K67" s="37"/>
      <c r="L67" s="41"/>
      <c r="M67" s="36"/>
      <c r="N67" s="109">
        <f>SUM(O67:P67)</f>
        <v>0</v>
      </c>
      <c r="O67" s="40"/>
      <c r="P67" s="38"/>
      <c r="Q67" s="39"/>
      <c r="R67" s="37"/>
      <c r="S67" s="37"/>
      <c r="T67" s="37"/>
      <c r="U67" s="37"/>
      <c r="V67" s="37"/>
      <c r="W67" s="36"/>
      <c r="X67" s="28" t="str">
        <f t="shared" si="18"/>
        <v/>
      </c>
      <c r="CA67" s="29" t="str">
        <f t="shared" si="19"/>
        <v/>
      </c>
      <c r="CB67" s="29" t="str">
        <f t="shared" si="20"/>
        <v/>
      </c>
      <c r="CC67" s="29" t="str">
        <f t="shared" si="21"/>
        <v/>
      </c>
      <c r="CD67" s="29" t="str">
        <f t="shared" si="21"/>
        <v/>
      </c>
      <c r="CE67" s="29" t="str">
        <f t="shared" si="21"/>
        <v/>
      </c>
      <c r="CF67" s="29" t="str">
        <f t="shared" si="21"/>
        <v/>
      </c>
      <c r="CG67" s="29" t="str">
        <f t="shared" si="21"/>
        <v/>
      </c>
      <c r="CM67" s="30">
        <f t="shared" si="22"/>
        <v>0</v>
      </c>
      <c r="CN67" s="30">
        <f t="shared" si="23"/>
        <v>0</v>
      </c>
      <c r="CO67" s="30">
        <f t="shared" si="24"/>
        <v>0</v>
      </c>
      <c r="CP67" s="30">
        <f t="shared" si="16"/>
        <v>0</v>
      </c>
      <c r="CQ67" s="30">
        <f t="shared" si="16"/>
        <v>0</v>
      </c>
      <c r="CR67" s="30">
        <f t="shared" si="16"/>
        <v>0</v>
      </c>
      <c r="CS67" s="30">
        <f t="shared" si="16"/>
        <v>0</v>
      </c>
    </row>
    <row r="68" spans="1:97" x14ac:dyDescent="0.25">
      <c r="A68" s="105" t="s">
        <v>99</v>
      </c>
      <c r="B68" s="106">
        <f t="shared" si="25"/>
        <v>0</v>
      </c>
      <c r="C68" s="37"/>
      <c r="D68" s="37"/>
      <c r="E68" s="37"/>
      <c r="F68" s="37"/>
      <c r="G68" s="40"/>
      <c r="H68" s="37"/>
      <c r="I68" s="37"/>
      <c r="J68" s="40"/>
      <c r="K68" s="37"/>
      <c r="L68" s="41"/>
      <c r="M68" s="36"/>
      <c r="N68" s="109">
        <f t="shared" si="17"/>
        <v>0</v>
      </c>
      <c r="O68" s="40"/>
      <c r="P68" s="38"/>
      <c r="Q68" s="39"/>
      <c r="R68" s="37"/>
      <c r="S68" s="37"/>
      <c r="T68" s="37"/>
      <c r="U68" s="37"/>
      <c r="V68" s="37"/>
      <c r="W68" s="36"/>
      <c r="X68" s="28" t="str">
        <f t="shared" si="18"/>
        <v/>
      </c>
      <c r="CA68" s="29" t="str">
        <f t="shared" si="19"/>
        <v/>
      </c>
      <c r="CB68" s="29" t="str">
        <f t="shared" si="20"/>
        <v/>
      </c>
      <c r="CC68" s="29" t="str">
        <f t="shared" si="21"/>
        <v/>
      </c>
      <c r="CD68" s="29" t="str">
        <f t="shared" si="21"/>
        <v/>
      </c>
      <c r="CE68" s="29" t="str">
        <f t="shared" si="21"/>
        <v/>
      </c>
      <c r="CF68" s="29" t="str">
        <f t="shared" si="21"/>
        <v/>
      </c>
      <c r="CG68" s="29" t="str">
        <f t="shared" si="21"/>
        <v/>
      </c>
      <c r="CM68" s="30">
        <f t="shared" si="22"/>
        <v>0</v>
      </c>
      <c r="CN68" s="30">
        <f t="shared" si="23"/>
        <v>0</v>
      </c>
      <c r="CO68" s="30">
        <f t="shared" si="24"/>
        <v>0</v>
      </c>
      <c r="CP68" s="30">
        <f t="shared" si="16"/>
        <v>0</v>
      </c>
      <c r="CQ68" s="30">
        <f t="shared" si="16"/>
        <v>0</v>
      </c>
      <c r="CR68" s="30">
        <f t="shared" si="16"/>
        <v>0</v>
      </c>
      <c r="CS68" s="30">
        <f t="shared" si="16"/>
        <v>0</v>
      </c>
    </row>
    <row r="69" spans="1:97" x14ac:dyDescent="0.25">
      <c r="A69" s="105" t="s">
        <v>100</v>
      </c>
      <c r="B69" s="106">
        <f t="shared" si="25"/>
        <v>0</v>
      </c>
      <c r="C69" s="37"/>
      <c r="D69" s="37"/>
      <c r="E69" s="37"/>
      <c r="F69" s="37"/>
      <c r="G69" s="40"/>
      <c r="H69" s="37"/>
      <c r="I69" s="37"/>
      <c r="J69" s="40"/>
      <c r="K69" s="37"/>
      <c r="L69" s="41"/>
      <c r="M69" s="36"/>
      <c r="N69" s="109">
        <f t="shared" si="17"/>
        <v>0</v>
      </c>
      <c r="O69" s="40"/>
      <c r="P69" s="38"/>
      <c r="Q69" s="39"/>
      <c r="R69" s="37"/>
      <c r="S69" s="37"/>
      <c r="T69" s="37"/>
      <c r="U69" s="37"/>
      <c r="V69" s="37"/>
      <c r="W69" s="36"/>
      <c r="X69" s="28" t="str">
        <f t="shared" si="18"/>
        <v/>
      </c>
      <c r="CA69" s="29" t="str">
        <f t="shared" si="19"/>
        <v/>
      </c>
      <c r="CB69" s="29" t="str">
        <f t="shared" si="20"/>
        <v/>
      </c>
      <c r="CC69" s="29" t="str">
        <f t="shared" si="21"/>
        <v/>
      </c>
      <c r="CD69" s="29" t="str">
        <f t="shared" si="21"/>
        <v/>
      </c>
      <c r="CE69" s="29" t="str">
        <f t="shared" si="21"/>
        <v/>
      </c>
      <c r="CF69" s="29" t="str">
        <f t="shared" si="21"/>
        <v/>
      </c>
      <c r="CG69" s="29" t="str">
        <f t="shared" si="21"/>
        <v/>
      </c>
      <c r="CM69" s="30">
        <f t="shared" si="22"/>
        <v>0</v>
      </c>
      <c r="CN69" s="30">
        <f t="shared" si="23"/>
        <v>0</v>
      </c>
      <c r="CO69" s="30">
        <f t="shared" si="24"/>
        <v>0</v>
      </c>
      <c r="CP69" s="30">
        <f t="shared" si="16"/>
        <v>0</v>
      </c>
      <c r="CQ69" s="30">
        <f t="shared" si="16"/>
        <v>0</v>
      </c>
      <c r="CR69" s="30">
        <f t="shared" si="16"/>
        <v>0</v>
      </c>
      <c r="CS69" s="30">
        <f t="shared" si="16"/>
        <v>0</v>
      </c>
    </row>
    <row r="70" spans="1:97" x14ac:dyDescent="0.25">
      <c r="A70" s="105" t="s">
        <v>101</v>
      </c>
      <c r="B70" s="106">
        <f t="shared" si="25"/>
        <v>0</v>
      </c>
      <c r="C70" s="110"/>
      <c r="D70" s="110"/>
      <c r="E70" s="110"/>
      <c r="F70" s="110"/>
      <c r="G70" s="111"/>
      <c r="H70" s="110"/>
      <c r="I70" s="110"/>
      <c r="J70" s="111"/>
      <c r="K70" s="110"/>
      <c r="L70" s="112"/>
      <c r="M70" s="36"/>
      <c r="N70" s="107">
        <f t="shared" si="17"/>
        <v>0</v>
      </c>
      <c r="O70" s="40"/>
      <c r="P70" s="38"/>
      <c r="Q70" s="39"/>
      <c r="R70" s="37"/>
      <c r="S70" s="37"/>
      <c r="T70" s="37"/>
      <c r="U70" s="37"/>
      <c r="V70" s="37"/>
      <c r="W70" s="36"/>
      <c r="X70" s="28" t="str">
        <f t="shared" si="18"/>
        <v/>
      </c>
      <c r="CA70" s="29" t="str">
        <f t="shared" si="19"/>
        <v/>
      </c>
      <c r="CB70" s="29" t="str">
        <f t="shared" si="20"/>
        <v/>
      </c>
      <c r="CC70" s="29" t="str">
        <f t="shared" si="21"/>
        <v/>
      </c>
      <c r="CD70" s="29" t="str">
        <f t="shared" si="21"/>
        <v/>
      </c>
      <c r="CE70" s="29" t="str">
        <f t="shared" si="21"/>
        <v/>
      </c>
      <c r="CF70" s="29" t="str">
        <f t="shared" si="21"/>
        <v/>
      </c>
      <c r="CG70" s="29" t="str">
        <f t="shared" si="21"/>
        <v/>
      </c>
      <c r="CM70" s="30">
        <f t="shared" si="22"/>
        <v>0</v>
      </c>
      <c r="CN70" s="30">
        <f t="shared" si="23"/>
        <v>0</v>
      </c>
      <c r="CO70" s="30">
        <f t="shared" si="24"/>
        <v>0</v>
      </c>
      <c r="CP70" s="30">
        <f t="shared" si="16"/>
        <v>0</v>
      </c>
      <c r="CQ70" s="30">
        <f t="shared" si="16"/>
        <v>0</v>
      </c>
      <c r="CR70" s="30">
        <f t="shared" si="16"/>
        <v>0</v>
      </c>
      <c r="CS70" s="30">
        <f t="shared" si="16"/>
        <v>0</v>
      </c>
    </row>
    <row r="71" spans="1:97" x14ac:dyDescent="0.25">
      <c r="A71" s="113" t="s">
        <v>102</v>
      </c>
      <c r="B71" s="106">
        <f t="shared" si="25"/>
        <v>0</v>
      </c>
      <c r="C71" s="110"/>
      <c r="D71" s="110"/>
      <c r="E71" s="110"/>
      <c r="F71" s="110"/>
      <c r="G71" s="111"/>
      <c r="H71" s="37"/>
      <c r="I71" s="110"/>
      <c r="J71" s="40"/>
      <c r="K71" s="110"/>
      <c r="L71" s="112"/>
      <c r="M71" s="36"/>
      <c r="N71" s="107">
        <f>SUM(O71:P71)</f>
        <v>0</v>
      </c>
      <c r="O71" s="40"/>
      <c r="P71" s="38"/>
      <c r="Q71" s="39"/>
      <c r="R71" s="37"/>
      <c r="S71" s="37"/>
      <c r="T71" s="37"/>
      <c r="U71" s="37"/>
      <c r="V71" s="37"/>
      <c r="W71" s="36"/>
      <c r="X71" s="28" t="str">
        <f t="shared" si="18"/>
        <v/>
      </c>
      <c r="CA71" s="29" t="str">
        <f t="shared" si="19"/>
        <v/>
      </c>
      <c r="CB71" s="29" t="str">
        <f t="shared" si="20"/>
        <v/>
      </c>
      <c r="CC71" s="29" t="str">
        <f t="shared" si="21"/>
        <v/>
      </c>
      <c r="CD71" s="29" t="str">
        <f t="shared" si="21"/>
        <v/>
      </c>
      <c r="CE71" s="29" t="str">
        <f t="shared" si="21"/>
        <v/>
      </c>
      <c r="CF71" s="29" t="str">
        <f t="shared" si="21"/>
        <v/>
      </c>
      <c r="CG71" s="29" t="str">
        <f t="shared" si="21"/>
        <v/>
      </c>
      <c r="CM71" s="30">
        <f t="shared" si="22"/>
        <v>0</v>
      </c>
      <c r="CN71" s="30">
        <f t="shared" si="23"/>
        <v>0</v>
      </c>
      <c r="CO71" s="30">
        <f t="shared" si="24"/>
        <v>0</v>
      </c>
      <c r="CP71" s="30">
        <f t="shared" si="16"/>
        <v>0</v>
      </c>
      <c r="CQ71" s="30">
        <f t="shared" si="16"/>
        <v>0</v>
      </c>
      <c r="CR71" s="30">
        <f t="shared" si="16"/>
        <v>0</v>
      </c>
      <c r="CS71" s="30">
        <f t="shared" si="16"/>
        <v>0</v>
      </c>
    </row>
    <row r="72" spans="1:97" x14ac:dyDescent="0.25">
      <c r="A72" s="113" t="s">
        <v>103</v>
      </c>
      <c r="B72" s="106">
        <f t="shared" si="25"/>
        <v>0</v>
      </c>
      <c r="C72" s="110"/>
      <c r="D72" s="110"/>
      <c r="E72" s="110"/>
      <c r="F72" s="110"/>
      <c r="G72" s="111"/>
      <c r="H72" s="110"/>
      <c r="I72" s="110"/>
      <c r="J72" s="111"/>
      <c r="K72" s="110"/>
      <c r="L72" s="112"/>
      <c r="M72" s="36"/>
      <c r="N72" s="108">
        <f>SUM(O72:P72)</f>
        <v>0</v>
      </c>
      <c r="O72" s="40"/>
      <c r="P72" s="38"/>
      <c r="Q72" s="39"/>
      <c r="R72" s="37"/>
      <c r="S72" s="37"/>
      <c r="T72" s="37"/>
      <c r="U72" s="37"/>
      <c r="V72" s="37"/>
      <c r="W72" s="36"/>
      <c r="X72" s="28" t="str">
        <f t="shared" si="18"/>
        <v/>
      </c>
      <c r="CA72" s="29" t="str">
        <f t="shared" si="19"/>
        <v/>
      </c>
      <c r="CB72" s="29" t="str">
        <f t="shared" si="20"/>
        <v/>
      </c>
      <c r="CC72" s="29" t="str">
        <f t="shared" si="21"/>
        <v/>
      </c>
      <c r="CD72" s="29" t="str">
        <f t="shared" si="21"/>
        <v/>
      </c>
      <c r="CE72" s="29" t="str">
        <f t="shared" si="21"/>
        <v/>
      </c>
      <c r="CF72" s="29" t="str">
        <f t="shared" si="21"/>
        <v/>
      </c>
      <c r="CG72" s="29" t="str">
        <f t="shared" si="21"/>
        <v/>
      </c>
      <c r="CM72" s="30">
        <f t="shared" si="22"/>
        <v>0</v>
      </c>
      <c r="CN72" s="30">
        <f t="shared" si="23"/>
        <v>0</v>
      </c>
      <c r="CO72" s="30">
        <f t="shared" si="24"/>
        <v>0</v>
      </c>
      <c r="CP72" s="30">
        <f t="shared" si="16"/>
        <v>0</v>
      </c>
      <c r="CQ72" s="30">
        <f t="shared" si="16"/>
        <v>0</v>
      </c>
      <c r="CR72" s="30">
        <f t="shared" si="16"/>
        <v>0</v>
      </c>
      <c r="CS72" s="30">
        <f t="shared" si="16"/>
        <v>0</v>
      </c>
    </row>
    <row r="73" spans="1:97" x14ac:dyDescent="0.25">
      <c r="A73" s="114" t="s">
        <v>104</v>
      </c>
      <c r="B73" s="115">
        <f>SUM(C73:L73)</f>
        <v>0</v>
      </c>
      <c r="C73" s="110"/>
      <c r="D73" s="110"/>
      <c r="E73" s="110"/>
      <c r="F73" s="110"/>
      <c r="G73" s="111"/>
      <c r="H73" s="110"/>
      <c r="I73" s="110"/>
      <c r="J73" s="111"/>
      <c r="K73" s="110"/>
      <c r="L73" s="112"/>
      <c r="M73" s="116"/>
      <c r="N73" s="117">
        <f>SUM(O73:P73)</f>
        <v>0</v>
      </c>
      <c r="O73" s="111"/>
      <c r="P73" s="118"/>
      <c r="Q73" s="39"/>
      <c r="R73" s="110"/>
      <c r="S73" s="110"/>
      <c r="T73" s="110"/>
      <c r="U73" s="37"/>
      <c r="V73" s="110"/>
      <c r="W73" s="116"/>
      <c r="X73" s="28" t="str">
        <f>CA73&amp;CB73&amp;CC73&amp;CD73&amp;CE73&amp;CF73&amp;CG73</f>
        <v/>
      </c>
      <c r="CA73" s="29" t="str">
        <f t="shared" si="19"/>
        <v/>
      </c>
      <c r="CB73" s="29" t="str">
        <f t="shared" si="20"/>
        <v/>
      </c>
      <c r="CC73" s="29" t="str">
        <f t="shared" si="21"/>
        <v/>
      </c>
      <c r="CD73" s="29" t="str">
        <f t="shared" si="21"/>
        <v/>
      </c>
      <c r="CE73" s="29" t="str">
        <f t="shared" si="21"/>
        <v/>
      </c>
      <c r="CF73" s="29" t="str">
        <f t="shared" si="21"/>
        <v/>
      </c>
      <c r="CG73" s="29" t="str">
        <f t="shared" si="21"/>
        <v/>
      </c>
      <c r="CM73" s="30">
        <f t="shared" si="22"/>
        <v>0</v>
      </c>
      <c r="CN73" s="30">
        <f t="shared" si="23"/>
        <v>0</v>
      </c>
      <c r="CO73" s="30">
        <f t="shared" si="24"/>
        <v>0</v>
      </c>
      <c r="CP73" s="30">
        <f t="shared" si="16"/>
        <v>0</v>
      </c>
      <c r="CQ73" s="30">
        <f t="shared" si="16"/>
        <v>0</v>
      </c>
      <c r="CR73" s="30">
        <f t="shared" si="16"/>
        <v>0</v>
      </c>
      <c r="CS73" s="30">
        <f t="shared" si="16"/>
        <v>0</v>
      </c>
    </row>
    <row r="74" spans="1:97" x14ac:dyDescent="0.25">
      <c r="A74" s="119" t="s">
        <v>76</v>
      </c>
      <c r="B74" s="120">
        <f>SUM(C74:L74)</f>
        <v>2</v>
      </c>
      <c r="C74" s="121">
        <f t="shared" ref="C74:L74" si="26">SUM(C62:C73)</f>
        <v>0</v>
      </c>
      <c r="D74" s="121">
        <f t="shared" si="26"/>
        <v>0</v>
      </c>
      <c r="E74" s="121">
        <f t="shared" si="26"/>
        <v>0</v>
      </c>
      <c r="F74" s="121">
        <f t="shared" si="26"/>
        <v>0</v>
      </c>
      <c r="G74" s="122">
        <f t="shared" si="26"/>
        <v>0</v>
      </c>
      <c r="H74" s="121">
        <f t="shared" si="26"/>
        <v>0</v>
      </c>
      <c r="I74" s="121">
        <f t="shared" si="26"/>
        <v>0</v>
      </c>
      <c r="J74" s="122">
        <f t="shared" si="26"/>
        <v>1</v>
      </c>
      <c r="K74" s="121">
        <f t="shared" si="26"/>
        <v>0</v>
      </c>
      <c r="L74" s="123">
        <f t="shared" si="26"/>
        <v>1</v>
      </c>
      <c r="M74" s="124">
        <f>SUM(M62:M73)</f>
        <v>0</v>
      </c>
      <c r="N74" s="125">
        <f>SUM(O74:P74)</f>
        <v>30</v>
      </c>
      <c r="O74" s="124">
        <f>SUM(O62:O73)</f>
        <v>5</v>
      </c>
      <c r="P74" s="126">
        <f t="shared" ref="P74:W74" si="27">SUM(P62:P73)</f>
        <v>25</v>
      </c>
      <c r="Q74" s="127">
        <f>SUM(Q62:Q73)</f>
        <v>0</v>
      </c>
      <c r="R74" s="121">
        <f t="shared" si="27"/>
        <v>0</v>
      </c>
      <c r="S74" s="121">
        <f t="shared" si="27"/>
        <v>0</v>
      </c>
      <c r="T74" s="121">
        <f t="shared" si="27"/>
        <v>0</v>
      </c>
      <c r="U74" s="121">
        <f t="shared" si="27"/>
        <v>1</v>
      </c>
      <c r="V74" s="121">
        <f t="shared" si="27"/>
        <v>0</v>
      </c>
      <c r="W74" s="128">
        <f t="shared" si="27"/>
        <v>0</v>
      </c>
    </row>
    <row r="75" spans="1:97" x14ac:dyDescent="0.25">
      <c r="A75" s="191" t="s">
        <v>105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2"/>
      <c r="N75" s="192"/>
    </row>
    <row r="76" spans="1:97" ht="15" customHeight="1" x14ac:dyDescent="0.25">
      <c r="A76" s="193" t="s">
        <v>106</v>
      </c>
      <c r="B76" s="195" t="s">
        <v>107</v>
      </c>
      <c r="C76" s="171" t="s">
        <v>79</v>
      </c>
      <c r="D76" s="188"/>
      <c r="E76" s="188"/>
      <c r="F76" s="188"/>
      <c r="G76" s="188"/>
      <c r="H76" s="188"/>
      <c r="I76" s="188"/>
      <c r="J76" s="188"/>
      <c r="K76" s="188"/>
      <c r="L76" s="189"/>
      <c r="M76" s="188" t="s">
        <v>108</v>
      </c>
      <c r="N76" s="188"/>
      <c r="O76" s="188"/>
      <c r="P76" s="188"/>
      <c r="Q76" s="188"/>
      <c r="R76" s="172"/>
    </row>
    <row r="77" spans="1:97" ht="42" x14ac:dyDescent="0.25">
      <c r="A77" s="194"/>
      <c r="B77" s="187"/>
      <c r="C77" s="7" t="s">
        <v>90</v>
      </c>
      <c r="D77" s="94" t="s">
        <v>16</v>
      </c>
      <c r="E77" s="95" t="s">
        <v>17</v>
      </c>
      <c r="F77" s="96" t="s">
        <v>91</v>
      </c>
      <c r="G77" s="91" t="s">
        <v>92</v>
      </c>
      <c r="H77" s="91" t="s">
        <v>109</v>
      </c>
      <c r="I77" s="91" t="s">
        <v>10</v>
      </c>
      <c r="J77" s="91" t="s">
        <v>11</v>
      </c>
      <c r="K77" s="91" t="s">
        <v>12</v>
      </c>
      <c r="L77" s="95" t="s">
        <v>13</v>
      </c>
      <c r="M77" s="94" t="s">
        <v>80</v>
      </c>
      <c r="N77" s="129" t="s">
        <v>82</v>
      </c>
      <c r="O77" s="91" t="s">
        <v>110</v>
      </c>
      <c r="P77" s="129" t="s">
        <v>111</v>
      </c>
      <c r="Q77" s="91" t="s">
        <v>112</v>
      </c>
      <c r="R77" s="130" t="s">
        <v>88</v>
      </c>
    </row>
    <row r="78" spans="1:97" x14ac:dyDescent="0.25">
      <c r="A78" s="131" t="s">
        <v>113</v>
      </c>
      <c r="B78" s="132"/>
      <c r="C78" s="103">
        <f>SUM(D78:E78)</f>
        <v>0</v>
      </c>
      <c r="D78" s="100"/>
      <c r="E78" s="104"/>
      <c r="F78" s="76"/>
      <c r="G78" s="99"/>
      <c r="H78" s="99"/>
      <c r="I78" s="99"/>
      <c r="J78" s="99"/>
      <c r="K78" s="99"/>
      <c r="L78" s="104"/>
      <c r="M78" s="100"/>
      <c r="N78" s="99"/>
      <c r="O78" s="99"/>
      <c r="P78" s="99"/>
      <c r="Q78" s="99"/>
      <c r="R78" s="102"/>
      <c r="S78" s="28" t="str">
        <f>CA78&amp;CB78&amp;CC78&amp;CD78&amp;CE78&amp;CF78&amp;CG78</f>
        <v/>
      </c>
      <c r="CA78" s="29" t="str">
        <f t="shared" ref="CA78:CA90" si="28">IF(AND(E78&gt;0,F78=""),"*No olvide digitar el campo "&amp;F$77&amp;""&amp;". Digite CERO si no tiene.", IF(F78&gt;E78," * El Número de "&amp;F$77&amp;""&amp;" no puede superar el Total Mujeres. ",""))</f>
        <v/>
      </c>
      <c r="CB78" s="29" t="str">
        <f t="shared" ref="CB78:CB90" si="29">IF(AND(D78&gt;0,G78=""),"*No olvide digitar el campo "&amp;G$77&amp;""&amp;". Digite CERO si no tiene.", IF(G78&gt;D78," * El Número de "&amp;G$77&amp;""&amp;" no puede superar el Total Hombres. ",""))</f>
        <v/>
      </c>
      <c r="CC78" s="29" t="str">
        <f t="shared" ref="CC78:CG90" si="30">IF(AND($C78&gt;0,H78=""),"*No olvide digitar el campo "&amp;H$77&amp;""&amp;". Digite CERO si no tiene.", IF(H78&gt;$C78," * La variable "&amp;H$77&amp;""&amp;" no puede superar el Total Ambos Sexos. ",""))</f>
        <v/>
      </c>
      <c r="CD78" s="29" t="str">
        <f t="shared" si="30"/>
        <v/>
      </c>
      <c r="CE78" s="29" t="str">
        <f t="shared" si="30"/>
        <v/>
      </c>
      <c r="CF78" s="29" t="str">
        <f t="shared" si="30"/>
        <v/>
      </c>
      <c r="CG78" s="29" t="str">
        <f t="shared" si="30"/>
        <v/>
      </c>
      <c r="CM78" s="30">
        <f>IF(AND(E78&gt;0,OR(F78="")),1,IF(F78&gt;E78,1,0))</f>
        <v>0</v>
      </c>
      <c r="CN78" s="30">
        <f>IF(AND(D78&gt;0,OR(G78="")),1,IF(G78&gt;D78,1,0))</f>
        <v>0</v>
      </c>
      <c r="CO78" s="30">
        <f>IF(AND($C78&gt;0,OR(H78="")),1,IF(H78&gt;$C78,1,0))</f>
        <v>0</v>
      </c>
      <c r="CP78" s="30">
        <f t="shared" ref="CP78:CS91" si="31">IF(AND($C78&gt;0,OR(I78="")),1,IF(I78&gt;$C78,1,0))</f>
        <v>0</v>
      </c>
      <c r="CQ78" s="30">
        <f t="shared" si="31"/>
        <v>0</v>
      </c>
      <c r="CR78" s="30">
        <f t="shared" si="31"/>
        <v>0</v>
      </c>
      <c r="CS78" s="30">
        <f t="shared" si="31"/>
        <v>0</v>
      </c>
    </row>
    <row r="79" spans="1:97" x14ac:dyDescent="0.25">
      <c r="A79" s="133" t="s">
        <v>114</v>
      </c>
      <c r="B79" s="42"/>
      <c r="C79" s="107">
        <f t="shared" ref="C79:C91" si="32">SUM(D79:E79)</f>
        <v>0</v>
      </c>
      <c r="D79" s="40"/>
      <c r="E79" s="38"/>
      <c r="F79" s="39"/>
      <c r="G79" s="37"/>
      <c r="H79" s="37"/>
      <c r="I79" s="37"/>
      <c r="J79" s="37"/>
      <c r="K79" s="37"/>
      <c r="L79" s="38"/>
      <c r="M79" s="40"/>
      <c r="N79" s="37"/>
      <c r="O79" s="37"/>
      <c r="P79" s="37"/>
      <c r="Q79" s="37"/>
      <c r="R79" s="36"/>
      <c r="S79" s="28" t="str">
        <f t="shared" ref="S79:S91" si="33">CA79&amp;CB79&amp;CC79&amp;CD79&amp;CE79&amp;CF79&amp;CG79</f>
        <v/>
      </c>
      <c r="CA79" s="29" t="str">
        <f t="shared" si="28"/>
        <v/>
      </c>
      <c r="CB79" s="29" t="str">
        <f t="shared" si="29"/>
        <v/>
      </c>
      <c r="CC79" s="29" t="str">
        <f t="shared" si="30"/>
        <v/>
      </c>
      <c r="CD79" s="29" t="str">
        <f t="shared" si="30"/>
        <v/>
      </c>
      <c r="CE79" s="29" t="str">
        <f t="shared" si="30"/>
        <v/>
      </c>
      <c r="CF79" s="29" t="str">
        <f t="shared" si="30"/>
        <v/>
      </c>
      <c r="CG79" s="29" t="str">
        <f t="shared" si="30"/>
        <v/>
      </c>
      <c r="CM79" s="30">
        <f t="shared" ref="CM79:CM91" si="34">IF(AND(E79&gt;0,OR(F79="")),1,IF(F79&gt;E79,1,0))</f>
        <v>0</v>
      </c>
      <c r="CN79" s="30">
        <f t="shared" ref="CN79:CN91" si="35">IF(AND(D79&gt;0,OR(G79="")),1,IF(G79&gt;D79,1,0))</f>
        <v>0</v>
      </c>
      <c r="CO79" s="30">
        <f t="shared" ref="CO79:CO91" si="36">IF(AND($C79&gt;0,OR(H79="")),1,IF(H79&gt;$C79,1,0))</f>
        <v>0</v>
      </c>
      <c r="CP79" s="30">
        <f t="shared" si="31"/>
        <v>0</v>
      </c>
      <c r="CQ79" s="30">
        <f t="shared" si="31"/>
        <v>0</v>
      </c>
      <c r="CR79" s="30">
        <f t="shared" si="31"/>
        <v>0</v>
      </c>
      <c r="CS79" s="30">
        <f t="shared" si="31"/>
        <v>0</v>
      </c>
    </row>
    <row r="80" spans="1:97" x14ac:dyDescent="0.25">
      <c r="A80" s="133" t="s">
        <v>115</v>
      </c>
      <c r="B80" s="42"/>
      <c r="C80" s="134">
        <f t="shared" si="32"/>
        <v>0</v>
      </c>
      <c r="D80" s="40"/>
      <c r="E80" s="38"/>
      <c r="F80" s="39"/>
      <c r="G80" s="37"/>
      <c r="H80" s="37"/>
      <c r="I80" s="37"/>
      <c r="J80" s="37"/>
      <c r="K80" s="37"/>
      <c r="L80" s="38"/>
      <c r="M80" s="40"/>
      <c r="N80" s="37"/>
      <c r="O80" s="37"/>
      <c r="P80" s="37"/>
      <c r="Q80" s="37"/>
      <c r="R80" s="36"/>
      <c r="S80" s="28" t="str">
        <f t="shared" si="33"/>
        <v/>
      </c>
      <c r="CA80" s="29" t="str">
        <f t="shared" si="28"/>
        <v/>
      </c>
      <c r="CB80" s="29" t="str">
        <f t="shared" si="29"/>
        <v/>
      </c>
      <c r="CC80" s="29" t="str">
        <f t="shared" si="30"/>
        <v/>
      </c>
      <c r="CD80" s="29" t="str">
        <f t="shared" si="30"/>
        <v/>
      </c>
      <c r="CE80" s="29" t="str">
        <f t="shared" si="30"/>
        <v/>
      </c>
      <c r="CF80" s="29" t="str">
        <f t="shared" si="30"/>
        <v/>
      </c>
      <c r="CG80" s="29" t="str">
        <f t="shared" si="30"/>
        <v/>
      </c>
      <c r="CM80" s="30">
        <f t="shared" si="34"/>
        <v>0</v>
      </c>
      <c r="CN80" s="30">
        <f t="shared" si="35"/>
        <v>0</v>
      </c>
      <c r="CO80" s="30">
        <f t="shared" si="36"/>
        <v>0</v>
      </c>
      <c r="CP80" s="30">
        <f t="shared" si="31"/>
        <v>0</v>
      </c>
      <c r="CQ80" s="30">
        <f t="shared" si="31"/>
        <v>0</v>
      </c>
      <c r="CR80" s="30">
        <f t="shared" si="31"/>
        <v>0</v>
      </c>
      <c r="CS80" s="30">
        <f t="shared" si="31"/>
        <v>0</v>
      </c>
    </row>
    <row r="81" spans="1:97" x14ac:dyDescent="0.25">
      <c r="A81" s="133" t="s">
        <v>116</v>
      </c>
      <c r="B81" s="135"/>
      <c r="C81" s="134">
        <f t="shared" si="32"/>
        <v>0</v>
      </c>
      <c r="D81" s="40"/>
      <c r="E81" s="38"/>
      <c r="F81" s="39"/>
      <c r="G81" s="37"/>
      <c r="H81" s="37"/>
      <c r="I81" s="37"/>
      <c r="J81" s="37"/>
      <c r="K81" s="37"/>
      <c r="L81" s="38"/>
      <c r="M81" s="40"/>
      <c r="N81" s="37"/>
      <c r="O81" s="37"/>
      <c r="P81" s="37"/>
      <c r="Q81" s="37"/>
      <c r="R81" s="36"/>
      <c r="S81" s="28" t="str">
        <f t="shared" si="33"/>
        <v/>
      </c>
      <c r="CA81" s="29" t="str">
        <f t="shared" si="28"/>
        <v/>
      </c>
      <c r="CB81" s="29" t="str">
        <f t="shared" si="29"/>
        <v/>
      </c>
      <c r="CC81" s="29" t="str">
        <f t="shared" si="30"/>
        <v/>
      </c>
      <c r="CD81" s="29" t="str">
        <f t="shared" si="30"/>
        <v/>
      </c>
      <c r="CE81" s="29" t="str">
        <f t="shared" si="30"/>
        <v/>
      </c>
      <c r="CF81" s="29" t="str">
        <f t="shared" si="30"/>
        <v/>
      </c>
      <c r="CG81" s="29" t="str">
        <f t="shared" si="30"/>
        <v/>
      </c>
      <c r="CM81" s="30">
        <f t="shared" si="34"/>
        <v>0</v>
      </c>
      <c r="CN81" s="30">
        <f t="shared" si="35"/>
        <v>0</v>
      </c>
      <c r="CO81" s="30">
        <f t="shared" si="36"/>
        <v>0</v>
      </c>
      <c r="CP81" s="30">
        <f t="shared" si="31"/>
        <v>0</v>
      </c>
      <c r="CQ81" s="30">
        <f t="shared" si="31"/>
        <v>0</v>
      </c>
      <c r="CR81" s="30">
        <f t="shared" si="31"/>
        <v>0</v>
      </c>
      <c r="CS81" s="30">
        <f t="shared" si="31"/>
        <v>0</v>
      </c>
    </row>
    <row r="82" spans="1:97" x14ac:dyDescent="0.25">
      <c r="A82" s="133" t="s">
        <v>117</v>
      </c>
      <c r="B82" s="42"/>
      <c r="C82" s="108">
        <f>SUM(D82:E82)</f>
        <v>0</v>
      </c>
      <c r="D82" s="40"/>
      <c r="E82" s="38"/>
      <c r="F82" s="39"/>
      <c r="G82" s="37"/>
      <c r="H82" s="37"/>
      <c r="I82" s="37"/>
      <c r="J82" s="37"/>
      <c r="K82" s="37"/>
      <c r="L82" s="38"/>
      <c r="M82" s="40"/>
      <c r="N82" s="37"/>
      <c r="O82" s="37"/>
      <c r="P82" s="37"/>
      <c r="Q82" s="37"/>
      <c r="R82" s="36"/>
      <c r="S82" s="28" t="str">
        <f t="shared" si="33"/>
        <v/>
      </c>
      <c r="CA82" s="29" t="str">
        <f t="shared" si="28"/>
        <v/>
      </c>
      <c r="CB82" s="29" t="str">
        <f t="shared" si="29"/>
        <v/>
      </c>
      <c r="CC82" s="29" t="str">
        <f t="shared" si="30"/>
        <v/>
      </c>
      <c r="CD82" s="29" t="str">
        <f t="shared" si="30"/>
        <v/>
      </c>
      <c r="CE82" s="29" t="str">
        <f t="shared" si="30"/>
        <v/>
      </c>
      <c r="CF82" s="29" t="str">
        <f t="shared" si="30"/>
        <v/>
      </c>
      <c r="CG82" s="29" t="str">
        <f t="shared" si="30"/>
        <v/>
      </c>
      <c r="CM82" s="30">
        <f t="shared" si="34"/>
        <v>0</v>
      </c>
      <c r="CN82" s="30">
        <f t="shared" si="35"/>
        <v>0</v>
      </c>
      <c r="CO82" s="30">
        <f t="shared" si="36"/>
        <v>0</v>
      </c>
      <c r="CP82" s="30">
        <f t="shared" si="31"/>
        <v>0</v>
      </c>
      <c r="CQ82" s="30">
        <f t="shared" si="31"/>
        <v>0</v>
      </c>
      <c r="CR82" s="30">
        <f t="shared" si="31"/>
        <v>0</v>
      </c>
      <c r="CS82" s="30">
        <f t="shared" si="31"/>
        <v>0</v>
      </c>
    </row>
    <row r="83" spans="1:97" x14ac:dyDescent="0.25">
      <c r="A83" s="133" t="s">
        <v>118</v>
      </c>
      <c r="B83" s="53"/>
      <c r="C83" s="107">
        <f t="shared" si="32"/>
        <v>0</v>
      </c>
      <c r="D83" s="40"/>
      <c r="E83" s="38"/>
      <c r="F83" s="39"/>
      <c r="G83" s="37"/>
      <c r="H83" s="37"/>
      <c r="I83" s="37"/>
      <c r="J83" s="37"/>
      <c r="K83" s="37"/>
      <c r="L83" s="38"/>
      <c r="M83" s="40"/>
      <c r="N83" s="37"/>
      <c r="O83" s="37"/>
      <c r="P83" s="37"/>
      <c r="Q83" s="37"/>
      <c r="R83" s="36"/>
      <c r="S83" s="28" t="str">
        <f t="shared" si="33"/>
        <v/>
      </c>
      <c r="CA83" s="29" t="str">
        <f t="shared" si="28"/>
        <v/>
      </c>
      <c r="CB83" s="29" t="str">
        <f t="shared" si="29"/>
        <v/>
      </c>
      <c r="CC83" s="29" t="str">
        <f t="shared" si="30"/>
        <v/>
      </c>
      <c r="CD83" s="29" t="str">
        <f t="shared" si="30"/>
        <v/>
      </c>
      <c r="CE83" s="29" t="str">
        <f t="shared" si="30"/>
        <v/>
      </c>
      <c r="CF83" s="29" t="str">
        <f t="shared" si="30"/>
        <v/>
      </c>
      <c r="CG83" s="29" t="str">
        <f t="shared" si="30"/>
        <v/>
      </c>
      <c r="CM83" s="30">
        <f t="shared" si="34"/>
        <v>0</v>
      </c>
      <c r="CN83" s="30">
        <f t="shared" si="35"/>
        <v>0</v>
      </c>
      <c r="CO83" s="30">
        <f t="shared" si="36"/>
        <v>0</v>
      </c>
      <c r="CP83" s="30">
        <f t="shared" si="31"/>
        <v>0</v>
      </c>
      <c r="CQ83" s="30">
        <f t="shared" si="31"/>
        <v>0</v>
      </c>
      <c r="CR83" s="30">
        <f t="shared" si="31"/>
        <v>0</v>
      </c>
      <c r="CS83" s="30">
        <f t="shared" si="31"/>
        <v>0</v>
      </c>
    </row>
    <row r="84" spans="1:97" x14ac:dyDescent="0.25">
      <c r="A84" s="133" t="s">
        <v>119</v>
      </c>
      <c r="B84" s="53"/>
      <c r="C84" s="107">
        <f t="shared" si="32"/>
        <v>0</v>
      </c>
      <c r="D84" s="40"/>
      <c r="E84" s="38"/>
      <c r="F84" s="39"/>
      <c r="G84" s="37"/>
      <c r="H84" s="37"/>
      <c r="I84" s="37"/>
      <c r="J84" s="37"/>
      <c r="K84" s="37"/>
      <c r="L84" s="38"/>
      <c r="M84" s="40"/>
      <c r="N84" s="37"/>
      <c r="O84" s="37"/>
      <c r="P84" s="37"/>
      <c r="Q84" s="37"/>
      <c r="R84" s="36"/>
      <c r="S84" s="28" t="str">
        <f t="shared" si="33"/>
        <v/>
      </c>
      <c r="CA84" s="29" t="str">
        <f t="shared" si="28"/>
        <v/>
      </c>
      <c r="CB84" s="29" t="str">
        <f t="shared" si="29"/>
        <v/>
      </c>
      <c r="CC84" s="29" t="str">
        <f t="shared" si="30"/>
        <v/>
      </c>
      <c r="CD84" s="29" t="str">
        <f t="shared" si="30"/>
        <v/>
      </c>
      <c r="CE84" s="29" t="str">
        <f t="shared" si="30"/>
        <v/>
      </c>
      <c r="CF84" s="29" t="str">
        <f t="shared" si="30"/>
        <v/>
      </c>
      <c r="CG84" s="29" t="str">
        <f t="shared" si="30"/>
        <v/>
      </c>
      <c r="CM84" s="30">
        <f t="shared" si="34"/>
        <v>0</v>
      </c>
      <c r="CN84" s="30">
        <f t="shared" si="35"/>
        <v>0</v>
      </c>
      <c r="CO84" s="30">
        <f t="shared" si="36"/>
        <v>0</v>
      </c>
      <c r="CP84" s="30">
        <f t="shared" si="31"/>
        <v>0</v>
      </c>
      <c r="CQ84" s="30">
        <f t="shared" si="31"/>
        <v>0</v>
      </c>
      <c r="CR84" s="30">
        <f t="shared" si="31"/>
        <v>0</v>
      </c>
      <c r="CS84" s="30">
        <f t="shared" si="31"/>
        <v>0</v>
      </c>
    </row>
    <row r="85" spans="1:97" x14ac:dyDescent="0.25">
      <c r="A85" s="133" t="s">
        <v>120</v>
      </c>
      <c r="B85" s="135"/>
      <c r="C85" s="107">
        <f t="shared" si="32"/>
        <v>0</v>
      </c>
      <c r="D85" s="40"/>
      <c r="E85" s="38"/>
      <c r="F85" s="39"/>
      <c r="G85" s="37"/>
      <c r="H85" s="37"/>
      <c r="I85" s="37"/>
      <c r="J85" s="37"/>
      <c r="K85" s="37"/>
      <c r="L85" s="38"/>
      <c r="M85" s="40"/>
      <c r="N85" s="37"/>
      <c r="O85" s="37"/>
      <c r="P85" s="37"/>
      <c r="Q85" s="37"/>
      <c r="R85" s="36"/>
      <c r="S85" s="28" t="str">
        <f t="shared" si="33"/>
        <v/>
      </c>
      <c r="CA85" s="29" t="str">
        <f t="shared" si="28"/>
        <v/>
      </c>
      <c r="CB85" s="29" t="str">
        <f t="shared" si="29"/>
        <v/>
      </c>
      <c r="CC85" s="29" t="str">
        <f t="shared" si="30"/>
        <v/>
      </c>
      <c r="CD85" s="29" t="str">
        <f t="shared" si="30"/>
        <v/>
      </c>
      <c r="CE85" s="29" t="str">
        <f t="shared" si="30"/>
        <v/>
      </c>
      <c r="CF85" s="29" t="str">
        <f t="shared" si="30"/>
        <v/>
      </c>
      <c r="CG85" s="29" t="str">
        <f t="shared" si="30"/>
        <v/>
      </c>
      <c r="CM85" s="30">
        <f t="shared" si="34"/>
        <v>0</v>
      </c>
      <c r="CN85" s="30">
        <f t="shared" si="35"/>
        <v>0</v>
      </c>
      <c r="CO85" s="30">
        <f t="shared" si="36"/>
        <v>0</v>
      </c>
      <c r="CP85" s="30">
        <f t="shared" si="31"/>
        <v>0</v>
      </c>
      <c r="CQ85" s="30">
        <f t="shared" si="31"/>
        <v>0</v>
      </c>
      <c r="CR85" s="30">
        <f t="shared" si="31"/>
        <v>0</v>
      </c>
      <c r="CS85" s="30">
        <f t="shared" si="31"/>
        <v>0</v>
      </c>
    </row>
    <row r="86" spans="1:97" x14ac:dyDescent="0.25">
      <c r="A86" s="133" t="s">
        <v>121</v>
      </c>
      <c r="B86" s="42"/>
      <c r="C86" s="107">
        <f t="shared" si="32"/>
        <v>0</v>
      </c>
      <c r="D86" s="40"/>
      <c r="E86" s="38"/>
      <c r="F86" s="39"/>
      <c r="G86" s="37"/>
      <c r="H86" s="37"/>
      <c r="I86" s="37"/>
      <c r="J86" s="37"/>
      <c r="K86" s="37"/>
      <c r="L86" s="38"/>
      <c r="M86" s="40"/>
      <c r="N86" s="37"/>
      <c r="O86" s="37"/>
      <c r="P86" s="37"/>
      <c r="Q86" s="37"/>
      <c r="R86" s="36"/>
      <c r="S86" s="28" t="str">
        <f t="shared" si="33"/>
        <v/>
      </c>
      <c r="CA86" s="29" t="str">
        <f t="shared" si="28"/>
        <v/>
      </c>
      <c r="CB86" s="29" t="str">
        <f t="shared" si="29"/>
        <v/>
      </c>
      <c r="CC86" s="29" t="str">
        <f t="shared" si="30"/>
        <v/>
      </c>
      <c r="CD86" s="29" t="str">
        <f t="shared" si="30"/>
        <v/>
      </c>
      <c r="CE86" s="29" t="str">
        <f t="shared" si="30"/>
        <v/>
      </c>
      <c r="CF86" s="29" t="str">
        <f t="shared" si="30"/>
        <v/>
      </c>
      <c r="CG86" s="29" t="str">
        <f t="shared" si="30"/>
        <v/>
      </c>
      <c r="CM86" s="30">
        <f t="shared" si="34"/>
        <v>0</v>
      </c>
      <c r="CN86" s="30">
        <f t="shared" si="35"/>
        <v>0</v>
      </c>
      <c r="CO86" s="30">
        <f t="shared" si="36"/>
        <v>0</v>
      </c>
      <c r="CP86" s="30">
        <f t="shared" si="31"/>
        <v>0</v>
      </c>
      <c r="CQ86" s="30">
        <f t="shared" si="31"/>
        <v>0</v>
      </c>
      <c r="CR86" s="30">
        <f t="shared" si="31"/>
        <v>0</v>
      </c>
      <c r="CS86" s="30">
        <f t="shared" si="31"/>
        <v>0</v>
      </c>
    </row>
    <row r="87" spans="1:97" x14ac:dyDescent="0.25">
      <c r="A87" s="136" t="s">
        <v>122</v>
      </c>
      <c r="B87" s="135"/>
      <c r="C87" s="134">
        <f t="shared" si="32"/>
        <v>0</v>
      </c>
      <c r="D87" s="40"/>
      <c r="E87" s="38"/>
      <c r="F87" s="39"/>
      <c r="G87" s="37"/>
      <c r="H87" s="37"/>
      <c r="I87" s="37"/>
      <c r="J87" s="37"/>
      <c r="K87" s="37"/>
      <c r="L87" s="38"/>
      <c r="M87" s="40"/>
      <c r="N87" s="37"/>
      <c r="O87" s="37"/>
      <c r="P87" s="37"/>
      <c r="Q87" s="37"/>
      <c r="R87" s="36"/>
      <c r="S87" s="28" t="str">
        <f t="shared" si="33"/>
        <v/>
      </c>
      <c r="CA87" s="29" t="str">
        <f t="shared" si="28"/>
        <v/>
      </c>
      <c r="CB87" s="29" t="str">
        <f t="shared" si="29"/>
        <v/>
      </c>
      <c r="CC87" s="29" t="str">
        <f t="shared" si="30"/>
        <v/>
      </c>
      <c r="CD87" s="29" t="str">
        <f t="shared" si="30"/>
        <v/>
      </c>
      <c r="CE87" s="29" t="str">
        <f t="shared" si="30"/>
        <v/>
      </c>
      <c r="CF87" s="29" t="str">
        <f t="shared" si="30"/>
        <v/>
      </c>
      <c r="CG87" s="29" t="str">
        <f t="shared" si="30"/>
        <v/>
      </c>
      <c r="CM87" s="30">
        <f t="shared" si="34"/>
        <v>0</v>
      </c>
      <c r="CN87" s="30">
        <f t="shared" si="35"/>
        <v>0</v>
      </c>
      <c r="CO87" s="30">
        <f t="shared" si="36"/>
        <v>0</v>
      </c>
      <c r="CP87" s="30">
        <f t="shared" si="31"/>
        <v>0</v>
      </c>
      <c r="CQ87" s="30">
        <f t="shared" si="31"/>
        <v>0</v>
      </c>
      <c r="CR87" s="30">
        <f t="shared" si="31"/>
        <v>0</v>
      </c>
      <c r="CS87" s="30">
        <f t="shared" si="31"/>
        <v>0</v>
      </c>
    </row>
    <row r="88" spans="1:97" x14ac:dyDescent="0.25">
      <c r="A88" s="105" t="s">
        <v>123</v>
      </c>
      <c r="B88" s="42"/>
      <c r="C88" s="134">
        <f t="shared" si="32"/>
        <v>0</v>
      </c>
      <c r="D88" s="40"/>
      <c r="E88" s="38"/>
      <c r="F88" s="39"/>
      <c r="G88" s="37"/>
      <c r="H88" s="37"/>
      <c r="I88" s="37"/>
      <c r="J88" s="37"/>
      <c r="K88" s="37"/>
      <c r="L88" s="38"/>
      <c r="M88" s="40"/>
      <c r="N88" s="37"/>
      <c r="O88" s="37"/>
      <c r="P88" s="37"/>
      <c r="Q88" s="37"/>
      <c r="R88" s="36"/>
      <c r="S88" s="28" t="str">
        <f t="shared" si="33"/>
        <v/>
      </c>
      <c r="CA88" s="29" t="str">
        <f t="shared" si="28"/>
        <v/>
      </c>
      <c r="CB88" s="29" t="str">
        <f t="shared" si="29"/>
        <v/>
      </c>
      <c r="CC88" s="29" t="str">
        <f t="shared" si="30"/>
        <v/>
      </c>
      <c r="CD88" s="29" t="str">
        <f t="shared" si="30"/>
        <v/>
      </c>
      <c r="CE88" s="29" t="str">
        <f t="shared" si="30"/>
        <v/>
      </c>
      <c r="CF88" s="29" t="str">
        <f t="shared" si="30"/>
        <v/>
      </c>
      <c r="CG88" s="29" t="str">
        <f t="shared" si="30"/>
        <v/>
      </c>
      <c r="CM88" s="30">
        <f t="shared" si="34"/>
        <v>0</v>
      </c>
      <c r="CN88" s="30">
        <f t="shared" si="35"/>
        <v>0</v>
      </c>
      <c r="CO88" s="30">
        <f t="shared" si="36"/>
        <v>0</v>
      </c>
      <c r="CP88" s="30">
        <f t="shared" si="31"/>
        <v>0</v>
      </c>
      <c r="CQ88" s="30">
        <f t="shared" si="31"/>
        <v>0</v>
      </c>
      <c r="CR88" s="30">
        <f t="shared" si="31"/>
        <v>0</v>
      </c>
      <c r="CS88" s="30">
        <f t="shared" si="31"/>
        <v>0</v>
      </c>
    </row>
    <row r="89" spans="1:97" ht="21" x14ac:dyDescent="0.25">
      <c r="A89" s="137" t="s">
        <v>124</v>
      </c>
      <c r="B89" s="42"/>
      <c r="C89" s="108">
        <f t="shared" si="32"/>
        <v>0</v>
      </c>
      <c r="D89" s="40"/>
      <c r="E89" s="38"/>
      <c r="F89" s="39"/>
      <c r="G89" s="37"/>
      <c r="H89" s="110"/>
      <c r="I89" s="37"/>
      <c r="J89" s="110"/>
      <c r="K89" s="37"/>
      <c r="L89" s="118"/>
      <c r="M89" s="40"/>
      <c r="N89" s="37"/>
      <c r="O89" s="110"/>
      <c r="P89" s="37"/>
      <c r="Q89" s="37"/>
      <c r="R89" s="116"/>
      <c r="S89" s="28" t="str">
        <f t="shared" si="33"/>
        <v/>
      </c>
      <c r="CA89" s="29" t="str">
        <f t="shared" si="28"/>
        <v/>
      </c>
      <c r="CB89" s="29" t="str">
        <f t="shared" si="29"/>
        <v/>
      </c>
      <c r="CC89" s="29" t="str">
        <f t="shared" si="30"/>
        <v/>
      </c>
      <c r="CD89" s="29" t="str">
        <f t="shared" si="30"/>
        <v/>
      </c>
      <c r="CE89" s="29" t="str">
        <f t="shared" si="30"/>
        <v/>
      </c>
      <c r="CF89" s="29" t="str">
        <f t="shared" si="30"/>
        <v/>
      </c>
      <c r="CG89" s="29" t="str">
        <f t="shared" si="30"/>
        <v/>
      </c>
      <c r="CM89" s="30">
        <f t="shared" si="34"/>
        <v>0</v>
      </c>
      <c r="CN89" s="30">
        <f t="shared" si="35"/>
        <v>0</v>
      </c>
      <c r="CO89" s="30">
        <f t="shared" si="36"/>
        <v>0</v>
      </c>
      <c r="CP89" s="30">
        <f t="shared" si="31"/>
        <v>0</v>
      </c>
      <c r="CQ89" s="30">
        <f t="shared" si="31"/>
        <v>0</v>
      </c>
      <c r="CR89" s="30">
        <f t="shared" si="31"/>
        <v>0</v>
      </c>
      <c r="CS89" s="30">
        <f t="shared" si="31"/>
        <v>0</v>
      </c>
    </row>
    <row r="90" spans="1:97" x14ac:dyDescent="0.25">
      <c r="A90" s="138" t="s">
        <v>125</v>
      </c>
      <c r="B90" s="42"/>
      <c r="C90" s="107">
        <f t="shared" si="32"/>
        <v>0</v>
      </c>
      <c r="D90" s="139"/>
      <c r="E90" s="38"/>
      <c r="F90" s="39"/>
      <c r="G90" s="110"/>
      <c r="H90" s="110"/>
      <c r="I90" s="110"/>
      <c r="J90" s="110"/>
      <c r="K90" s="110"/>
      <c r="L90" s="118"/>
      <c r="M90" s="40"/>
      <c r="N90" s="110"/>
      <c r="O90" s="110"/>
      <c r="P90" s="37"/>
      <c r="Q90" s="110"/>
      <c r="R90" s="116"/>
      <c r="S90" s="28" t="str">
        <f t="shared" si="33"/>
        <v/>
      </c>
      <c r="CA90" s="29" t="str">
        <f t="shared" si="28"/>
        <v/>
      </c>
      <c r="CB90" s="29" t="str">
        <f t="shared" si="29"/>
        <v/>
      </c>
      <c r="CC90" s="29" t="str">
        <f t="shared" si="30"/>
        <v/>
      </c>
      <c r="CD90" s="29" t="str">
        <f t="shared" si="30"/>
        <v/>
      </c>
      <c r="CE90" s="29" t="str">
        <f t="shared" si="30"/>
        <v/>
      </c>
      <c r="CF90" s="29" t="str">
        <f t="shared" si="30"/>
        <v/>
      </c>
      <c r="CG90" s="29" t="str">
        <f t="shared" si="30"/>
        <v/>
      </c>
      <c r="CM90" s="30">
        <f t="shared" si="34"/>
        <v>0</v>
      </c>
      <c r="CN90" s="30">
        <f t="shared" si="35"/>
        <v>0</v>
      </c>
      <c r="CO90" s="30">
        <f t="shared" si="36"/>
        <v>0</v>
      </c>
      <c r="CP90" s="30">
        <f t="shared" si="31"/>
        <v>0</v>
      </c>
      <c r="CQ90" s="30">
        <f t="shared" si="31"/>
        <v>0</v>
      </c>
      <c r="CR90" s="30">
        <f t="shared" si="31"/>
        <v>0</v>
      </c>
      <c r="CS90" s="30">
        <f t="shared" si="31"/>
        <v>0</v>
      </c>
    </row>
    <row r="91" spans="1:97" x14ac:dyDescent="0.25">
      <c r="A91" s="62" t="s">
        <v>126</v>
      </c>
      <c r="B91" s="48"/>
      <c r="C91" s="117">
        <f t="shared" si="32"/>
        <v>0</v>
      </c>
      <c r="D91" s="140"/>
      <c r="E91" s="59"/>
      <c r="F91" s="141"/>
      <c r="G91" s="52"/>
      <c r="H91" s="52"/>
      <c r="I91" s="52"/>
      <c r="J91" s="52"/>
      <c r="K91" s="52"/>
      <c r="L91" s="59"/>
      <c r="M91" s="140"/>
      <c r="N91" s="52"/>
      <c r="O91" s="52"/>
      <c r="P91" s="142"/>
      <c r="Q91" s="52"/>
      <c r="R91" s="47"/>
      <c r="S91" s="28" t="str">
        <f t="shared" si="33"/>
        <v/>
      </c>
      <c r="CA91" s="29" t="str">
        <f>IF(AND(E91&gt;0,F91=""),"*No olvide digitar el campo "&amp;F$77&amp;""&amp;". Digite CERO si no tiene.", IF(F91&gt;E91," * El Número de "&amp;F$77&amp;""&amp;" no puede superar el Total Mujeres. ",""))</f>
        <v/>
      </c>
      <c r="CB91" s="29" t="str">
        <f>IF(AND(D91&gt;0,G91=""),"*No olvide digitar el campo "&amp;G$77&amp;""&amp;". Digite CERO si no tiene.", IF(G91&gt;D91," * El Número de "&amp;G$77&amp;""&amp;" no puede superar el Total Hombres. ",""))</f>
        <v/>
      </c>
      <c r="CC91" s="29" t="str">
        <f>IF(AND($C91&gt;0,H91=""),"*No olvide digitar el campo "&amp;H$77&amp;""&amp;". Digite CERO si no tiene.", IF(H91&gt;$C91," * La variable "&amp;H$77&amp;""&amp;" no puede superar el Total Ambos Sexos. ",""))</f>
        <v/>
      </c>
      <c r="CD91" s="29" t="str">
        <f>IF(AND($C91&gt;0,I91=""),"*No olvide digitar el campo "&amp;I$77&amp;""&amp;". Digite CERO si no tiene.", IF(I91&gt;$C91," * La variable "&amp;I$77&amp;""&amp;" no puede superar el Total Ambos Sexos. ",""))</f>
        <v/>
      </c>
      <c r="CE91" s="29" t="str">
        <f>IF(AND($C91&gt;0,J91=""),"*No olvide digitar el campo "&amp;J$77&amp;""&amp;". Digite CERO si no tiene.", IF(J91&gt;$C91," * La variable "&amp;J$77&amp;""&amp;" no puede superar el Total Ambos Sexos. ",""))</f>
        <v/>
      </c>
      <c r="CF91" s="29" t="str">
        <f>IF(AND($C91&gt;0,K91=""),"*No olvide digitar el campo "&amp;K$77&amp;""&amp;". Digite CERO si no tiene.", IF(K91&gt;$C91," * La variable "&amp;K$77&amp;""&amp;" no puede superar el Total Ambos Sexos. ",""))</f>
        <v/>
      </c>
      <c r="CG91" s="29" t="str">
        <f>IF(AND($C91&gt;0,L91=""),"*No olvide digitar el campo "&amp;L$77&amp;""&amp;". Digite CERO si no tiene.", IF(L91&gt;$C91," * La variable "&amp;L$77&amp;""&amp;" no puede superar el Total Ambos Sexos. ",""))</f>
        <v/>
      </c>
      <c r="CM91" s="30">
        <f t="shared" si="34"/>
        <v>0</v>
      </c>
      <c r="CN91" s="30">
        <f t="shared" si="35"/>
        <v>0</v>
      </c>
      <c r="CO91" s="30">
        <f t="shared" si="36"/>
        <v>0</v>
      </c>
      <c r="CP91" s="30">
        <f t="shared" si="31"/>
        <v>0</v>
      </c>
      <c r="CQ91" s="30">
        <f t="shared" si="31"/>
        <v>0</v>
      </c>
      <c r="CR91" s="30">
        <f t="shared" si="31"/>
        <v>0</v>
      </c>
      <c r="CS91" s="30">
        <f t="shared" si="31"/>
        <v>0</v>
      </c>
    </row>
    <row r="92" spans="1:97" x14ac:dyDescent="0.25">
      <c r="A92" s="119" t="s">
        <v>76</v>
      </c>
      <c r="B92" s="143">
        <f>SUM(B78:B91)</f>
        <v>0</v>
      </c>
      <c r="C92" s="125">
        <f t="shared" ref="C92:R92" si="37">SUM(C78:C91)</f>
        <v>0</v>
      </c>
      <c r="D92" s="124">
        <f t="shared" si="37"/>
        <v>0</v>
      </c>
      <c r="E92" s="144">
        <f t="shared" si="37"/>
        <v>0</v>
      </c>
      <c r="F92" s="127">
        <f t="shared" si="37"/>
        <v>0</v>
      </c>
      <c r="G92" s="121">
        <f t="shared" si="37"/>
        <v>0</v>
      </c>
      <c r="H92" s="121">
        <f t="shared" si="37"/>
        <v>0</v>
      </c>
      <c r="I92" s="121">
        <f t="shared" si="37"/>
        <v>0</v>
      </c>
      <c r="J92" s="121">
        <f t="shared" si="37"/>
        <v>0</v>
      </c>
      <c r="K92" s="121">
        <f t="shared" si="37"/>
        <v>0</v>
      </c>
      <c r="L92" s="126">
        <f t="shared" si="37"/>
        <v>0</v>
      </c>
      <c r="M92" s="122">
        <f t="shared" si="37"/>
        <v>0</v>
      </c>
      <c r="N92" s="121">
        <f t="shared" si="37"/>
        <v>0</v>
      </c>
      <c r="O92" s="121">
        <f t="shared" si="37"/>
        <v>0</v>
      </c>
      <c r="P92" s="121">
        <f t="shared" si="37"/>
        <v>0</v>
      </c>
      <c r="Q92" s="121">
        <f t="shared" si="37"/>
        <v>0</v>
      </c>
      <c r="R92" s="128">
        <f t="shared" si="37"/>
        <v>0</v>
      </c>
    </row>
    <row r="93" spans="1:97" x14ac:dyDescent="0.25">
      <c r="A93" s="181" t="s">
        <v>127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</row>
    <row r="94" spans="1:97" x14ac:dyDescent="0.25">
      <c r="A94" s="166" t="s">
        <v>128</v>
      </c>
      <c r="B94" s="166"/>
      <c r="C94" s="166"/>
      <c r="D94" s="166"/>
      <c r="E94" s="166"/>
      <c r="F94" s="166"/>
      <c r="G94" s="166"/>
      <c r="H94" s="166"/>
      <c r="I94" s="166"/>
      <c r="J94" s="181"/>
      <c r="K94" s="181"/>
      <c r="L94" s="181"/>
      <c r="M94" s="181"/>
      <c r="N94" s="181"/>
    </row>
    <row r="95" spans="1:97" ht="15" customHeight="1" x14ac:dyDescent="0.25">
      <c r="A95" s="195" t="s">
        <v>75</v>
      </c>
      <c r="B95" s="174" t="s">
        <v>76</v>
      </c>
      <c r="C95" s="177" t="s">
        <v>129</v>
      </c>
      <c r="D95" s="179" t="s">
        <v>130</v>
      </c>
      <c r="E95" s="196" t="s">
        <v>131</v>
      </c>
      <c r="F95" s="179" t="s">
        <v>132</v>
      </c>
      <c r="G95" s="179" t="s">
        <v>133</v>
      </c>
      <c r="H95" s="179" t="s">
        <v>134</v>
      </c>
      <c r="I95" s="198" t="s">
        <v>135</v>
      </c>
      <c r="J95" s="200" t="s">
        <v>78</v>
      </c>
      <c r="K95" s="171" t="s">
        <v>79</v>
      </c>
      <c r="L95" s="188"/>
      <c r="M95" s="188"/>
      <c r="N95" s="188"/>
      <c r="O95" s="188"/>
      <c r="P95" s="188"/>
      <c r="Q95" s="188"/>
      <c r="R95" s="188"/>
      <c r="S95" s="188"/>
      <c r="T95" s="172"/>
    </row>
    <row r="96" spans="1:97" ht="21" x14ac:dyDescent="0.25">
      <c r="A96" s="187"/>
      <c r="B96" s="190"/>
      <c r="C96" s="178"/>
      <c r="D96" s="180"/>
      <c r="E96" s="197"/>
      <c r="F96" s="180"/>
      <c r="G96" s="180"/>
      <c r="H96" s="180"/>
      <c r="I96" s="199"/>
      <c r="J96" s="201"/>
      <c r="K96" s="11" t="s">
        <v>90</v>
      </c>
      <c r="L96" s="7" t="s">
        <v>16</v>
      </c>
      <c r="M96" s="95" t="s">
        <v>17</v>
      </c>
      <c r="N96" s="96" t="s">
        <v>91</v>
      </c>
      <c r="O96" s="91" t="s">
        <v>92</v>
      </c>
      <c r="P96" s="91" t="s">
        <v>9</v>
      </c>
      <c r="Q96" s="91" t="s">
        <v>10</v>
      </c>
      <c r="R96" s="91" t="s">
        <v>11</v>
      </c>
      <c r="S96" s="91" t="s">
        <v>12</v>
      </c>
      <c r="T96" s="11" t="s">
        <v>13</v>
      </c>
    </row>
    <row r="97" spans="1:97" x14ac:dyDescent="0.25">
      <c r="A97" s="97" t="s">
        <v>136</v>
      </c>
      <c r="B97" s="145">
        <f>SUM(C97:I97)</f>
        <v>0</v>
      </c>
      <c r="C97" s="34"/>
      <c r="D97" s="99"/>
      <c r="E97" s="99"/>
      <c r="F97" s="25"/>
      <c r="G97" s="25"/>
      <c r="H97" s="146"/>
      <c r="I97" s="147"/>
      <c r="J97" s="24"/>
      <c r="K97" s="148">
        <f>SUM(L97:M97)</f>
        <v>0</v>
      </c>
      <c r="L97" s="149"/>
      <c r="M97" s="26"/>
      <c r="N97" s="27"/>
      <c r="O97" s="146"/>
      <c r="P97" s="99"/>
      <c r="Q97" s="25"/>
      <c r="R97" s="25"/>
      <c r="S97" s="54"/>
      <c r="T97" s="24"/>
      <c r="U97" s="28" t="str">
        <f>CA97&amp;CB97&amp;CC97&amp;CD97&amp;CE97&amp;CF97&amp;CG97</f>
        <v/>
      </c>
      <c r="CA97" s="29" t="str">
        <f>IF(AND(M97&gt;0,N97=""),"*No olvide digitar el campo "&amp;N$96&amp;""&amp;". Digite CERO si no tiene.", IF(N97&gt;M97," * El Número de "&amp;N$96&amp;""&amp;" no puede superar el Total Mujeres. ",""))</f>
        <v/>
      </c>
      <c r="CB97" s="29" t="str">
        <f>IF(AND(L97&gt;0,O97=""),"*No olvide digitar el campo "&amp;O$96&amp;""&amp;". Digite CERO si no tiene.", IF(O97&gt;L97," * El Número de "&amp;O$96&amp;""&amp;" no puede superar el Total Hombres. ",""))</f>
        <v/>
      </c>
      <c r="CC97" s="29" t="str">
        <f>IF(AND($K97&gt;0,P97=""),"*No olvide digitar el campo "&amp;P$96&amp;""&amp;". Digite CERO si no tiene.", IF(P97&gt;$K97," * La variable "&amp;P$96&amp;""&amp;" no puede superar el Total Ambos Sexos. ",""))</f>
        <v/>
      </c>
      <c r="CD97" s="29" t="str">
        <f>IF(AND($K97&gt;0,Q97=""),"*No olvide digitar el campo "&amp;Q$96&amp;""&amp;". Digite CERO si no tiene.", IF(Q97&gt;$K97," * La variable "&amp;Q$96&amp;""&amp;" no puede superar el Total Ambos Sexos. ",""))</f>
        <v/>
      </c>
      <c r="CE97" s="29" t="str">
        <f>IF(AND($K97&gt;0,R97=""),"*No olvide digitar el campo "&amp;R$96&amp;""&amp;". Digite CERO si no tiene.", IF(R97&gt;$K97," * La variable "&amp;R$96&amp;""&amp;" no puede superar el Total Ambos Sexos. ",""))</f>
        <v/>
      </c>
      <c r="CF97" s="29" t="str">
        <f>IF(AND($K97&gt;0,S97=""),"*No olvide digitar el campo "&amp;S$96&amp;""&amp;". Digite CERO si no tiene.", IF(S97&gt;$K97," * La variable "&amp;S$96&amp;""&amp;" no puede superar el Total Ambos Sexos. ",""))</f>
        <v/>
      </c>
      <c r="CG97" s="29" t="str">
        <f>IF(AND($K97&gt;0,T97=""),"*No olvide digitar el campo "&amp;T$96&amp;""&amp;". Digite CERO si no tiene.", IF(T97&gt;$K97," * La variable "&amp;T$96&amp;""&amp;" no puede superar el Total Ambos Sexos. ",""))</f>
        <v/>
      </c>
      <c r="CM97" s="30">
        <f>IF(AND(M97&gt;0,OR(N97="")),1,IF(N97&gt;M97,1,0))</f>
        <v>0</v>
      </c>
      <c r="CN97" s="30">
        <f>IF(AND(L97&gt;0,OR(O97="")),1,IF(O97&gt;L97,1,0))</f>
        <v>0</v>
      </c>
      <c r="CO97" s="30">
        <f>IF(AND($K97&gt;0,OR(P97="")),1,IF(P97&gt;$K97,1,0))</f>
        <v>0</v>
      </c>
      <c r="CP97" s="30">
        <f>IF(AND($K97&gt;0,OR(Q97="")),1,IF(Q97&gt;$K97,1,0))</f>
        <v>0</v>
      </c>
      <c r="CQ97" s="30">
        <f>IF(AND($K97&gt;0,OR(R97="")),1,IF(R97&gt;$K97,1,0))</f>
        <v>0</v>
      </c>
      <c r="CR97" s="30">
        <f>IF(AND($K97&gt;0,OR(S97="")),1,IF(S97&gt;$K97,1,0))</f>
        <v>0</v>
      </c>
      <c r="CS97" s="30">
        <f>IF(AND($K97&gt;0,OR(T97="")),1,IF(T97&gt;$K97,1,0))</f>
        <v>0</v>
      </c>
    </row>
    <row r="98" spans="1:97" x14ac:dyDescent="0.25">
      <c r="A98" s="105" t="s">
        <v>94</v>
      </c>
      <c r="B98" s="105">
        <f>SUM(C98:I98)</f>
        <v>0</v>
      </c>
      <c r="C98" s="34"/>
      <c r="D98" s="37"/>
      <c r="E98" s="37"/>
      <c r="F98" s="37"/>
      <c r="G98" s="37"/>
      <c r="H98" s="110"/>
      <c r="I98" s="112"/>
      <c r="J98" s="36"/>
      <c r="K98" s="61">
        <f t="shared" ref="K98:K108" si="38">SUM(L98:M98)</f>
        <v>0</v>
      </c>
      <c r="L98" s="34"/>
      <c r="M98" s="150"/>
      <c r="N98" s="39"/>
      <c r="O98" s="110"/>
      <c r="P98" s="110"/>
      <c r="Q98" s="146"/>
      <c r="R98" s="146"/>
      <c r="S98" s="151"/>
      <c r="T98" s="152"/>
      <c r="U98" s="28" t="str">
        <f t="shared" ref="U98:U108" si="39">CA98&amp;CB98&amp;CC98&amp;CD98&amp;CE98&amp;CF98&amp;CG98</f>
        <v/>
      </c>
      <c r="CA98" s="29" t="str">
        <f t="shared" ref="CA98:CA108" si="40">IF(AND(M98&gt;0,N98=""),"*No olvide digitar el campo "&amp;N$96&amp;""&amp;". Digite CERO si no tiene.", IF(N98&gt;M98," * El Número de "&amp;N$96&amp;""&amp;" no puede superar el Total Mujeres. ",""))</f>
        <v/>
      </c>
      <c r="CB98" s="29" t="str">
        <f t="shared" ref="CB98:CB108" si="41">IF(AND(L98&gt;0,O98=""),"*No olvide digitar el campo "&amp;O$96&amp;""&amp;". Digite CERO si no tiene.", IF(O98&gt;L98," * El Número de "&amp;O$96&amp;""&amp;" no puede superar el Total Hombres. ",""))</f>
        <v/>
      </c>
      <c r="CC98" s="29" t="str">
        <f t="shared" ref="CC98:CG108" si="42">IF(AND($K98&gt;0,P98=""),"*No olvide digitar el campo "&amp;P$96&amp;""&amp;". Digite CERO si no tiene.", IF(P98&gt;$K98," * La variable "&amp;P$96&amp;""&amp;" no puede superar el Total Ambos Sexos. ",""))</f>
        <v/>
      </c>
      <c r="CD98" s="29" t="str">
        <f t="shared" si="42"/>
        <v/>
      </c>
      <c r="CE98" s="29" t="str">
        <f t="shared" si="42"/>
        <v/>
      </c>
      <c r="CF98" s="29" t="str">
        <f t="shared" si="42"/>
        <v/>
      </c>
      <c r="CG98" s="29" t="str">
        <f t="shared" si="42"/>
        <v/>
      </c>
      <c r="CM98" s="30">
        <f t="shared" ref="CM98:CM108" si="43">IF(AND(M98&gt;0,OR(N98="")),1,IF(N98&gt;M98,1,0))</f>
        <v>0</v>
      </c>
      <c r="CN98" s="30">
        <f t="shared" ref="CN98:CN108" si="44">IF(AND(L98&gt;0,OR(O98="")),1,IF(O98&gt;L98,1,0))</f>
        <v>0</v>
      </c>
      <c r="CO98" s="30">
        <f t="shared" ref="CO98:CS108" si="45">IF(AND($K98&gt;0,OR(P98="")),1,IF(P98&gt;$K98,1,0))</f>
        <v>0</v>
      </c>
      <c r="CP98" s="30">
        <f t="shared" si="45"/>
        <v>0</v>
      </c>
      <c r="CQ98" s="30">
        <f t="shared" si="45"/>
        <v>0</v>
      </c>
      <c r="CR98" s="30">
        <f t="shared" si="45"/>
        <v>0</v>
      </c>
      <c r="CS98" s="30">
        <f t="shared" si="45"/>
        <v>0</v>
      </c>
    </row>
    <row r="99" spans="1:97" x14ac:dyDescent="0.25">
      <c r="A99" s="105" t="s">
        <v>137</v>
      </c>
      <c r="B99" s="105">
        <f>SUM(C99:I99)</f>
        <v>0</v>
      </c>
      <c r="C99" s="34"/>
      <c r="D99" s="146"/>
      <c r="E99" s="146"/>
      <c r="F99" s="37"/>
      <c r="G99" s="37"/>
      <c r="H99" s="110"/>
      <c r="I99" s="41"/>
      <c r="J99" s="36"/>
      <c r="K99" s="61">
        <f>SUM(L99:M99)</f>
        <v>0</v>
      </c>
      <c r="L99" s="34"/>
      <c r="M99" s="118"/>
      <c r="N99" s="39"/>
      <c r="O99" s="110"/>
      <c r="P99" s="37"/>
      <c r="Q99" s="37"/>
      <c r="R99" s="110"/>
      <c r="S99" s="40"/>
      <c r="T99" s="116"/>
      <c r="U99" s="28" t="str">
        <f t="shared" si="39"/>
        <v/>
      </c>
      <c r="CA99" s="29" t="str">
        <f t="shared" si="40"/>
        <v/>
      </c>
      <c r="CB99" s="29" t="str">
        <f t="shared" si="41"/>
        <v/>
      </c>
      <c r="CC99" s="29" t="str">
        <f t="shared" si="42"/>
        <v/>
      </c>
      <c r="CD99" s="29" t="str">
        <f t="shared" si="42"/>
        <v/>
      </c>
      <c r="CE99" s="29" t="str">
        <f t="shared" si="42"/>
        <v/>
      </c>
      <c r="CF99" s="29" t="str">
        <f t="shared" si="42"/>
        <v/>
      </c>
      <c r="CG99" s="29" t="str">
        <f t="shared" si="42"/>
        <v/>
      </c>
      <c r="CM99" s="30">
        <f t="shared" si="43"/>
        <v>0</v>
      </c>
      <c r="CN99" s="30">
        <f t="shared" si="44"/>
        <v>0</v>
      </c>
      <c r="CO99" s="30">
        <f t="shared" si="45"/>
        <v>0</v>
      </c>
      <c r="CP99" s="30">
        <f t="shared" si="45"/>
        <v>0</v>
      </c>
      <c r="CQ99" s="30">
        <f t="shared" si="45"/>
        <v>0</v>
      </c>
      <c r="CR99" s="30">
        <f t="shared" si="45"/>
        <v>0</v>
      </c>
      <c r="CS99" s="30">
        <f t="shared" si="45"/>
        <v>0</v>
      </c>
    </row>
    <row r="100" spans="1:97" x14ac:dyDescent="0.25">
      <c r="A100" s="105" t="s">
        <v>138</v>
      </c>
      <c r="B100" s="105">
        <f>SUM(C100:I100)</f>
        <v>0</v>
      </c>
      <c r="C100" s="34"/>
      <c r="D100" s="110"/>
      <c r="E100" s="110"/>
      <c r="F100" s="37"/>
      <c r="G100" s="146"/>
      <c r="H100" s="37"/>
      <c r="I100" s="153"/>
      <c r="J100" s="36"/>
      <c r="K100" s="61">
        <f t="shared" si="38"/>
        <v>0</v>
      </c>
      <c r="L100" s="149"/>
      <c r="M100" s="38"/>
      <c r="N100" s="39"/>
      <c r="O100" s="110"/>
      <c r="P100" s="146"/>
      <c r="Q100" s="37"/>
      <c r="R100" s="110"/>
      <c r="S100" s="40"/>
      <c r="T100" s="116"/>
      <c r="U100" s="28" t="str">
        <f t="shared" si="39"/>
        <v/>
      </c>
      <c r="CA100" s="29" t="str">
        <f t="shared" si="40"/>
        <v/>
      </c>
      <c r="CB100" s="29" t="str">
        <f t="shared" si="41"/>
        <v/>
      </c>
      <c r="CC100" s="29" t="str">
        <f t="shared" si="42"/>
        <v/>
      </c>
      <c r="CD100" s="29" t="str">
        <f t="shared" si="42"/>
        <v/>
      </c>
      <c r="CE100" s="29" t="str">
        <f t="shared" si="42"/>
        <v/>
      </c>
      <c r="CF100" s="29" t="str">
        <f t="shared" si="42"/>
        <v/>
      </c>
      <c r="CG100" s="29" t="str">
        <f t="shared" si="42"/>
        <v/>
      </c>
      <c r="CM100" s="30">
        <f t="shared" si="43"/>
        <v>0</v>
      </c>
      <c r="CN100" s="30">
        <f t="shared" si="44"/>
        <v>0</v>
      </c>
      <c r="CO100" s="30">
        <f t="shared" si="45"/>
        <v>0</v>
      </c>
      <c r="CP100" s="30">
        <f t="shared" si="45"/>
        <v>0</v>
      </c>
      <c r="CQ100" s="30">
        <f t="shared" si="45"/>
        <v>0</v>
      </c>
      <c r="CR100" s="30">
        <f t="shared" si="45"/>
        <v>0</v>
      </c>
      <c r="CS100" s="30">
        <f t="shared" si="45"/>
        <v>0</v>
      </c>
    </row>
    <row r="101" spans="1:97" x14ac:dyDescent="0.25">
      <c r="A101" s="105" t="s">
        <v>97</v>
      </c>
      <c r="B101" s="105">
        <f>SUM(C101:I101)</f>
        <v>0</v>
      </c>
      <c r="C101" s="34"/>
      <c r="D101" s="37"/>
      <c r="E101" s="37"/>
      <c r="F101" s="146"/>
      <c r="G101" s="110"/>
      <c r="H101" s="146"/>
      <c r="I101" s="112"/>
      <c r="J101" s="36"/>
      <c r="K101" s="61">
        <f t="shared" si="38"/>
        <v>0</v>
      </c>
      <c r="L101" s="34"/>
      <c r="M101" s="38"/>
      <c r="N101" s="39"/>
      <c r="O101" s="37"/>
      <c r="P101" s="110"/>
      <c r="Q101" s="37"/>
      <c r="R101" s="110"/>
      <c r="S101" s="40"/>
      <c r="T101" s="116"/>
      <c r="U101" s="28" t="str">
        <f t="shared" si="39"/>
        <v/>
      </c>
      <c r="CA101" s="29" t="str">
        <f t="shared" si="40"/>
        <v/>
      </c>
      <c r="CB101" s="29" t="str">
        <f t="shared" si="41"/>
        <v/>
      </c>
      <c r="CC101" s="29" t="str">
        <f t="shared" si="42"/>
        <v/>
      </c>
      <c r="CD101" s="29" t="str">
        <f t="shared" si="42"/>
        <v/>
      </c>
      <c r="CE101" s="29" t="str">
        <f t="shared" si="42"/>
        <v/>
      </c>
      <c r="CF101" s="29" t="str">
        <f t="shared" si="42"/>
        <v/>
      </c>
      <c r="CG101" s="29" t="str">
        <f t="shared" si="42"/>
        <v/>
      </c>
      <c r="CM101" s="30">
        <f t="shared" si="43"/>
        <v>0</v>
      </c>
      <c r="CN101" s="30">
        <f t="shared" si="44"/>
        <v>0</v>
      </c>
      <c r="CO101" s="30">
        <f t="shared" si="45"/>
        <v>0</v>
      </c>
      <c r="CP101" s="30">
        <f t="shared" si="45"/>
        <v>0</v>
      </c>
      <c r="CQ101" s="30">
        <f t="shared" si="45"/>
        <v>0</v>
      </c>
      <c r="CR101" s="30">
        <f t="shared" si="45"/>
        <v>0</v>
      </c>
      <c r="CS101" s="30">
        <f t="shared" si="45"/>
        <v>0</v>
      </c>
    </row>
    <row r="102" spans="1:97" x14ac:dyDescent="0.25">
      <c r="A102" s="105" t="s">
        <v>98</v>
      </c>
      <c r="B102" s="105">
        <f t="shared" ref="B102:B108" si="46">SUM(C102:I102)</f>
        <v>0</v>
      </c>
      <c r="C102" s="34"/>
      <c r="D102" s="146"/>
      <c r="E102" s="146"/>
      <c r="F102" s="37"/>
      <c r="G102" s="37"/>
      <c r="H102" s="37"/>
      <c r="I102" s="41"/>
      <c r="J102" s="36"/>
      <c r="K102" s="61">
        <f t="shared" si="38"/>
        <v>0</v>
      </c>
      <c r="L102" s="34"/>
      <c r="M102" s="150"/>
      <c r="N102" s="39"/>
      <c r="O102" s="146"/>
      <c r="P102" s="110"/>
      <c r="Q102" s="37"/>
      <c r="R102" s="110"/>
      <c r="S102" s="40"/>
      <c r="T102" s="116"/>
      <c r="U102" s="28" t="str">
        <f t="shared" si="39"/>
        <v/>
      </c>
      <c r="CA102" s="29" t="str">
        <f t="shared" si="40"/>
        <v/>
      </c>
      <c r="CB102" s="29" t="str">
        <f t="shared" si="41"/>
        <v/>
      </c>
      <c r="CC102" s="29" t="str">
        <f t="shared" si="42"/>
        <v/>
      </c>
      <c r="CD102" s="29" t="str">
        <f t="shared" si="42"/>
        <v/>
      </c>
      <c r="CE102" s="29" t="str">
        <f t="shared" si="42"/>
        <v/>
      </c>
      <c r="CF102" s="29" t="str">
        <f t="shared" si="42"/>
        <v/>
      </c>
      <c r="CG102" s="29" t="str">
        <f t="shared" si="42"/>
        <v/>
      </c>
      <c r="CM102" s="30">
        <f t="shared" si="43"/>
        <v>0</v>
      </c>
      <c r="CN102" s="30">
        <f t="shared" si="44"/>
        <v>0</v>
      </c>
      <c r="CO102" s="30">
        <f t="shared" si="45"/>
        <v>0</v>
      </c>
      <c r="CP102" s="30">
        <f t="shared" si="45"/>
        <v>0</v>
      </c>
      <c r="CQ102" s="30">
        <f t="shared" si="45"/>
        <v>0</v>
      </c>
      <c r="CR102" s="30">
        <f t="shared" si="45"/>
        <v>0</v>
      </c>
      <c r="CS102" s="30">
        <f t="shared" si="45"/>
        <v>0</v>
      </c>
    </row>
    <row r="103" spans="1:97" x14ac:dyDescent="0.25">
      <c r="A103" s="105" t="s">
        <v>99</v>
      </c>
      <c r="B103" s="105">
        <f t="shared" si="46"/>
        <v>0</v>
      </c>
      <c r="C103" s="34"/>
      <c r="D103" s="37"/>
      <c r="E103" s="37"/>
      <c r="F103" s="37"/>
      <c r="G103" s="37"/>
      <c r="H103" s="37"/>
      <c r="I103" s="55"/>
      <c r="J103" s="36"/>
      <c r="K103" s="61">
        <f t="shared" si="38"/>
        <v>0</v>
      </c>
      <c r="L103" s="34"/>
      <c r="M103" s="118"/>
      <c r="N103" s="154"/>
      <c r="O103" s="110"/>
      <c r="P103" s="37"/>
      <c r="Q103" s="37"/>
      <c r="R103" s="37"/>
      <c r="S103" s="40"/>
      <c r="T103" s="36"/>
      <c r="U103" s="28" t="str">
        <f t="shared" si="39"/>
        <v/>
      </c>
      <c r="CA103" s="29" t="str">
        <f t="shared" si="40"/>
        <v/>
      </c>
      <c r="CB103" s="29" t="str">
        <f t="shared" si="41"/>
        <v/>
      </c>
      <c r="CC103" s="29" t="str">
        <f t="shared" si="42"/>
        <v/>
      </c>
      <c r="CD103" s="29" t="str">
        <f t="shared" si="42"/>
        <v/>
      </c>
      <c r="CE103" s="29" t="str">
        <f t="shared" si="42"/>
        <v/>
      </c>
      <c r="CF103" s="29" t="str">
        <f t="shared" si="42"/>
        <v/>
      </c>
      <c r="CG103" s="29" t="str">
        <f t="shared" si="42"/>
        <v/>
      </c>
      <c r="CM103" s="30">
        <f t="shared" si="43"/>
        <v>0</v>
      </c>
      <c r="CN103" s="30">
        <f t="shared" si="44"/>
        <v>0</v>
      </c>
      <c r="CO103" s="30">
        <f t="shared" si="45"/>
        <v>0</v>
      </c>
      <c r="CP103" s="30">
        <f t="shared" si="45"/>
        <v>0</v>
      </c>
      <c r="CQ103" s="30">
        <f t="shared" si="45"/>
        <v>0</v>
      </c>
      <c r="CR103" s="30">
        <f t="shared" si="45"/>
        <v>0</v>
      </c>
      <c r="CS103" s="30">
        <f t="shared" si="45"/>
        <v>0</v>
      </c>
    </row>
    <row r="104" spans="1:97" x14ac:dyDescent="0.25">
      <c r="A104" s="105" t="s">
        <v>100</v>
      </c>
      <c r="B104" s="105">
        <f t="shared" si="46"/>
        <v>0</v>
      </c>
      <c r="C104" s="34"/>
      <c r="D104" s="146"/>
      <c r="E104" s="146"/>
      <c r="F104" s="37"/>
      <c r="G104" s="37"/>
      <c r="H104" s="146"/>
      <c r="I104" s="153"/>
      <c r="J104" s="36"/>
      <c r="K104" s="61">
        <f t="shared" si="38"/>
        <v>0</v>
      </c>
      <c r="L104" s="149"/>
      <c r="M104" s="118"/>
      <c r="N104" s="39"/>
      <c r="O104" s="37"/>
      <c r="P104" s="146"/>
      <c r="Q104" s="37"/>
      <c r="R104" s="146"/>
      <c r="S104" s="40"/>
      <c r="T104" s="152"/>
      <c r="U104" s="28" t="str">
        <f t="shared" si="39"/>
        <v/>
      </c>
      <c r="CA104" s="29" t="str">
        <f t="shared" si="40"/>
        <v/>
      </c>
      <c r="CB104" s="29" t="str">
        <f t="shared" si="41"/>
        <v/>
      </c>
      <c r="CC104" s="29" t="str">
        <f t="shared" si="42"/>
        <v/>
      </c>
      <c r="CD104" s="29" t="str">
        <f t="shared" si="42"/>
        <v/>
      </c>
      <c r="CE104" s="29" t="str">
        <f t="shared" si="42"/>
        <v/>
      </c>
      <c r="CF104" s="29" t="str">
        <f t="shared" si="42"/>
        <v/>
      </c>
      <c r="CG104" s="29" t="str">
        <f t="shared" si="42"/>
        <v/>
      </c>
      <c r="CM104" s="30">
        <f t="shared" si="43"/>
        <v>0</v>
      </c>
      <c r="CN104" s="30">
        <f t="shared" si="44"/>
        <v>0</v>
      </c>
      <c r="CO104" s="30">
        <f t="shared" si="45"/>
        <v>0</v>
      </c>
      <c r="CP104" s="30">
        <f t="shared" si="45"/>
        <v>0</v>
      </c>
      <c r="CQ104" s="30">
        <f t="shared" si="45"/>
        <v>0</v>
      </c>
      <c r="CR104" s="30">
        <f t="shared" si="45"/>
        <v>0</v>
      </c>
      <c r="CS104" s="30">
        <f t="shared" si="45"/>
        <v>0</v>
      </c>
    </row>
    <row r="105" spans="1:97" x14ac:dyDescent="0.25">
      <c r="A105" s="105" t="s">
        <v>101</v>
      </c>
      <c r="B105" s="105">
        <f t="shared" si="46"/>
        <v>0</v>
      </c>
      <c r="C105" s="34"/>
      <c r="D105" s="110"/>
      <c r="E105" s="110"/>
      <c r="F105" s="37"/>
      <c r="G105" s="37"/>
      <c r="H105" s="37"/>
      <c r="I105" s="41"/>
      <c r="J105" s="36"/>
      <c r="K105" s="61">
        <f t="shared" si="38"/>
        <v>0</v>
      </c>
      <c r="L105" s="34"/>
      <c r="M105" s="118"/>
      <c r="N105" s="39"/>
      <c r="O105" s="146"/>
      <c r="P105" s="37"/>
      <c r="Q105" s="37"/>
      <c r="R105" s="110"/>
      <c r="S105" s="40"/>
      <c r="T105" s="116"/>
      <c r="U105" s="28" t="str">
        <f t="shared" si="39"/>
        <v/>
      </c>
      <c r="CA105" s="29" t="str">
        <f t="shared" si="40"/>
        <v/>
      </c>
      <c r="CB105" s="29" t="str">
        <f t="shared" si="41"/>
        <v/>
      </c>
      <c r="CC105" s="29" t="str">
        <f t="shared" si="42"/>
        <v/>
      </c>
      <c r="CD105" s="29" t="str">
        <f t="shared" si="42"/>
        <v/>
      </c>
      <c r="CE105" s="29" t="str">
        <f t="shared" si="42"/>
        <v/>
      </c>
      <c r="CF105" s="29" t="str">
        <f t="shared" si="42"/>
        <v/>
      </c>
      <c r="CG105" s="29" t="str">
        <f t="shared" si="42"/>
        <v/>
      </c>
      <c r="CM105" s="30">
        <f t="shared" si="43"/>
        <v>0</v>
      </c>
      <c r="CN105" s="30">
        <f t="shared" si="44"/>
        <v>0</v>
      </c>
      <c r="CO105" s="30">
        <f t="shared" si="45"/>
        <v>0</v>
      </c>
      <c r="CP105" s="30">
        <f t="shared" si="45"/>
        <v>0</v>
      </c>
      <c r="CQ105" s="30">
        <f t="shared" si="45"/>
        <v>0</v>
      </c>
      <c r="CR105" s="30">
        <f t="shared" si="45"/>
        <v>0</v>
      </c>
      <c r="CS105" s="30">
        <f t="shared" si="45"/>
        <v>0</v>
      </c>
    </row>
    <row r="106" spans="1:97" x14ac:dyDescent="0.25">
      <c r="A106" s="113" t="s">
        <v>102</v>
      </c>
      <c r="B106" s="105">
        <f t="shared" si="46"/>
        <v>0</v>
      </c>
      <c r="C106" s="155"/>
      <c r="D106" s="37"/>
      <c r="E106" s="37"/>
      <c r="F106" s="37"/>
      <c r="G106" s="37"/>
      <c r="H106" s="146"/>
      <c r="I106" s="153"/>
      <c r="J106" s="36"/>
      <c r="K106" s="61">
        <f t="shared" si="38"/>
        <v>0</v>
      </c>
      <c r="L106" s="34"/>
      <c r="M106" s="118"/>
      <c r="N106" s="154"/>
      <c r="O106" s="110"/>
      <c r="P106" s="37"/>
      <c r="Q106" s="37"/>
      <c r="R106" s="37"/>
      <c r="S106" s="40"/>
      <c r="T106" s="36"/>
      <c r="U106" s="28" t="str">
        <f t="shared" si="39"/>
        <v/>
      </c>
      <c r="CA106" s="29" t="str">
        <f t="shared" si="40"/>
        <v/>
      </c>
      <c r="CB106" s="29" t="str">
        <f t="shared" si="41"/>
        <v/>
      </c>
      <c r="CC106" s="29" t="str">
        <f t="shared" si="42"/>
        <v/>
      </c>
      <c r="CD106" s="29" t="str">
        <f t="shared" si="42"/>
        <v/>
      </c>
      <c r="CE106" s="29" t="str">
        <f t="shared" si="42"/>
        <v/>
      </c>
      <c r="CF106" s="29" t="str">
        <f t="shared" si="42"/>
        <v/>
      </c>
      <c r="CG106" s="29" t="str">
        <f t="shared" si="42"/>
        <v/>
      </c>
      <c r="CM106" s="30">
        <f t="shared" si="43"/>
        <v>0</v>
      </c>
      <c r="CN106" s="30">
        <f t="shared" si="44"/>
        <v>0</v>
      </c>
      <c r="CO106" s="30">
        <f t="shared" si="45"/>
        <v>0</v>
      </c>
      <c r="CP106" s="30">
        <f t="shared" si="45"/>
        <v>0</v>
      </c>
      <c r="CQ106" s="30">
        <f t="shared" si="45"/>
        <v>0</v>
      </c>
      <c r="CR106" s="30">
        <f t="shared" si="45"/>
        <v>0</v>
      </c>
      <c r="CS106" s="30">
        <f t="shared" si="45"/>
        <v>0</v>
      </c>
    </row>
    <row r="107" spans="1:97" x14ac:dyDescent="0.25">
      <c r="A107" s="113" t="s">
        <v>103</v>
      </c>
      <c r="B107" s="105">
        <f t="shared" si="46"/>
        <v>0</v>
      </c>
      <c r="C107" s="34"/>
      <c r="D107" s="37"/>
      <c r="E107" s="37"/>
      <c r="F107" s="146"/>
      <c r="G107" s="37"/>
      <c r="H107" s="110"/>
      <c r="I107" s="41"/>
      <c r="J107" s="36"/>
      <c r="K107" s="61">
        <f t="shared" si="38"/>
        <v>0</v>
      </c>
      <c r="L107" s="34"/>
      <c r="M107" s="38"/>
      <c r="N107" s="39"/>
      <c r="O107" s="37"/>
      <c r="P107" s="37"/>
      <c r="Q107" s="37"/>
      <c r="R107" s="146"/>
      <c r="S107" s="40"/>
      <c r="T107" s="152"/>
      <c r="U107" s="28" t="str">
        <f t="shared" si="39"/>
        <v/>
      </c>
      <c r="CA107" s="29" t="str">
        <f t="shared" si="40"/>
        <v/>
      </c>
      <c r="CB107" s="29" t="str">
        <f t="shared" si="41"/>
        <v/>
      </c>
      <c r="CC107" s="29" t="str">
        <f t="shared" si="42"/>
        <v/>
      </c>
      <c r="CD107" s="29" t="str">
        <f t="shared" si="42"/>
        <v/>
      </c>
      <c r="CE107" s="29" t="str">
        <f t="shared" si="42"/>
        <v/>
      </c>
      <c r="CF107" s="29" t="str">
        <f t="shared" si="42"/>
        <v/>
      </c>
      <c r="CG107" s="29" t="str">
        <f t="shared" si="42"/>
        <v/>
      </c>
      <c r="CM107" s="30">
        <f t="shared" si="43"/>
        <v>0</v>
      </c>
      <c r="CN107" s="30">
        <f t="shared" si="44"/>
        <v>0</v>
      </c>
      <c r="CO107" s="30">
        <f t="shared" si="45"/>
        <v>0</v>
      </c>
      <c r="CP107" s="30">
        <f t="shared" si="45"/>
        <v>0</v>
      </c>
      <c r="CQ107" s="30">
        <f t="shared" si="45"/>
        <v>0</v>
      </c>
      <c r="CR107" s="30">
        <f t="shared" si="45"/>
        <v>0</v>
      </c>
      <c r="CS107" s="30">
        <f t="shared" si="45"/>
        <v>0</v>
      </c>
    </row>
    <row r="108" spans="1:97" x14ac:dyDescent="0.25">
      <c r="A108" s="114" t="s">
        <v>104</v>
      </c>
      <c r="B108" s="105">
        <f t="shared" si="46"/>
        <v>0</v>
      </c>
      <c r="C108" s="22"/>
      <c r="D108" s="146"/>
      <c r="E108" s="146"/>
      <c r="F108" s="52"/>
      <c r="G108" s="146"/>
      <c r="H108" s="52"/>
      <c r="I108" s="156"/>
      <c r="J108" s="36"/>
      <c r="K108" s="61">
        <f t="shared" si="38"/>
        <v>0</v>
      </c>
      <c r="L108" s="45"/>
      <c r="M108" s="150"/>
      <c r="N108" s="154"/>
      <c r="O108" s="146"/>
      <c r="P108" s="146"/>
      <c r="Q108" s="146"/>
      <c r="R108" s="52"/>
      <c r="S108" s="151"/>
      <c r="T108" s="47"/>
      <c r="U108" s="28" t="str">
        <f t="shared" si="39"/>
        <v/>
      </c>
      <c r="CA108" s="29" t="str">
        <f t="shared" si="40"/>
        <v/>
      </c>
      <c r="CB108" s="29" t="str">
        <f t="shared" si="41"/>
        <v/>
      </c>
      <c r="CC108" s="29" t="str">
        <f t="shared" si="42"/>
        <v/>
      </c>
      <c r="CD108" s="29" t="str">
        <f t="shared" si="42"/>
        <v/>
      </c>
      <c r="CE108" s="29" t="str">
        <f t="shared" si="42"/>
        <v/>
      </c>
      <c r="CF108" s="29" t="str">
        <f t="shared" si="42"/>
        <v/>
      </c>
      <c r="CG108" s="29" t="str">
        <f t="shared" si="42"/>
        <v/>
      </c>
      <c r="CM108" s="30">
        <f t="shared" si="43"/>
        <v>0</v>
      </c>
      <c r="CN108" s="30">
        <f t="shared" si="44"/>
        <v>0</v>
      </c>
      <c r="CO108" s="30">
        <f t="shared" si="45"/>
        <v>0</v>
      </c>
      <c r="CP108" s="30">
        <f t="shared" si="45"/>
        <v>0</v>
      </c>
      <c r="CQ108" s="30">
        <f t="shared" si="45"/>
        <v>0</v>
      </c>
      <c r="CR108" s="30">
        <f t="shared" si="45"/>
        <v>0</v>
      </c>
      <c r="CS108" s="30">
        <f t="shared" si="45"/>
        <v>0</v>
      </c>
    </row>
    <row r="109" spans="1:97" x14ac:dyDescent="0.25">
      <c r="A109" s="119" t="s">
        <v>76</v>
      </c>
      <c r="B109" s="157">
        <f>SUM(B97:B108)</f>
        <v>0</v>
      </c>
      <c r="C109" s="158">
        <f t="shared" ref="C109:S109" si="47">SUM(C97:C108)</f>
        <v>0</v>
      </c>
      <c r="D109" s="158">
        <f t="shared" si="47"/>
        <v>0</v>
      </c>
      <c r="E109" s="158">
        <f>SUM(E97:E108)</f>
        <v>0</v>
      </c>
      <c r="F109" s="158">
        <f t="shared" si="47"/>
        <v>0</v>
      </c>
      <c r="G109" s="158">
        <f t="shared" si="47"/>
        <v>0</v>
      </c>
      <c r="H109" s="158">
        <f t="shared" si="47"/>
        <v>0</v>
      </c>
      <c r="I109" s="159">
        <f t="shared" si="47"/>
        <v>0</v>
      </c>
      <c r="J109" s="122">
        <f t="shared" si="47"/>
        <v>0</v>
      </c>
      <c r="K109" s="143">
        <f>SUM(K97:K108)</f>
        <v>0</v>
      </c>
      <c r="L109" s="125">
        <f t="shared" si="47"/>
        <v>0</v>
      </c>
      <c r="M109" s="124">
        <f t="shared" si="47"/>
        <v>0</v>
      </c>
      <c r="N109" s="127">
        <f t="shared" si="47"/>
        <v>0</v>
      </c>
      <c r="O109" s="121">
        <f t="shared" si="47"/>
        <v>0</v>
      </c>
      <c r="P109" s="121">
        <f t="shared" si="47"/>
        <v>0</v>
      </c>
      <c r="Q109" s="121">
        <f>SUM(Q97:Q108)</f>
        <v>0</v>
      </c>
      <c r="R109" s="121">
        <f t="shared" si="47"/>
        <v>0</v>
      </c>
      <c r="S109" s="122">
        <f t="shared" si="47"/>
        <v>0</v>
      </c>
      <c r="T109" s="128">
        <f>SUM(T97:T108)</f>
        <v>0</v>
      </c>
      <c r="CA109" s="160"/>
      <c r="CB109" s="160"/>
      <c r="CC109" s="160"/>
      <c r="CD109" s="160"/>
      <c r="CE109" s="160"/>
      <c r="CF109" s="160"/>
      <c r="CG109" s="160"/>
    </row>
    <row r="110" spans="1:97" x14ac:dyDescent="0.25">
      <c r="A110" s="166" t="s">
        <v>139</v>
      </c>
      <c r="B110" s="166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</row>
    <row r="111" spans="1:97" ht="15" customHeight="1" x14ac:dyDescent="0.25">
      <c r="A111" s="202" t="s">
        <v>106</v>
      </c>
      <c r="B111" s="186" t="s">
        <v>107</v>
      </c>
      <c r="C111" s="171" t="s">
        <v>79</v>
      </c>
      <c r="D111" s="188"/>
      <c r="E111" s="188"/>
      <c r="F111" s="188"/>
      <c r="G111" s="188"/>
      <c r="H111" s="188"/>
      <c r="I111" s="188"/>
      <c r="J111" s="188"/>
      <c r="K111" s="188"/>
      <c r="L111" s="172"/>
      <c r="M111" s="188" t="s">
        <v>108</v>
      </c>
      <c r="N111" s="188"/>
      <c r="O111" s="188"/>
      <c r="P111" s="188"/>
      <c r="Q111" s="188"/>
      <c r="R111" s="172"/>
    </row>
    <row r="112" spans="1:97" ht="42" x14ac:dyDescent="0.25">
      <c r="A112" s="194"/>
      <c r="B112" s="187"/>
      <c r="C112" s="7" t="s">
        <v>90</v>
      </c>
      <c r="D112" s="94" t="s">
        <v>16</v>
      </c>
      <c r="E112" s="95" t="s">
        <v>17</v>
      </c>
      <c r="F112" s="96" t="s">
        <v>91</v>
      </c>
      <c r="G112" s="91" t="s">
        <v>92</v>
      </c>
      <c r="H112" s="91" t="s">
        <v>109</v>
      </c>
      <c r="I112" s="91" t="s">
        <v>10</v>
      </c>
      <c r="J112" s="91" t="s">
        <v>11</v>
      </c>
      <c r="K112" s="91" t="s">
        <v>12</v>
      </c>
      <c r="L112" s="161" t="s">
        <v>13</v>
      </c>
      <c r="M112" s="94" t="s">
        <v>80</v>
      </c>
      <c r="N112" s="91" t="s">
        <v>82</v>
      </c>
      <c r="O112" s="91" t="s">
        <v>110</v>
      </c>
      <c r="P112" s="91" t="s">
        <v>111</v>
      </c>
      <c r="Q112" s="91" t="s">
        <v>112</v>
      </c>
      <c r="R112" s="130" t="s">
        <v>88</v>
      </c>
    </row>
    <row r="113" spans="1:97" x14ac:dyDescent="0.25">
      <c r="A113" s="133" t="s">
        <v>115</v>
      </c>
      <c r="B113" s="42"/>
      <c r="C113" s="134">
        <f>SUM(D113:E113)</f>
        <v>0</v>
      </c>
      <c r="D113" s="40"/>
      <c r="E113" s="38"/>
      <c r="F113" s="39"/>
      <c r="G113" s="37"/>
      <c r="H113" s="37"/>
      <c r="I113" s="37"/>
      <c r="J113" s="37"/>
      <c r="K113" s="37"/>
      <c r="L113" s="35"/>
      <c r="M113" s="40"/>
      <c r="N113" s="25"/>
      <c r="O113" s="25"/>
      <c r="P113" s="25"/>
      <c r="Q113" s="37"/>
      <c r="R113" s="36"/>
      <c r="CA113" s="29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29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29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29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29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29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29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30">
        <f>IF(AND(E113&gt;0,OR(F113="")),1,IF(F113&gt;E113,1,0))</f>
        <v>0</v>
      </c>
      <c r="CN113" s="30">
        <f>IF(AND(D113&gt;0,OR(G113="")),1,IF(G113&gt;D113,1,0))</f>
        <v>0</v>
      </c>
      <c r="CO113" s="30">
        <f>IF(AND($C113&gt;0,OR(H113="")),1,IF(H113&gt;$C113,1,0))</f>
        <v>0</v>
      </c>
      <c r="CP113" s="30">
        <f t="shared" ref="CP113:CS122" si="48">IF(AND($C113&gt;0,OR(I113="")),1,IF(I113&gt;$C113,1,0))</f>
        <v>0</v>
      </c>
      <c r="CQ113" s="30">
        <f t="shared" si="48"/>
        <v>0</v>
      </c>
      <c r="CR113" s="30">
        <f t="shared" si="48"/>
        <v>0</v>
      </c>
      <c r="CS113" s="30">
        <f t="shared" si="48"/>
        <v>0</v>
      </c>
    </row>
    <row r="114" spans="1:97" x14ac:dyDescent="0.25">
      <c r="A114" s="133" t="s">
        <v>118</v>
      </c>
      <c r="B114" s="42"/>
      <c r="C114" s="107">
        <f t="shared" ref="C114:C121" si="49">SUM(D114:E114)</f>
        <v>0</v>
      </c>
      <c r="D114" s="40"/>
      <c r="E114" s="38"/>
      <c r="F114" s="39"/>
      <c r="G114" s="37"/>
      <c r="H114" s="37"/>
      <c r="I114" s="37"/>
      <c r="J114" s="37"/>
      <c r="K114" s="37"/>
      <c r="L114" s="35"/>
      <c r="M114" s="40"/>
      <c r="N114" s="37"/>
      <c r="O114" s="37"/>
      <c r="P114" s="37"/>
      <c r="Q114" s="37"/>
      <c r="R114" s="36"/>
      <c r="CA114" s="29" t="str">
        <f t="shared" ref="CA114:CA122" si="50">IF(AND(E114&gt;0,F114=""),"*No olvide digitar el campo "&amp;F$112&amp;""&amp;". Digite CERO si no tiene.", IF(F114&gt;E114," * El Número de "&amp;F$112&amp;""&amp;" no puede superar el Total Mujeres. ",""))</f>
        <v/>
      </c>
      <c r="CB114" s="29" t="str">
        <f t="shared" ref="CB114:CB122" si="51">IF(AND(D114&gt;0,G114=""),"*No olvide digitar el campo "&amp;G$112&amp;""&amp;". Digite CERO si no tiene.", IF(G114&gt;D114," * El Número de "&amp;G$112&amp;""&amp;" no puede superar el Total Hombres. ",""))</f>
        <v/>
      </c>
      <c r="CC114" s="29" t="str">
        <f t="shared" ref="CC114:CG122" si="52">IF(AND($C114&gt;0,H114=""),"*No olvide digitar el campo "&amp;H$112&amp;""&amp;". Digite CERO si no tiene.", IF(H114&gt;$C114," * La variable "&amp;H$112&amp;""&amp;" no puede superar el Total Ambos Sexos. ",""))</f>
        <v/>
      </c>
      <c r="CD114" s="29" t="str">
        <f t="shared" si="52"/>
        <v/>
      </c>
      <c r="CE114" s="29" t="str">
        <f t="shared" si="52"/>
        <v/>
      </c>
      <c r="CF114" s="29" t="str">
        <f t="shared" si="52"/>
        <v/>
      </c>
      <c r="CG114" s="29" t="str">
        <f t="shared" si="52"/>
        <v/>
      </c>
      <c r="CM114" s="30">
        <f t="shared" ref="CM114:CM122" si="53">IF(AND(E114&gt;0,OR(F114="")),1,IF(F114&gt;E114,1,0))</f>
        <v>0</v>
      </c>
      <c r="CN114" s="30">
        <f t="shared" ref="CN114:CN122" si="54">IF(AND(D114&gt;0,OR(G114="")),1,IF(G114&gt;D114,1,0))</f>
        <v>0</v>
      </c>
      <c r="CO114" s="30">
        <f t="shared" ref="CO114:CO122" si="55">IF(AND($C114&gt;0,OR(H114="")),1,IF(H114&gt;$C114,1,0))</f>
        <v>0</v>
      </c>
      <c r="CP114" s="30">
        <f t="shared" si="48"/>
        <v>0</v>
      </c>
      <c r="CQ114" s="30">
        <f t="shared" si="48"/>
        <v>0</v>
      </c>
      <c r="CR114" s="30">
        <f t="shared" si="48"/>
        <v>0</v>
      </c>
      <c r="CS114" s="30">
        <f t="shared" si="48"/>
        <v>0</v>
      </c>
    </row>
    <row r="115" spans="1:97" x14ac:dyDescent="0.25">
      <c r="A115" s="133" t="s">
        <v>119</v>
      </c>
      <c r="B115" s="53"/>
      <c r="C115" s="107">
        <f t="shared" si="49"/>
        <v>0</v>
      </c>
      <c r="D115" s="40"/>
      <c r="E115" s="38"/>
      <c r="F115" s="39"/>
      <c r="G115" s="37"/>
      <c r="H115" s="37"/>
      <c r="I115" s="37"/>
      <c r="J115" s="37"/>
      <c r="K115" s="37"/>
      <c r="L115" s="35"/>
      <c r="M115" s="40"/>
      <c r="N115" s="37"/>
      <c r="O115" s="37"/>
      <c r="P115" s="37"/>
      <c r="Q115" s="37"/>
      <c r="R115" s="36"/>
      <c r="CA115" s="29" t="str">
        <f t="shared" si="50"/>
        <v/>
      </c>
      <c r="CB115" s="29" t="str">
        <f t="shared" si="51"/>
        <v/>
      </c>
      <c r="CC115" s="29" t="str">
        <f t="shared" si="52"/>
        <v/>
      </c>
      <c r="CD115" s="29" t="str">
        <f t="shared" si="52"/>
        <v/>
      </c>
      <c r="CE115" s="29" t="str">
        <f t="shared" si="52"/>
        <v/>
      </c>
      <c r="CF115" s="29" t="str">
        <f t="shared" si="52"/>
        <v/>
      </c>
      <c r="CG115" s="29" t="str">
        <f t="shared" si="52"/>
        <v/>
      </c>
      <c r="CM115" s="30">
        <f t="shared" si="53"/>
        <v>0</v>
      </c>
      <c r="CN115" s="30">
        <f t="shared" si="54"/>
        <v>0</v>
      </c>
      <c r="CO115" s="30">
        <f t="shared" si="55"/>
        <v>0</v>
      </c>
      <c r="CP115" s="30">
        <f t="shared" si="48"/>
        <v>0</v>
      </c>
      <c r="CQ115" s="30">
        <f t="shared" si="48"/>
        <v>0</v>
      </c>
      <c r="CR115" s="30">
        <f t="shared" si="48"/>
        <v>0</v>
      </c>
      <c r="CS115" s="30">
        <f t="shared" si="48"/>
        <v>0</v>
      </c>
    </row>
    <row r="116" spans="1:97" x14ac:dyDescent="0.25">
      <c r="A116" s="133" t="s">
        <v>120</v>
      </c>
      <c r="B116" s="135"/>
      <c r="C116" s="107">
        <f t="shared" si="49"/>
        <v>0</v>
      </c>
      <c r="D116" s="40"/>
      <c r="E116" s="38"/>
      <c r="F116" s="39"/>
      <c r="G116" s="37"/>
      <c r="H116" s="37"/>
      <c r="I116" s="37"/>
      <c r="J116" s="37"/>
      <c r="K116" s="37"/>
      <c r="L116" s="35"/>
      <c r="M116" s="40"/>
      <c r="N116" s="37"/>
      <c r="O116" s="37"/>
      <c r="P116" s="37"/>
      <c r="Q116" s="37"/>
      <c r="R116" s="36"/>
      <c r="CA116" s="29" t="str">
        <f t="shared" si="50"/>
        <v/>
      </c>
      <c r="CB116" s="29" t="str">
        <f t="shared" si="51"/>
        <v/>
      </c>
      <c r="CC116" s="29" t="str">
        <f t="shared" si="52"/>
        <v/>
      </c>
      <c r="CD116" s="29" t="str">
        <f t="shared" si="52"/>
        <v/>
      </c>
      <c r="CE116" s="29" t="str">
        <f t="shared" si="52"/>
        <v/>
      </c>
      <c r="CF116" s="29" t="str">
        <f t="shared" si="52"/>
        <v/>
      </c>
      <c r="CG116" s="29" t="str">
        <f t="shared" si="52"/>
        <v/>
      </c>
      <c r="CM116" s="30">
        <f t="shared" si="53"/>
        <v>0</v>
      </c>
      <c r="CN116" s="30">
        <f t="shared" si="54"/>
        <v>0</v>
      </c>
      <c r="CO116" s="30">
        <f t="shared" si="55"/>
        <v>0</v>
      </c>
      <c r="CP116" s="30">
        <f t="shared" si="48"/>
        <v>0</v>
      </c>
      <c r="CQ116" s="30">
        <f t="shared" si="48"/>
        <v>0</v>
      </c>
      <c r="CR116" s="30">
        <f t="shared" si="48"/>
        <v>0</v>
      </c>
      <c r="CS116" s="30">
        <f t="shared" si="48"/>
        <v>0</v>
      </c>
    </row>
    <row r="117" spans="1:97" x14ac:dyDescent="0.25">
      <c r="A117" s="133" t="s">
        <v>121</v>
      </c>
      <c r="B117" s="42"/>
      <c r="C117" s="107">
        <f t="shared" si="49"/>
        <v>0</v>
      </c>
      <c r="D117" s="40"/>
      <c r="E117" s="38"/>
      <c r="F117" s="39"/>
      <c r="G117" s="37"/>
      <c r="H117" s="37"/>
      <c r="I117" s="37"/>
      <c r="J117" s="37"/>
      <c r="K117" s="37"/>
      <c r="L117" s="35"/>
      <c r="M117" s="40"/>
      <c r="N117" s="37"/>
      <c r="O117" s="37"/>
      <c r="P117" s="37"/>
      <c r="Q117" s="37"/>
      <c r="R117" s="36"/>
      <c r="CA117" s="29" t="str">
        <f t="shared" si="50"/>
        <v/>
      </c>
      <c r="CB117" s="29" t="str">
        <f t="shared" si="51"/>
        <v/>
      </c>
      <c r="CC117" s="29" t="str">
        <f t="shared" si="52"/>
        <v/>
      </c>
      <c r="CD117" s="29" t="str">
        <f t="shared" si="52"/>
        <v/>
      </c>
      <c r="CE117" s="29" t="str">
        <f t="shared" si="52"/>
        <v/>
      </c>
      <c r="CF117" s="29" t="str">
        <f t="shared" si="52"/>
        <v/>
      </c>
      <c r="CG117" s="29" t="str">
        <f t="shared" si="52"/>
        <v/>
      </c>
      <c r="CM117" s="30">
        <f t="shared" si="53"/>
        <v>0</v>
      </c>
      <c r="CN117" s="30">
        <f t="shared" si="54"/>
        <v>0</v>
      </c>
      <c r="CO117" s="30">
        <f t="shared" si="55"/>
        <v>0</v>
      </c>
      <c r="CP117" s="30">
        <f t="shared" si="48"/>
        <v>0</v>
      </c>
      <c r="CQ117" s="30">
        <f t="shared" si="48"/>
        <v>0</v>
      </c>
      <c r="CR117" s="30">
        <f t="shared" si="48"/>
        <v>0</v>
      </c>
      <c r="CS117" s="30">
        <f t="shared" si="48"/>
        <v>0</v>
      </c>
    </row>
    <row r="118" spans="1:97" x14ac:dyDescent="0.25">
      <c r="A118" s="136" t="s">
        <v>122</v>
      </c>
      <c r="B118" s="135"/>
      <c r="C118" s="134">
        <f t="shared" si="49"/>
        <v>0</v>
      </c>
      <c r="D118" s="40"/>
      <c r="E118" s="38"/>
      <c r="F118" s="39"/>
      <c r="G118" s="37"/>
      <c r="H118" s="37"/>
      <c r="I118" s="37"/>
      <c r="J118" s="37"/>
      <c r="K118" s="37"/>
      <c r="L118" s="35"/>
      <c r="M118" s="40"/>
      <c r="N118" s="37"/>
      <c r="O118" s="37"/>
      <c r="P118" s="37"/>
      <c r="Q118" s="37"/>
      <c r="R118" s="36"/>
      <c r="CA118" s="29" t="str">
        <f t="shared" si="50"/>
        <v/>
      </c>
      <c r="CB118" s="29" t="str">
        <f t="shared" si="51"/>
        <v/>
      </c>
      <c r="CC118" s="29" t="str">
        <f t="shared" si="52"/>
        <v/>
      </c>
      <c r="CD118" s="29" t="str">
        <f t="shared" si="52"/>
        <v/>
      </c>
      <c r="CE118" s="29" t="str">
        <f t="shared" si="52"/>
        <v/>
      </c>
      <c r="CF118" s="29" t="str">
        <f t="shared" si="52"/>
        <v/>
      </c>
      <c r="CG118" s="29" t="str">
        <f t="shared" si="52"/>
        <v/>
      </c>
      <c r="CM118" s="30">
        <f t="shared" si="53"/>
        <v>0</v>
      </c>
      <c r="CN118" s="30">
        <f t="shared" si="54"/>
        <v>0</v>
      </c>
      <c r="CO118" s="30">
        <f t="shared" si="55"/>
        <v>0</v>
      </c>
      <c r="CP118" s="30">
        <f t="shared" si="48"/>
        <v>0</v>
      </c>
      <c r="CQ118" s="30">
        <f t="shared" si="48"/>
        <v>0</v>
      </c>
      <c r="CR118" s="30">
        <f t="shared" si="48"/>
        <v>0</v>
      </c>
      <c r="CS118" s="30">
        <f t="shared" si="48"/>
        <v>0</v>
      </c>
    </row>
    <row r="119" spans="1:97" x14ac:dyDescent="0.25">
      <c r="A119" s="105" t="s">
        <v>123</v>
      </c>
      <c r="B119" s="42"/>
      <c r="C119" s="134">
        <f t="shared" si="49"/>
        <v>0</v>
      </c>
      <c r="D119" s="40"/>
      <c r="E119" s="38"/>
      <c r="F119" s="39"/>
      <c r="G119" s="37"/>
      <c r="H119" s="37"/>
      <c r="I119" s="37"/>
      <c r="J119" s="37"/>
      <c r="K119" s="37"/>
      <c r="L119" s="35"/>
      <c r="M119" s="40"/>
      <c r="N119" s="37"/>
      <c r="O119" s="37"/>
      <c r="P119" s="37"/>
      <c r="Q119" s="37"/>
      <c r="R119" s="36"/>
      <c r="CA119" s="29" t="str">
        <f t="shared" si="50"/>
        <v/>
      </c>
      <c r="CB119" s="29" t="str">
        <f t="shared" si="51"/>
        <v/>
      </c>
      <c r="CC119" s="29" t="str">
        <f t="shared" si="52"/>
        <v/>
      </c>
      <c r="CD119" s="29" t="str">
        <f t="shared" si="52"/>
        <v/>
      </c>
      <c r="CE119" s="29" t="str">
        <f t="shared" si="52"/>
        <v/>
      </c>
      <c r="CF119" s="29" t="str">
        <f t="shared" si="52"/>
        <v/>
      </c>
      <c r="CG119" s="29" t="str">
        <f t="shared" si="52"/>
        <v/>
      </c>
      <c r="CM119" s="30">
        <f t="shared" si="53"/>
        <v>0</v>
      </c>
      <c r="CN119" s="30">
        <f t="shared" si="54"/>
        <v>0</v>
      </c>
      <c r="CO119" s="30">
        <f t="shared" si="55"/>
        <v>0</v>
      </c>
      <c r="CP119" s="30">
        <f t="shared" si="48"/>
        <v>0</v>
      </c>
      <c r="CQ119" s="30">
        <f t="shared" si="48"/>
        <v>0</v>
      </c>
      <c r="CR119" s="30">
        <f t="shared" si="48"/>
        <v>0</v>
      </c>
      <c r="CS119" s="30">
        <f t="shared" si="48"/>
        <v>0</v>
      </c>
    </row>
    <row r="120" spans="1:97" ht="21" x14ac:dyDescent="0.25">
      <c r="A120" s="137" t="s">
        <v>124</v>
      </c>
      <c r="B120" s="42"/>
      <c r="C120" s="108">
        <f t="shared" si="49"/>
        <v>0</v>
      </c>
      <c r="D120" s="40"/>
      <c r="E120" s="38"/>
      <c r="F120" s="39"/>
      <c r="G120" s="37"/>
      <c r="H120" s="110"/>
      <c r="I120" s="37"/>
      <c r="J120" s="110"/>
      <c r="K120" s="37"/>
      <c r="L120" s="162"/>
      <c r="M120" s="40"/>
      <c r="N120" s="37"/>
      <c r="O120" s="110"/>
      <c r="P120" s="37"/>
      <c r="Q120" s="37"/>
      <c r="R120" s="116"/>
      <c r="CA120" s="29" t="str">
        <f t="shared" si="50"/>
        <v/>
      </c>
      <c r="CB120" s="29" t="str">
        <f t="shared" si="51"/>
        <v/>
      </c>
      <c r="CC120" s="29" t="str">
        <f t="shared" si="52"/>
        <v/>
      </c>
      <c r="CD120" s="29" t="str">
        <f t="shared" si="52"/>
        <v/>
      </c>
      <c r="CE120" s="29" t="str">
        <f t="shared" si="52"/>
        <v/>
      </c>
      <c r="CF120" s="29" t="str">
        <f t="shared" si="52"/>
        <v/>
      </c>
      <c r="CG120" s="29" t="str">
        <f t="shared" si="52"/>
        <v/>
      </c>
      <c r="CM120" s="30">
        <f t="shared" si="53"/>
        <v>0</v>
      </c>
      <c r="CN120" s="30">
        <f t="shared" si="54"/>
        <v>0</v>
      </c>
      <c r="CO120" s="30">
        <f t="shared" si="55"/>
        <v>0</v>
      </c>
      <c r="CP120" s="30">
        <f t="shared" si="48"/>
        <v>0</v>
      </c>
      <c r="CQ120" s="30">
        <f t="shared" si="48"/>
        <v>0</v>
      </c>
      <c r="CR120" s="30">
        <f t="shared" si="48"/>
        <v>0</v>
      </c>
      <c r="CS120" s="30">
        <f t="shared" si="48"/>
        <v>0</v>
      </c>
    </row>
    <row r="121" spans="1:97" x14ac:dyDescent="0.25">
      <c r="A121" s="138" t="s">
        <v>125</v>
      </c>
      <c r="B121" s="42"/>
      <c r="C121" s="107">
        <f t="shared" si="49"/>
        <v>0</v>
      </c>
      <c r="D121" s="139"/>
      <c r="E121" s="38"/>
      <c r="F121" s="39"/>
      <c r="G121" s="110"/>
      <c r="H121" s="110"/>
      <c r="I121" s="110"/>
      <c r="J121" s="110"/>
      <c r="K121" s="110"/>
      <c r="L121" s="162"/>
      <c r="M121" s="40"/>
      <c r="N121" s="110"/>
      <c r="O121" s="110"/>
      <c r="P121" s="37"/>
      <c r="Q121" s="110"/>
      <c r="R121" s="116"/>
      <c r="CA121" s="29" t="str">
        <f t="shared" si="50"/>
        <v/>
      </c>
      <c r="CB121" s="29" t="str">
        <f t="shared" si="51"/>
        <v/>
      </c>
      <c r="CC121" s="29" t="str">
        <f t="shared" si="52"/>
        <v/>
      </c>
      <c r="CD121" s="29" t="str">
        <f t="shared" si="52"/>
        <v/>
      </c>
      <c r="CE121" s="29" t="str">
        <f t="shared" si="52"/>
        <v/>
      </c>
      <c r="CF121" s="29" t="str">
        <f t="shared" si="52"/>
        <v/>
      </c>
      <c r="CG121" s="29" t="str">
        <f t="shared" si="52"/>
        <v/>
      </c>
      <c r="CM121" s="30">
        <f t="shared" si="53"/>
        <v>0</v>
      </c>
      <c r="CN121" s="30">
        <f t="shared" si="54"/>
        <v>0</v>
      </c>
      <c r="CO121" s="30">
        <f t="shared" si="55"/>
        <v>0</v>
      </c>
      <c r="CP121" s="30">
        <f t="shared" si="48"/>
        <v>0</v>
      </c>
      <c r="CQ121" s="30">
        <f t="shared" si="48"/>
        <v>0</v>
      </c>
      <c r="CR121" s="30">
        <f t="shared" si="48"/>
        <v>0</v>
      </c>
      <c r="CS121" s="30">
        <f t="shared" si="48"/>
        <v>0</v>
      </c>
    </row>
    <row r="122" spans="1:97" x14ac:dyDescent="0.25">
      <c r="A122" s="62" t="s">
        <v>126</v>
      </c>
      <c r="B122" s="48"/>
      <c r="C122" s="117">
        <f>SUM(D122:E122)</f>
        <v>0</v>
      </c>
      <c r="D122" s="140"/>
      <c r="E122" s="59"/>
      <c r="F122" s="141"/>
      <c r="G122" s="52"/>
      <c r="H122" s="52"/>
      <c r="I122" s="52"/>
      <c r="J122" s="52"/>
      <c r="K122" s="52"/>
      <c r="L122" s="46"/>
      <c r="M122" s="140"/>
      <c r="N122" s="52"/>
      <c r="O122" s="52"/>
      <c r="P122" s="142"/>
      <c r="Q122" s="52"/>
      <c r="R122" s="47"/>
      <c r="CA122" s="29" t="str">
        <f t="shared" si="50"/>
        <v/>
      </c>
      <c r="CB122" s="29" t="str">
        <f t="shared" si="51"/>
        <v/>
      </c>
      <c r="CC122" s="29" t="str">
        <f t="shared" si="52"/>
        <v/>
      </c>
      <c r="CD122" s="29" t="str">
        <f t="shared" si="52"/>
        <v/>
      </c>
      <c r="CE122" s="29" t="str">
        <f t="shared" si="52"/>
        <v/>
      </c>
      <c r="CF122" s="29" t="str">
        <f t="shared" si="52"/>
        <v/>
      </c>
      <c r="CG122" s="29" t="str">
        <f t="shared" si="52"/>
        <v/>
      </c>
      <c r="CM122" s="30">
        <f t="shared" si="53"/>
        <v>0</v>
      </c>
      <c r="CN122" s="30">
        <f t="shared" si="54"/>
        <v>0</v>
      </c>
      <c r="CO122" s="30">
        <f t="shared" si="55"/>
        <v>0</v>
      </c>
      <c r="CP122" s="30">
        <f t="shared" si="48"/>
        <v>0</v>
      </c>
      <c r="CQ122" s="30">
        <f t="shared" si="48"/>
        <v>0</v>
      </c>
      <c r="CR122" s="30">
        <f t="shared" si="48"/>
        <v>0</v>
      </c>
      <c r="CS122" s="30">
        <f t="shared" si="48"/>
        <v>0</v>
      </c>
    </row>
    <row r="123" spans="1:97" x14ac:dyDescent="0.25">
      <c r="A123" s="119" t="s">
        <v>76</v>
      </c>
      <c r="B123" s="143">
        <f>SUM(B113:B122)</f>
        <v>0</v>
      </c>
      <c r="C123" s="125">
        <f t="shared" ref="C123:R123" si="56">SUM(C113:C122)</f>
        <v>0</v>
      </c>
      <c r="D123" s="124">
        <f t="shared" si="56"/>
        <v>0</v>
      </c>
      <c r="E123" s="126">
        <f t="shared" si="56"/>
        <v>0</v>
      </c>
      <c r="F123" s="127">
        <f t="shared" si="56"/>
        <v>0</v>
      </c>
      <c r="G123" s="121">
        <f t="shared" si="56"/>
        <v>0</v>
      </c>
      <c r="H123" s="121">
        <f t="shared" si="56"/>
        <v>0</v>
      </c>
      <c r="I123" s="121">
        <f t="shared" si="56"/>
        <v>0</v>
      </c>
      <c r="J123" s="121">
        <f t="shared" si="56"/>
        <v>0</v>
      </c>
      <c r="K123" s="121">
        <f t="shared" si="56"/>
        <v>0</v>
      </c>
      <c r="L123" s="163">
        <f t="shared" si="56"/>
        <v>0</v>
      </c>
      <c r="M123" s="122">
        <f t="shared" si="56"/>
        <v>0</v>
      </c>
      <c r="N123" s="121">
        <f t="shared" si="56"/>
        <v>0</v>
      </c>
      <c r="O123" s="121">
        <f t="shared" si="56"/>
        <v>0</v>
      </c>
      <c r="P123" s="121">
        <f t="shared" si="56"/>
        <v>0</v>
      </c>
      <c r="Q123" s="121">
        <f t="shared" si="56"/>
        <v>0</v>
      </c>
      <c r="R123" s="128">
        <f t="shared" si="56"/>
        <v>0</v>
      </c>
    </row>
    <row r="199" spans="1:97" x14ac:dyDescent="0.25"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</row>
    <row r="200" spans="1:97" x14ac:dyDescent="0.25">
      <c r="A200" s="164">
        <f>SUM(B12:B51,B53:B57,B62:B73,B78:C91,B97:B108,B113:C122)</f>
        <v>4583</v>
      </c>
      <c r="B200" s="164">
        <f>SUM(CM12:CU122)</f>
        <v>0</v>
      </c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</row>
    <row r="201" spans="1:97" x14ac:dyDescent="0.25"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</row>
  </sheetData>
  <mergeCells count="43">
    <mergeCell ref="A110:N110"/>
    <mergeCell ref="A111:A112"/>
    <mergeCell ref="B111:B112"/>
    <mergeCell ref="C111:L111"/>
    <mergeCell ref="M111:R111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93:N93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</mergeCells>
  <dataValidations count="3">
    <dataValidation type="whole" allowBlank="1" showInputMessage="1" showErrorMessage="1" sqref="C53:R57" xr:uid="{00000000-0002-0000-0500-000000000000}">
      <formula1>0</formula1>
      <formula2>9.99999999999999E+39</formula2>
    </dataValidation>
    <dataValidation type="whole" operator="greaterThan" allowBlank="1" showInputMessage="1" showErrorMessage="1" sqref="B78:B91" xr:uid="{00000000-0002-0000-0500-000001000000}">
      <formula1>0</formula1>
    </dataValidation>
    <dataValidation type="whole" operator="greaterThanOrEqual" allowBlank="1" showInputMessage="1" showErrorMessage="1" sqref="N62:N74 K97:K109 C78:R91 C62:M73 L97:T108 C97:J108 O62:W73 B113:R122 C12:R51" xr:uid="{00000000-0002-0000-0500-000002000000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U201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" hidden="1" customWidth="1"/>
    <col min="81" max="85" width="11.42578125" style="2" hidden="1" customWidth="1"/>
    <col min="86" max="97" width="0" style="2" hidden="1" customWidth="1"/>
    <col min="98" max="99" width="0" hidden="1" customWidth="1"/>
  </cols>
  <sheetData>
    <row r="1" spans="1:99" x14ac:dyDescent="0.25">
      <c r="A1" s="1" t="s">
        <v>0</v>
      </c>
    </row>
    <row r="2" spans="1:99" x14ac:dyDescent="0.25">
      <c r="A2" s="1" t="str">
        <f>CONCATENATE("COMUNA: ",[7]NOMBRE!B2, " (",[7]NOMBRE!C2,[7]NOMBRE!D2,[7]NOMBRE!E2,[7]NOMBRE!F2,[7]NOMBRE!G2,")")</f>
        <v>COMUNA: LINARES (07401)</v>
      </c>
    </row>
    <row r="3" spans="1:99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99" x14ac:dyDescent="0.25">
      <c r="A4" s="1" t="str">
        <f>CONCATENATE("MES: ",[7]NOMBRE!B6, " (",[7]NOMBRE!C6,[7]NOMBRE!D6,")")</f>
        <v>MES: JUNIO (06)</v>
      </c>
    </row>
    <row r="5" spans="1:99" x14ac:dyDescent="0.25">
      <c r="A5" s="1" t="str">
        <f>CONCATENATE("AÑO: ",[7]NOMBRE!B7)</f>
        <v>AÑO: 2025</v>
      </c>
    </row>
    <row r="6" spans="1:99" ht="18" customHeight="1" x14ac:dyDescent="0.25">
      <c r="A6" s="165" t="s">
        <v>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8" spans="1:99" ht="18" customHeight="1" x14ac:dyDescent="0.25">
      <c r="A8" s="166" t="s">
        <v>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99" ht="24" customHeight="1" x14ac:dyDescent="0.25">
      <c r="A9" s="167" t="s">
        <v>3</v>
      </c>
      <c r="B9" s="169" t="s">
        <v>4</v>
      </c>
      <c r="C9" s="170"/>
      <c r="D9" s="170"/>
      <c r="E9" s="171" t="s">
        <v>5</v>
      </c>
      <c r="F9" s="172"/>
      <c r="G9" s="173" t="s">
        <v>6</v>
      </c>
      <c r="H9" s="169" t="s">
        <v>7</v>
      </c>
      <c r="I9" s="175"/>
      <c r="J9" s="170" t="s">
        <v>8</v>
      </c>
      <c r="K9" s="176"/>
      <c r="L9" s="177" t="s">
        <v>9</v>
      </c>
      <c r="M9" s="179" t="s">
        <v>10</v>
      </c>
      <c r="N9" s="179" t="s">
        <v>11</v>
      </c>
      <c r="O9" s="182" t="s">
        <v>12</v>
      </c>
      <c r="P9" s="184" t="s">
        <v>13</v>
      </c>
      <c r="Q9" s="171" t="s">
        <v>14</v>
      </c>
      <c r="R9" s="172"/>
      <c r="S9" s="3"/>
    </row>
    <row r="10" spans="1:99" ht="35.1" customHeight="1" x14ac:dyDescent="0.25">
      <c r="A10" s="168"/>
      <c r="B10" s="4" t="s">
        <v>15</v>
      </c>
      <c r="C10" s="5" t="s">
        <v>16</v>
      </c>
      <c r="D10" s="6" t="s">
        <v>17</v>
      </c>
      <c r="E10" s="7" t="s">
        <v>18</v>
      </c>
      <c r="F10" s="8" t="s">
        <v>19</v>
      </c>
      <c r="G10" s="174"/>
      <c r="H10" s="7" t="s">
        <v>20</v>
      </c>
      <c r="I10" s="9" t="s">
        <v>21</v>
      </c>
      <c r="J10" s="10" t="s">
        <v>22</v>
      </c>
      <c r="K10" s="11" t="s">
        <v>23</v>
      </c>
      <c r="L10" s="178"/>
      <c r="M10" s="180"/>
      <c r="N10" s="180"/>
      <c r="O10" s="183"/>
      <c r="P10" s="185"/>
      <c r="Q10" s="7" t="s">
        <v>24</v>
      </c>
      <c r="R10" s="11" t="s">
        <v>25</v>
      </c>
    </row>
    <row r="11" spans="1:99" x14ac:dyDescent="0.25">
      <c r="A11" s="12" t="s">
        <v>26</v>
      </c>
      <c r="B11" s="13">
        <f t="shared" ref="B11:B51" si="0">SUM(C11:D11)</f>
        <v>133</v>
      </c>
      <c r="C11" s="14">
        <f>SUM(C12:C51)</f>
        <v>44</v>
      </c>
      <c r="D11" s="15">
        <f t="shared" ref="D11:R11" si="1">SUM(D12:D51)</f>
        <v>89</v>
      </c>
      <c r="E11" s="14">
        <f t="shared" si="1"/>
        <v>97</v>
      </c>
      <c r="F11" s="15">
        <f t="shared" si="1"/>
        <v>24</v>
      </c>
      <c r="G11" s="16">
        <f t="shared" si="1"/>
        <v>3</v>
      </c>
      <c r="H11" s="17">
        <f t="shared" si="1"/>
        <v>32</v>
      </c>
      <c r="I11" s="18">
        <f t="shared" si="1"/>
        <v>4</v>
      </c>
      <c r="J11" s="19">
        <f t="shared" si="1"/>
        <v>0</v>
      </c>
      <c r="K11" s="16">
        <f t="shared" si="1"/>
        <v>0</v>
      </c>
      <c r="L11" s="14">
        <f t="shared" si="1"/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6">
        <f t="shared" si="1"/>
        <v>0</v>
      </c>
      <c r="Q11" s="14">
        <f t="shared" si="1"/>
        <v>0</v>
      </c>
      <c r="R11" s="16">
        <f t="shared" si="1"/>
        <v>0</v>
      </c>
    </row>
    <row r="12" spans="1:99" x14ac:dyDescent="0.25">
      <c r="A12" s="20" t="s">
        <v>27</v>
      </c>
      <c r="B12" s="21">
        <f>SUM(C12:D12)</f>
        <v>15</v>
      </c>
      <c r="C12" s="22">
        <v>6</v>
      </c>
      <c r="D12" s="23">
        <v>9</v>
      </c>
      <c r="E12" s="22">
        <v>11</v>
      </c>
      <c r="F12" s="23">
        <v>4</v>
      </c>
      <c r="G12" s="24">
        <v>1</v>
      </c>
      <c r="H12" s="25">
        <v>4</v>
      </c>
      <c r="I12" s="26">
        <v>0</v>
      </c>
      <c r="J12" s="27">
        <v>0</v>
      </c>
      <c r="K12" s="24">
        <v>0</v>
      </c>
      <c r="L12" s="22">
        <v>0</v>
      </c>
      <c r="M12" s="25">
        <v>0</v>
      </c>
      <c r="N12" s="25">
        <v>0</v>
      </c>
      <c r="O12" s="25">
        <v>0</v>
      </c>
      <c r="P12" s="24">
        <v>0</v>
      </c>
      <c r="Q12" s="22">
        <v>0</v>
      </c>
      <c r="R12" s="24">
        <v>0</v>
      </c>
      <c r="S12" s="28" t="str">
        <f>CA12&amp;CB12&amp;CC12&amp;CD12&amp;CE12&amp;CF12&amp;CG12&amp;CH12&amp;CI12</f>
        <v/>
      </c>
      <c r="CA12" s="29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29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29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29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29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29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29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29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29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30">
        <f t="shared" ref="CM12:CM51" si="4">IF(AND(D12&gt;0,OR(J12="")),1,IF(J12&gt;D12,1,0))</f>
        <v>0</v>
      </c>
      <c r="CN12" s="30">
        <f t="shared" ref="CN12:CN51" si="5">IF(AND(C12&gt;0,OR(K12="")),1,IF(K12&gt;C12,1,0))</f>
        <v>0</v>
      </c>
      <c r="CO12" s="30">
        <f t="shared" ref="CO12:CT27" si="6">IF(AND($B12&gt;0,OR(L12="")),1,IF(L12&gt;$B12,1,0))</f>
        <v>0</v>
      </c>
      <c r="CP12" s="30">
        <f t="shared" si="6"/>
        <v>0</v>
      </c>
      <c r="CQ12" s="30">
        <f t="shared" si="6"/>
        <v>0</v>
      </c>
      <c r="CR12" s="30">
        <f t="shared" si="6"/>
        <v>0</v>
      </c>
      <c r="CS12" s="30">
        <f t="shared" si="6"/>
        <v>0</v>
      </c>
      <c r="CT12" s="31">
        <f t="shared" si="6"/>
        <v>0</v>
      </c>
      <c r="CU12" s="31">
        <f>IF(AND($D12&gt;0,OR(R12="")),1,IF(R12&gt;$D12,1,0))</f>
        <v>0</v>
      </c>
    </row>
    <row r="13" spans="1:99" x14ac:dyDescent="0.25">
      <c r="A13" s="32" t="s">
        <v>28</v>
      </c>
      <c r="B13" s="33">
        <f t="shared" ref="B13:B22" si="7">SUM(C13:D13)</f>
        <v>2</v>
      </c>
      <c r="C13" s="34">
        <v>0</v>
      </c>
      <c r="D13" s="35">
        <v>2</v>
      </c>
      <c r="E13" s="34">
        <v>1</v>
      </c>
      <c r="F13" s="35">
        <v>0</v>
      </c>
      <c r="G13" s="36">
        <v>0</v>
      </c>
      <c r="H13" s="37">
        <v>1</v>
      </c>
      <c r="I13" s="38">
        <v>0</v>
      </c>
      <c r="J13" s="39">
        <v>0</v>
      </c>
      <c r="K13" s="36">
        <v>0</v>
      </c>
      <c r="L13" s="34">
        <v>0</v>
      </c>
      <c r="M13" s="37">
        <v>0</v>
      </c>
      <c r="N13" s="37">
        <v>0</v>
      </c>
      <c r="O13" s="37">
        <v>0</v>
      </c>
      <c r="P13" s="36">
        <v>0</v>
      </c>
      <c r="Q13" s="34">
        <v>0</v>
      </c>
      <c r="R13" s="36">
        <v>0</v>
      </c>
      <c r="S13" s="28" t="str">
        <f t="shared" ref="S13:S56" si="8">CA13&amp;CB13&amp;CC13&amp;CD13&amp;CE13&amp;CF13&amp;CG13&amp;CH13&amp;CI13</f>
        <v/>
      </c>
      <c r="CA13" s="29" t="str">
        <f t="shared" si="2"/>
        <v/>
      </c>
      <c r="CB13" s="29" t="str">
        <f t="shared" si="3"/>
        <v/>
      </c>
      <c r="CC13" s="29" t="str">
        <f t="shared" ref="CC13:CG57" si="9">IF(AND($B13&gt;0,OR(L13=""))," *No olvide digitar el campo "&amp;L$9&amp;""&amp;". Digite CERO si no tiene.", IF(L13&gt;$B13," * La variable "&amp;L$9&amp;""&amp;" no puede superar el Total Ambos Sexos. ",""))</f>
        <v/>
      </c>
      <c r="CD13" s="29" t="str">
        <f t="shared" si="9"/>
        <v/>
      </c>
      <c r="CE13" s="29" t="str">
        <f t="shared" si="9"/>
        <v/>
      </c>
      <c r="CF13" s="29" t="str">
        <f t="shared" si="9"/>
        <v/>
      </c>
      <c r="CG13" s="29" t="str">
        <f t="shared" si="9"/>
        <v/>
      </c>
      <c r="CH13" s="29" t="str">
        <f t="shared" ref="CH13:CH57" si="10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29" t="str">
        <f t="shared" ref="CI13:CI57" si="11">IF(AND($D13&gt;0,OR(R13=""))," *No olvide digitar el campo "&amp;Q$9&amp;""&amp;" Gestantes. Digite CERO si no tiene.", IF(R13&gt;$D13," * La variable "&amp;Q$9&amp;""&amp;" no puede superar el Total Mujeres. ",""))</f>
        <v/>
      </c>
      <c r="CM13" s="30">
        <f t="shared" si="4"/>
        <v>0</v>
      </c>
      <c r="CN13" s="30">
        <f t="shared" si="5"/>
        <v>0</v>
      </c>
      <c r="CO13" s="30">
        <f t="shared" si="6"/>
        <v>0</v>
      </c>
      <c r="CP13" s="30">
        <f t="shared" si="6"/>
        <v>0</v>
      </c>
      <c r="CQ13" s="30">
        <f t="shared" si="6"/>
        <v>0</v>
      </c>
      <c r="CR13" s="30">
        <f t="shared" si="6"/>
        <v>0</v>
      </c>
      <c r="CS13" s="30">
        <f t="shared" si="6"/>
        <v>0</v>
      </c>
      <c r="CT13" s="31">
        <f t="shared" si="6"/>
        <v>0</v>
      </c>
      <c r="CU13" s="31">
        <f t="shared" ref="CU13:CU57" si="12">IF(AND($D13&gt;0,OR(R13="")),1,IF(R13&gt;$D13,1,0))</f>
        <v>0</v>
      </c>
    </row>
    <row r="14" spans="1:99" x14ac:dyDescent="0.25">
      <c r="A14" s="32" t="s">
        <v>29</v>
      </c>
      <c r="B14" s="33">
        <f t="shared" si="7"/>
        <v>0</v>
      </c>
      <c r="C14" s="34">
        <v>0</v>
      </c>
      <c r="D14" s="35">
        <v>0</v>
      </c>
      <c r="E14" s="34">
        <v>0</v>
      </c>
      <c r="F14" s="36">
        <v>0</v>
      </c>
      <c r="G14" s="36">
        <v>0</v>
      </c>
      <c r="H14" s="40">
        <v>0</v>
      </c>
      <c r="I14" s="41">
        <v>0</v>
      </c>
      <c r="J14" s="39">
        <v>0</v>
      </c>
      <c r="K14" s="36">
        <v>0</v>
      </c>
      <c r="L14" s="34">
        <v>0</v>
      </c>
      <c r="M14" s="37">
        <v>0</v>
      </c>
      <c r="N14" s="37">
        <v>0</v>
      </c>
      <c r="O14" s="37">
        <v>0</v>
      </c>
      <c r="P14" s="36">
        <v>0</v>
      </c>
      <c r="Q14" s="34">
        <v>0</v>
      </c>
      <c r="R14" s="36">
        <v>0</v>
      </c>
      <c r="S14" s="28" t="str">
        <f t="shared" si="8"/>
        <v/>
      </c>
      <c r="CA14" s="29" t="str">
        <f t="shared" si="2"/>
        <v/>
      </c>
      <c r="CB14" s="29" t="str">
        <f t="shared" si="3"/>
        <v/>
      </c>
      <c r="CC14" s="29" t="str">
        <f t="shared" si="9"/>
        <v/>
      </c>
      <c r="CD14" s="29" t="str">
        <f t="shared" si="9"/>
        <v/>
      </c>
      <c r="CE14" s="29" t="str">
        <f t="shared" si="9"/>
        <v/>
      </c>
      <c r="CF14" s="29" t="str">
        <f t="shared" si="9"/>
        <v/>
      </c>
      <c r="CG14" s="29" t="str">
        <f t="shared" si="9"/>
        <v/>
      </c>
      <c r="CH14" s="29" t="str">
        <f t="shared" si="10"/>
        <v/>
      </c>
      <c r="CI14" s="29" t="str">
        <f t="shared" si="11"/>
        <v/>
      </c>
      <c r="CM14" s="30">
        <f t="shared" si="4"/>
        <v>0</v>
      </c>
      <c r="CN14" s="30">
        <f t="shared" si="5"/>
        <v>0</v>
      </c>
      <c r="CO14" s="30">
        <f t="shared" si="6"/>
        <v>0</v>
      </c>
      <c r="CP14" s="30">
        <f t="shared" si="6"/>
        <v>0</v>
      </c>
      <c r="CQ14" s="30">
        <f t="shared" si="6"/>
        <v>0</v>
      </c>
      <c r="CR14" s="30">
        <f t="shared" si="6"/>
        <v>0</v>
      </c>
      <c r="CS14" s="30">
        <f t="shared" si="6"/>
        <v>0</v>
      </c>
      <c r="CT14" s="31">
        <f t="shared" si="6"/>
        <v>0</v>
      </c>
      <c r="CU14" s="31">
        <f t="shared" si="12"/>
        <v>0</v>
      </c>
    </row>
    <row r="15" spans="1:99" x14ac:dyDescent="0.25">
      <c r="A15" s="32" t="s">
        <v>30</v>
      </c>
      <c r="B15" s="33">
        <f t="shared" si="7"/>
        <v>0</v>
      </c>
      <c r="C15" s="34">
        <v>0</v>
      </c>
      <c r="D15" s="35">
        <v>0</v>
      </c>
      <c r="E15" s="34">
        <v>0</v>
      </c>
      <c r="F15" s="36">
        <v>0</v>
      </c>
      <c r="G15" s="36">
        <v>0</v>
      </c>
      <c r="H15" s="40">
        <v>0</v>
      </c>
      <c r="I15" s="41">
        <v>0</v>
      </c>
      <c r="J15" s="39">
        <v>0</v>
      </c>
      <c r="K15" s="36">
        <v>0</v>
      </c>
      <c r="L15" s="34">
        <v>0</v>
      </c>
      <c r="M15" s="37">
        <v>0</v>
      </c>
      <c r="N15" s="37">
        <v>0</v>
      </c>
      <c r="O15" s="37">
        <v>0</v>
      </c>
      <c r="P15" s="36">
        <v>0</v>
      </c>
      <c r="Q15" s="34">
        <v>0</v>
      </c>
      <c r="R15" s="36">
        <v>0</v>
      </c>
      <c r="S15" s="28" t="str">
        <f t="shared" si="8"/>
        <v/>
      </c>
      <c r="CA15" s="29" t="str">
        <f t="shared" si="2"/>
        <v/>
      </c>
      <c r="CB15" s="29" t="str">
        <f t="shared" si="3"/>
        <v/>
      </c>
      <c r="CC15" s="29" t="str">
        <f t="shared" si="9"/>
        <v/>
      </c>
      <c r="CD15" s="29" t="str">
        <f t="shared" si="9"/>
        <v/>
      </c>
      <c r="CE15" s="29" t="str">
        <f t="shared" si="9"/>
        <v/>
      </c>
      <c r="CF15" s="29" t="str">
        <f t="shared" si="9"/>
        <v/>
      </c>
      <c r="CG15" s="29" t="str">
        <f t="shared" si="9"/>
        <v/>
      </c>
      <c r="CH15" s="29" t="str">
        <f t="shared" si="10"/>
        <v/>
      </c>
      <c r="CI15" s="29" t="str">
        <f t="shared" si="11"/>
        <v/>
      </c>
      <c r="CM15" s="30">
        <f t="shared" si="4"/>
        <v>0</v>
      </c>
      <c r="CN15" s="30">
        <f t="shared" si="5"/>
        <v>0</v>
      </c>
      <c r="CO15" s="30">
        <f t="shared" si="6"/>
        <v>0</v>
      </c>
      <c r="CP15" s="30">
        <f t="shared" si="6"/>
        <v>0</v>
      </c>
      <c r="CQ15" s="30">
        <f t="shared" si="6"/>
        <v>0</v>
      </c>
      <c r="CR15" s="30">
        <f t="shared" si="6"/>
        <v>0</v>
      </c>
      <c r="CS15" s="30">
        <f t="shared" si="6"/>
        <v>0</v>
      </c>
      <c r="CT15" s="31">
        <f t="shared" si="6"/>
        <v>0</v>
      </c>
      <c r="CU15" s="31">
        <f t="shared" si="12"/>
        <v>0</v>
      </c>
    </row>
    <row r="16" spans="1:99" ht="15" customHeight="1" x14ac:dyDescent="0.25">
      <c r="A16" s="32" t="s">
        <v>31</v>
      </c>
      <c r="B16" s="33">
        <f t="shared" si="7"/>
        <v>0</v>
      </c>
      <c r="C16" s="34">
        <v>0</v>
      </c>
      <c r="D16" s="35">
        <v>0</v>
      </c>
      <c r="E16" s="34">
        <v>0</v>
      </c>
      <c r="F16" s="36">
        <v>0</v>
      </c>
      <c r="G16" s="42">
        <v>0</v>
      </c>
      <c r="H16" s="40">
        <v>0</v>
      </c>
      <c r="I16" s="41">
        <v>0</v>
      </c>
      <c r="J16" s="39">
        <v>0</v>
      </c>
      <c r="K16" s="36">
        <v>0</v>
      </c>
      <c r="L16" s="34">
        <v>0</v>
      </c>
      <c r="M16" s="37">
        <v>0</v>
      </c>
      <c r="N16" s="37">
        <v>0</v>
      </c>
      <c r="O16" s="37">
        <v>0</v>
      </c>
      <c r="P16" s="36">
        <v>0</v>
      </c>
      <c r="Q16" s="34">
        <v>0</v>
      </c>
      <c r="R16" s="36">
        <v>0</v>
      </c>
      <c r="S16" s="28" t="str">
        <f t="shared" si="8"/>
        <v/>
      </c>
      <c r="CA16" s="29" t="str">
        <f t="shared" si="2"/>
        <v/>
      </c>
      <c r="CB16" s="29" t="str">
        <f t="shared" si="3"/>
        <v/>
      </c>
      <c r="CC16" s="29" t="str">
        <f t="shared" si="9"/>
        <v/>
      </c>
      <c r="CD16" s="29" t="str">
        <f t="shared" si="9"/>
        <v/>
      </c>
      <c r="CE16" s="29" t="str">
        <f t="shared" si="9"/>
        <v/>
      </c>
      <c r="CF16" s="29" t="str">
        <f t="shared" si="9"/>
        <v/>
      </c>
      <c r="CG16" s="29" t="str">
        <f t="shared" si="9"/>
        <v/>
      </c>
      <c r="CH16" s="29" t="str">
        <f t="shared" si="10"/>
        <v/>
      </c>
      <c r="CI16" s="29" t="str">
        <f t="shared" si="11"/>
        <v/>
      </c>
      <c r="CM16" s="30">
        <f t="shared" si="4"/>
        <v>0</v>
      </c>
      <c r="CN16" s="30">
        <f t="shared" si="5"/>
        <v>0</v>
      </c>
      <c r="CO16" s="30">
        <f t="shared" si="6"/>
        <v>0</v>
      </c>
      <c r="CP16" s="30">
        <f t="shared" si="6"/>
        <v>0</v>
      </c>
      <c r="CQ16" s="30">
        <f t="shared" si="6"/>
        <v>0</v>
      </c>
      <c r="CR16" s="30">
        <f t="shared" si="6"/>
        <v>0</v>
      </c>
      <c r="CS16" s="30">
        <f t="shared" si="6"/>
        <v>0</v>
      </c>
      <c r="CT16" s="31">
        <f t="shared" si="6"/>
        <v>0</v>
      </c>
      <c r="CU16" s="31">
        <f t="shared" si="12"/>
        <v>0</v>
      </c>
    </row>
    <row r="17" spans="1:99" x14ac:dyDescent="0.25">
      <c r="A17" s="43" t="s">
        <v>32</v>
      </c>
      <c r="B17" s="44">
        <f t="shared" si="7"/>
        <v>0</v>
      </c>
      <c r="C17" s="45">
        <v>0</v>
      </c>
      <c r="D17" s="46">
        <v>0</v>
      </c>
      <c r="E17" s="45">
        <v>0</v>
      </c>
      <c r="F17" s="47">
        <v>0</v>
      </c>
      <c r="G17" s="48">
        <v>0</v>
      </c>
      <c r="H17" s="49">
        <v>0</v>
      </c>
      <c r="I17" s="50">
        <v>0</v>
      </c>
      <c r="J17" s="51">
        <v>0</v>
      </c>
      <c r="K17" s="47">
        <v>0</v>
      </c>
      <c r="L17" s="45">
        <v>0</v>
      </c>
      <c r="M17" s="52">
        <v>0</v>
      </c>
      <c r="N17" s="52">
        <v>0</v>
      </c>
      <c r="O17" s="52">
        <v>0</v>
      </c>
      <c r="P17" s="47">
        <v>0</v>
      </c>
      <c r="Q17" s="45">
        <v>0</v>
      </c>
      <c r="R17" s="47">
        <v>0</v>
      </c>
      <c r="S17" s="28" t="str">
        <f t="shared" si="8"/>
        <v/>
      </c>
      <c r="CA17" s="29" t="str">
        <f t="shared" si="2"/>
        <v/>
      </c>
      <c r="CB17" s="29" t="str">
        <f t="shared" si="3"/>
        <v/>
      </c>
      <c r="CC17" s="29" t="str">
        <f t="shared" si="9"/>
        <v/>
      </c>
      <c r="CD17" s="29" t="str">
        <f t="shared" si="9"/>
        <v/>
      </c>
      <c r="CE17" s="29" t="str">
        <f t="shared" si="9"/>
        <v/>
      </c>
      <c r="CF17" s="29" t="str">
        <f t="shared" si="9"/>
        <v/>
      </c>
      <c r="CG17" s="29" t="str">
        <f t="shared" si="9"/>
        <v/>
      </c>
      <c r="CH17" s="29" t="str">
        <f t="shared" si="10"/>
        <v/>
      </c>
      <c r="CI17" s="29" t="str">
        <f t="shared" si="11"/>
        <v/>
      </c>
      <c r="CM17" s="30">
        <f t="shared" si="4"/>
        <v>0</v>
      </c>
      <c r="CN17" s="30">
        <f t="shared" si="5"/>
        <v>0</v>
      </c>
      <c r="CO17" s="30">
        <f t="shared" si="6"/>
        <v>0</v>
      </c>
      <c r="CP17" s="30">
        <f t="shared" si="6"/>
        <v>0</v>
      </c>
      <c r="CQ17" s="30">
        <f t="shared" si="6"/>
        <v>0</v>
      </c>
      <c r="CR17" s="30">
        <f t="shared" si="6"/>
        <v>0</v>
      </c>
      <c r="CS17" s="30">
        <f t="shared" si="6"/>
        <v>0</v>
      </c>
      <c r="CT17" s="31">
        <f t="shared" si="6"/>
        <v>0</v>
      </c>
      <c r="CU17" s="31">
        <f t="shared" si="12"/>
        <v>0</v>
      </c>
    </row>
    <row r="18" spans="1:99" x14ac:dyDescent="0.25">
      <c r="A18" s="32" t="s">
        <v>33</v>
      </c>
      <c r="B18" s="21">
        <f t="shared" si="7"/>
        <v>3</v>
      </c>
      <c r="C18" s="22">
        <v>0</v>
      </c>
      <c r="D18" s="23">
        <v>3</v>
      </c>
      <c r="E18" s="22">
        <v>2</v>
      </c>
      <c r="F18" s="24">
        <v>0</v>
      </c>
      <c r="G18" s="53">
        <v>1</v>
      </c>
      <c r="H18" s="54">
        <v>0</v>
      </c>
      <c r="I18" s="55">
        <v>1</v>
      </c>
      <c r="J18" s="27">
        <v>0</v>
      </c>
      <c r="K18" s="24">
        <v>0</v>
      </c>
      <c r="L18" s="22">
        <v>0</v>
      </c>
      <c r="M18" s="25">
        <v>0</v>
      </c>
      <c r="N18" s="25">
        <v>0</v>
      </c>
      <c r="O18" s="25">
        <v>0</v>
      </c>
      <c r="P18" s="24">
        <v>0</v>
      </c>
      <c r="Q18" s="22">
        <v>0</v>
      </c>
      <c r="R18" s="24">
        <v>0</v>
      </c>
      <c r="S18" s="28" t="str">
        <f t="shared" si="8"/>
        <v/>
      </c>
      <c r="CA18" s="29" t="str">
        <f t="shared" si="2"/>
        <v/>
      </c>
      <c r="CB18" s="29" t="str">
        <f t="shared" si="3"/>
        <v/>
      </c>
      <c r="CC18" s="29" t="str">
        <f t="shared" si="9"/>
        <v/>
      </c>
      <c r="CD18" s="29" t="str">
        <f t="shared" si="9"/>
        <v/>
      </c>
      <c r="CE18" s="29" t="str">
        <f t="shared" si="9"/>
        <v/>
      </c>
      <c r="CF18" s="29" t="str">
        <f t="shared" si="9"/>
        <v/>
      </c>
      <c r="CG18" s="29" t="str">
        <f t="shared" si="9"/>
        <v/>
      </c>
      <c r="CH18" s="29" t="str">
        <f t="shared" si="10"/>
        <v/>
      </c>
      <c r="CI18" s="29" t="str">
        <f t="shared" si="11"/>
        <v/>
      </c>
      <c r="CM18" s="30">
        <f t="shared" si="4"/>
        <v>0</v>
      </c>
      <c r="CN18" s="30">
        <f t="shared" si="5"/>
        <v>0</v>
      </c>
      <c r="CO18" s="30">
        <f t="shared" si="6"/>
        <v>0</v>
      </c>
      <c r="CP18" s="30">
        <f t="shared" si="6"/>
        <v>0</v>
      </c>
      <c r="CQ18" s="30">
        <f t="shared" si="6"/>
        <v>0</v>
      </c>
      <c r="CR18" s="30">
        <f t="shared" si="6"/>
        <v>0</v>
      </c>
      <c r="CS18" s="30">
        <f t="shared" si="6"/>
        <v>0</v>
      </c>
      <c r="CT18" s="31">
        <f t="shared" si="6"/>
        <v>0</v>
      </c>
      <c r="CU18" s="31">
        <f t="shared" si="12"/>
        <v>0</v>
      </c>
    </row>
    <row r="19" spans="1:99" x14ac:dyDescent="0.25">
      <c r="A19" s="32" t="s">
        <v>34</v>
      </c>
      <c r="B19" s="33">
        <f t="shared" si="7"/>
        <v>3</v>
      </c>
      <c r="C19" s="34">
        <v>1</v>
      </c>
      <c r="D19" s="35">
        <v>2</v>
      </c>
      <c r="E19" s="34">
        <v>3</v>
      </c>
      <c r="F19" s="36">
        <v>1</v>
      </c>
      <c r="G19" s="36">
        <v>0</v>
      </c>
      <c r="H19" s="40">
        <v>0</v>
      </c>
      <c r="I19" s="41">
        <v>0</v>
      </c>
      <c r="J19" s="39">
        <v>0</v>
      </c>
      <c r="K19" s="36">
        <v>0</v>
      </c>
      <c r="L19" s="34">
        <v>0</v>
      </c>
      <c r="M19" s="37">
        <v>0</v>
      </c>
      <c r="N19" s="37">
        <v>0</v>
      </c>
      <c r="O19" s="37">
        <v>0</v>
      </c>
      <c r="P19" s="36">
        <v>0</v>
      </c>
      <c r="Q19" s="34">
        <v>0</v>
      </c>
      <c r="R19" s="36">
        <v>0</v>
      </c>
      <c r="S19" s="28" t="str">
        <f t="shared" si="8"/>
        <v/>
      </c>
      <c r="CA19" s="29" t="str">
        <f t="shared" si="2"/>
        <v/>
      </c>
      <c r="CB19" s="29" t="str">
        <f t="shared" si="3"/>
        <v/>
      </c>
      <c r="CC19" s="29" t="str">
        <f t="shared" si="9"/>
        <v/>
      </c>
      <c r="CD19" s="29" t="str">
        <f t="shared" si="9"/>
        <v/>
      </c>
      <c r="CE19" s="29" t="str">
        <f t="shared" si="9"/>
        <v/>
      </c>
      <c r="CF19" s="29" t="str">
        <f t="shared" si="9"/>
        <v/>
      </c>
      <c r="CG19" s="29" t="str">
        <f t="shared" si="9"/>
        <v/>
      </c>
      <c r="CH19" s="29" t="str">
        <f t="shared" si="10"/>
        <v/>
      </c>
      <c r="CI19" s="29" t="str">
        <f t="shared" si="11"/>
        <v/>
      </c>
      <c r="CM19" s="30">
        <f t="shared" si="4"/>
        <v>0</v>
      </c>
      <c r="CN19" s="30">
        <f t="shared" si="5"/>
        <v>0</v>
      </c>
      <c r="CO19" s="30">
        <f t="shared" si="6"/>
        <v>0</v>
      </c>
      <c r="CP19" s="30">
        <f t="shared" si="6"/>
        <v>0</v>
      </c>
      <c r="CQ19" s="30">
        <f t="shared" si="6"/>
        <v>0</v>
      </c>
      <c r="CR19" s="30">
        <f t="shared" si="6"/>
        <v>0</v>
      </c>
      <c r="CS19" s="30">
        <f t="shared" si="6"/>
        <v>0</v>
      </c>
      <c r="CT19" s="31">
        <f t="shared" si="6"/>
        <v>0</v>
      </c>
      <c r="CU19" s="31">
        <f t="shared" si="12"/>
        <v>0</v>
      </c>
    </row>
    <row r="20" spans="1:99" x14ac:dyDescent="0.25">
      <c r="A20" s="43" t="s">
        <v>35</v>
      </c>
      <c r="B20" s="44">
        <f t="shared" si="7"/>
        <v>3</v>
      </c>
      <c r="C20" s="45">
        <v>0</v>
      </c>
      <c r="D20" s="46">
        <v>3</v>
      </c>
      <c r="E20" s="45">
        <v>3</v>
      </c>
      <c r="F20" s="47">
        <v>0</v>
      </c>
      <c r="G20" s="47">
        <v>0</v>
      </c>
      <c r="H20" s="49">
        <v>0</v>
      </c>
      <c r="I20" s="50">
        <v>0</v>
      </c>
      <c r="J20" s="51">
        <v>0</v>
      </c>
      <c r="K20" s="47">
        <v>0</v>
      </c>
      <c r="L20" s="45">
        <v>0</v>
      </c>
      <c r="M20" s="52">
        <v>0</v>
      </c>
      <c r="N20" s="52">
        <v>0</v>
      </c>
      <c r="O20" s="52">
        <v>0</v>
      </c>
      <c r="P20" s="47">
        <v>0</v>
      </c>
      <c r="Q20" s="45">
        <v>0</v>
      </c>
      <c r="R20" s="47">
        <v>0</v>
      </c>
      <c r="S20" s="28" t="str">
        <f t="shared" si="8"/>
        <v/>
      </c>
      <c r="CA20" s="29" t="str">
        <f t="shared" si="2"/>
        <v/>
      </c>
      <c r="CB20" s="29" t="str">
        <f t="shared" si="3"/>
        <v/>
      </c>
      <c r="CC20" s="29" t="str">
        <f t="shared" si="9"/>
        <v/>
      </c>
      <c r="CD20" s="29" t="str">
        <f t="shared" si="9"/>
        <v/>
      </c>
      <c r="CE20" s="29" t="str">
        <f t="shared" si="9"/>
        <v/>
      </c>
      <c r="CF20" s="29" t="str">
        <f t="shared" si="9"/>
        <v/>
      </c>
      <c r="CG20" s="29" t="str">
        <f t="shared" si="9"/>
        <v/>
      </c>
      <c r="CH20" s="29" t="str">
        <f t="shared" si="10"/>
        <v/>
      </c>
      <c r="CI20" s="29" t="str">
        <f t="shared" si="11"/>
        <v/>
      </c>
      <c r="CM20" s="30">
        <f t="shared" si="4"/>
        <v>0</v>
      </c>
      <c r="CN20" s="30">
        <f t="shared" si="5"/>
        <v>0</v>
      </c>
      <c r="CO20" s="30">
        <f t="shared" si="6"/>
        <v>0</v>
      </c>
      <c r="CP20" s="30">
        <f t="shared" si="6"/>
        <v>0</v>
      </c>
      <c r="CQ20" s="30">
        <f t="shared" si="6"/>
        <v>0</v>
      </c>
      <c r="CR20" s="30">
        <f t="shared" si="6"/>
        <v>0</v>
      </c>
      <c r="CS20" s="30">
        <f t="shared" si="6"/>
        <v>0</v>
      </c>
      <c r="CT20" s="31">
        <f t="shared" si="6"/>
        <v>0</v>
      </c>
      <c r="CU20" s="31">
        <f t="shared" si="12"/>
        <v>0</v>
      </c>
    </row>
    <row r="21" spans="1:99" x14ac:dyDescent="0.25">
      <c r="A21" s="32" t="s">
        <v>36</v>
      </c>
      <c r="B21" s="21">
        <f t="shared" si="7"/>
        <v>0</v>
      </c>
      <c r="C21" s="22">
        <v>0</v>
      </c>
      <c r="D21" s="23">
        <v>0</v>
      </c>
      <c r="E21" s="22">
        <v>0</v>
      </c>
      <c r="F21" s="24">
        <v>0</v>
      </c>
      <c r="G21" s="24">
        <v>0</v>
      </c>
      <c r="H21" s="54">
        <v>0</v>
      </c>
      <c r="I21" s="26">
        <v>0</v>
      </c>
      <c r="J21" s="27">
        <v>0</v>
      </c>
      <c r="K21" s="24">
        <v>0</v>
      </c>
      <c r="L21" s="22">
        <v>0</v>
      </c>
      <c r="M21" s="25">
        <v>0</v>
      </c>
      <c r="N21" s="25">
        <v>0</v>
      </c>
      <c r="O21" s="25">
        <v>0</v>
      </c>
      <c r="P21" s="24">
        <v>0</v>
      </c>
      <c r="Q21" s="22">
        <v>0</v>
      </c>
      <c r="R21" s="24">
        <v>0</v>
      </c>
      <c r="S21" s="28" t="str">
        <f t="shared" si="8"/>
        <v/>
      </c>
      <c r="CA21" s="29" t="str">
        <f t="shared" si="2"/>
        <v/>
      </c>
      <c r="CB21" s="29" t="str">
        <f t="shared" si="3"/>
        <v/>
      </c>
      <c r="CC21" s="29" t="str">
        <f t="shared" si="9"/>
        <v/>
      </c>
      <c r="CD21" s="29" t="str">
        <f t="shared" si="9"/>
        <v/>
      </c>
      <c r="CE21" s="29" t="str">
        <f t="shared" si="9"/>
        <v/>
      </c>
      <c r="CF21" s="29" t="str">
        <f t="shared" si="9"/>
        <v/>
      </c>
      <c r="CG21" s="29" t="str">
        <f t="shared" si="9"/>
        <v/>
      </c>
      <c r="CH21" s="29" t="str">
        <f t="shared" si="10"/>
        <v/>
      </c>
      <c r="CI21" s="29" t="str">
        <f t="shared" si="11"/>
        <v/>
      </c>
      <c r="CM21" s="30">
        <f t="shared" si="4"/>
        <v>0</v>
      </c>
      <c r="CN21" s="30">
        <f t="shared" si="5"/>
        <v>0</v>
      </c>
      <c r="CO21" s="30">
        <f t="shared" si="6"/>
        <v>0</v>
      </c>
      <c r="CP21" s="30">
        <f t="shared" si="6"/>
        <v>0</v>
      </c>
      <c r="CQ21" s="30">
        <f t="shared" si="6"/>
        <v>0</v>
      </c>
      <c r="CR21" s="30">
        <f t="shared" si="6"/>
        <v>0</v>
      </c>
      <c r="CS21" s="30">
        <f t="shared" si="6"/>
        <v>0</v>
      </c>
      <c r="CT21" s="31">
        <f t="shared" si="6"/>
        <v>0</v>
      </c>
      <c r="CU21" s="31">
        <f t="shared" si="12"/>
        <v>0</v>
      </c>
    </row>
    <row r="22" spans="1:99" ht="21" x14ac:dyDescent="0.25">
      <c r="A22" s="32" t="s">
        <v>37</v>
      </c>
      <c r="B22" s="33">
        <f t="shared" si="7"/>
        <v>0</v>
      </c>
      <c r="C22" s="34">
        <v>0</v>
      </c>
      <c r="D22" s="35">
        <v>0</v>
      </c>
      <c r="E22" s="34">
        <v>0</v>
      </c>
      <c r="F22" s="36">
        <v>2</v>
      </c>
      <c r="G22" s="36">
        <v>0</v>
      </c>
      <c r="H22" s="40">
        <v>0</v>
      </c>
      <c r="I22" s="38">
        <v>0</v>
      </c>
      <c r="J22" s="39">
        <v>0</v>
      </c>
      <c r="K22" s="36">
        <v>0</v>
      </c>
      <c r="L22" s="34">
        <v>0</v>
      </c>
      <c r="M22" s="37">
        <v>0</v>
      </c>
      <c r="N22" s="37">
        <v>0</v>
      </c>
      <c r="O22" s="37">
        <v>0</v>
      </c>
      <c r="P22" s="36">
        <v>0</v>
      </c>
      <c r="Q22" s="34">
        <v>0</v>
      </c>
      <c r="R22" s="36">
        <v>0</v>
      </c>
      <c r="S22" s="28" t="str">
        <f t="shared" si="8"/>
        <v/>
      </c>
      <c r="CA22" s="29" t="str">
        <f t="shared" si="2"/>
        <v/>
      </c>
      <c r="CB22" s="29" t="str">
        <f t="shared" si="3"/>
        <v/>
      </c>
      <c r="CC22" s="29" t="str">
        <f t="shared" si="9"/>
        <v/>
      </c>
      <c r="CD22" s="29" t="str">
        <f t="shared" si="9"/>
        <v/>
      </c>
      <c r="CE22" s="29" t="str">
        <f t="shared" si="9"/>
        <v/>
      </c>
      <c r="CF22" s="29" t="str">
        <f t="shared" si="9"/>
        <v/>
      </c>
      <c r="CG22" s="29" t="str">
        <f t="shared" si="9"/>
        <v/>
      </c>
      <c r="CH22" s="29" t="str">
        <f t="shared" si="10"/>
        <v/>
      </c>
      <c r="CI22" s="29" t="str">
        <f t="shared" si="11"/>
        <v/>
      </c>
      <c r="CM22" s="30">
        <f t="shared" si="4"/>
        <v>0</v>
      </c>
      <c r="CN22" s="30">
        <f t="shared" si="5"/>
        <v>0</v>
      </c>
      <c r="CO22" s="30">
        <f t="shared" si="6"/>
        <v>0</v>
      </c>
      <c r="CP22" s="30">
        <f t="shared" si="6"/>
        <v>0</v>
      </c>
      <c r="CQ22" s="30">
        <f t="shared" si="6"/>
        <v>0</v>
      </c>
      <c r="CR22" s="30">
        <f t="shared" si="6"/>
        <v>0</v>
      </c>
      <c r="CS22" s="30">
        <f t="shared" si="6"/>
        <v>0</v>
      </c>
      <c r="CT22" s="31">
        <f t="shared" si="6"/>
        <v>0</v>
      </c>
      <c r="CU22" s="31">
        <f t="shared" si="12"/>
        <v>0</v>
      </c>
    </row>
    <row r="23" spans="1:99" x14ac:dyDescent="0.25">
      <c r="A23" s="32" t="s">
        <v>38</v>
      </c>
      <c r="B23" s="33">
        <f t="shared" ref="B23:B33" si="13">SUM(C23:D23)</f>
        <v>0</v>
      </c>
      <c r="C23" s="34">
        <v>0</v>
      </c>
      <c r="D23" s="35">
        <v>0</v>
      </c>
      <c r="E23" s="34">
        <v>0</v>
      </c>
      <c r="F23" s="35">
        <v>0</v>
      </c>
      <c r="G23" s="36">
        <v>0</v>
      </c>
      <c r="H23" s="37">
        <v>0</v>
      </c>
      <c r="I23" s="38">
        <v>0</v>
      </c>
      <c r="J23" s="39">
        <v>0</v>
      </c>
      <c r="K23" s="36">
        <v>0</v>
      </c>
      <c r="L23" s="34">
        <v>0</v>
      </c>
      <c r="M23" s="37">
        <v>0</v>
      </c>
      <c r="N23" s="37">
        <v>0</v>
      </c>
      <c r="O23" s="37">
        <v>0</v>
      </c>
      <c r="P23" s="36">
        <v>0</v>
      </c>
      <c r="Q23" s="34">
        <v>0</v>
      </c>
      <c r="R23" s="36">
        <v>0</v>
      </c>
      <c r="S23" s="28" t="str">
        <f t="shared" si="8"/>
        <v/>
      </c>
      <c r="CA23" s="29" t="str">
        <f t="shared" si="2"/>
        <v/>
      </c>
      <c r="CB23" s="29" t="str">
        <f t="shared" si="3"/>
        <v/>
      </c>
      <c r="CC23" s="29" t="str">
        <f t="shared" si="9"/>
        <v/>
      </c>
      <c r="CD23" s="29" t="str">
        <f t="shared" si="9"/>
        <v/>
      </c>
      <c r="CE23" s="29" t="str">
        <f t="shared" si="9"/>
        <v/>
      </c>
      <c r="CF23" s="29" t="str">
        <f t="shared" si="9"/>
        <v/>
      </c>
      <c r="CG23" s="29" t="str">
        <f t="shared" si="9"/>
        <v/>
      </c>
      <c r="CH23" s="29" t="str">
        <f t="shared" si="10"/>
        <v/>
      </c>
      <c r="CI23" s="29" t="str">
        <f t="shared" si="11"/>
        <v/>
      </c>
      <c r="CM23" s="30">
        <f t="shared" si="4"/>
        <v>0</v>
      </c>
      <c r="CN23" s="30">
        <f t="shared" si="5"/>
        <v>0</v>
      </c>
      <c r="CO23" s="30">
        <f t="shared" si="6"/>
        <v>0</v>
      </c>
      <c r="CP23" s="30">
        <f t="shared" si="6"/>
        <v>0</v>
      </c>
      <c r="CQ23" s="30">
        <f t="shared" si="6"/>
        <v>0</v>
      </c>
      <c r="CR23" s="30">
        <f t="shared" si="6"/>
        <v>0</v>
      </c>
      <c r="CS23" s="30">
        <f t="shared" si="6"/>
        <v>0</v>
      </c>
      <c r="CT23" s="31">
        <f t="shared" si="6"/>
        <v>0</v>
      </c>
      <c r="CU23" s="31">
        <f t="shared" si="12"/>
        <v>0</v>
      </c>
    </row>
    <row r="24" spans="1:99" ht="21" x14ac:dyDescent="0.25">
      <c r="A24" s="32" t="s">
        <v>39</v>
      </c>
      <c r="B24" s="33">
        <f t="shared" si="13"/>
        <v>2</v>
      </c>
      <c r="C24" s="34">
        <v>1</v>
      </c>
      <c r="D24" s="35">
        <v>1</v>
      </c>
      <c r="E24" s="34">
        <v>0</v>
      </c>
      <c r="F24" s="36">
        <v>0</v>
      </c>
      <c r="G24" s="36">
        <v>0</v>
      </c>
      <c r="H24" s="40">
        <v>0</v>
      </c>
      <c r="I24" s="41">
        <v>2</v>
      </c>
      <c r="J24" s="39">
        <v>0</v>
      </c>
      <c r="K24" s="36">
        <v>0</v>
      </c>
      <c r="L24" s="34">
        <v>0</v>
      </c>
      <c r="M24" s="37">
        <v>0</v>
      </c>
      <c r="N24" s="37">
        <v>0</v>
      </c>
      <c r="O24" s="37">
        <v>0</v>
      </c>
      <c r="P24" s="36">
        <v>0</v>
      </c>
      <c r="Q24" s="34">
        <v>0</v>
      </c>
      <c r="R24" s="36">
        <v>0</v>
      </c>
      <c r="S24" s="28" t="str">
        <f t="shared" si="8"/>
        <v/>
      </c>
      <c r="CA24" s="29" t="str">
        <f t="shared" si="2"/>
        <v/>
      </c>
      <c r="CB24" s="29" t="str">
        <f t="shared" si="3"/>
        <v/>
      </c>
      <c r="CC24" s="29" t="str">
        <f t="shared" si="9"/>
        <v/>
      </c>
      <c r="CD24" s="29" t="str">
        <f t="shared" si="9"/>
        <v/>
      </c>
      <c r="CE24" s="29" t="str">
        <f t="shared" si="9"/>
        <v/>
      </c>
      <c r="CF24" s="29" t="str">
        <f t="shared" si="9"/>
        <v/>
      </c>
      <c r="CG24" s="29" t="str">
        <f t="shared" si="9"/>
        <v/>
      </c>
      <c r="CH24" s="29" t="str">
        <f t="shared" si="10"/>
        <v/>
      </c>
      <c r="CI24" s="29" t="str">
        <f t="shared" si="11"/>
        <v/>
      </c>
      <c r="CM24" s="30">
        <f t="shared" si="4"/>
        <v>0</v>
      </c>
      <c r="CN24" s="30">
        <f t="shared" si="5"/>
        <v>0</v>
      </c>
      <c r="CO24" s="30">
        <f t="shared" si="6"/>
        <v>0</v>
      </c>
      <c r="CP24" s="30">
        <f t="shared" si="6"/>
        <v>0</v>
      </c>
      <c r="CQ24" s="30">
        <f t="shared" si="6"/>
        <v>0</v>
      </c>
      <c r="CR24" s="30">
        <f t="shared" si="6"/>
        <v>0</v>
      </c>
      <c r="CS24" s="30">
        <f t="shared" si="6"/>
        <v>0</v>
      </c>
      <c r="CT24" s="31">
        <f t="shared" si="6"/>
        <v>0</v>
      </c>
      <c r="CU24" s="31">
        <f t="shared" si="12"/>
        <v>0</v>
      </c>
    </row>
    <row r="25" spans="1:99" x14ac:dyDescent="0.25">
      <c r="A25" s="43" t="s">
        <v>40</v>
      </c>
      <c r="B25" s="44">
        <f t="shared" si="13"/>
        <v>0</v>
      </c>
      <c r="C25" s="45">
        <v>0</v>
      </c>
      <c r="D25" s="46">
        <v>0</v>
      </c>
      <c r="E25" s="45">
        <v>0</v>
      </c>
      <c r="F25" s="47">
        <v>0</v>
      </c>
      <c r="G25" s="47">
        <v>0</v>
      </c>
      <c r="H25" s="49">
        <v>0</v>
      </c>
      <c r="I25" s="50">
        <v>0</v>
      </c>
      <c r="J25" s="51">
        <v>0</v>
      </c>
      <c r="K25" s="47">
        <v>0</v>
      </c>
      <c r="L25" s="45">
        <v>0</v>
      </c>
      <c r="M25" s="52">
        <v>0</v>
      </c>
      <c r="N25" s="52">
        <v>0</v>
      </c>
      <c r="O25" s="52">
        <v>0</v>
      </c>
      <c r="P25" s="47">
        <v>0</v>
      </c>
      <c r="Q25" s="45">
        <v>0</v>
      </c>
      <c r="R25" s="47">
        <v>0</v>
      </c>
      <c r="S25" s="28" t="str">
        <f t="shared" si="8"/>
        <v/>
      </c>
      <c r="CA25" s="29" t="str">
        <f t="shared" si="2"/>
        <v/>
      </c>
      <c r="CB25" s="29" t="str">
        <f t="shared" si="3"/>
        <v/>
      </c>
      <c r="CC25" s="29" t="str">
        <f t="shared" si="9"/>
        <v/>
      </c>
      <c r="CD25" s="29" t="str">
        <f t="shared" si="9"/>
        <v/>
      </c>
      <c r="CE25" s="29" t="str">
        <f t="shared" si="9"/>
        <v/>
      </c>
      <c r="CF25" s="29" t="str">
        <f t="shared" si="9"/>
        <v/>
      </c>
      <c r="CG25" s="29" t="str">
        <f t="shared" si="9"/>
        <v/>
      </c>
      <c r="CH25" s="29" t="str">
        <f t="shared" si="10"/>
        <v/>
      </c>
      <c r="CI25" s="29" t="str">
        <f t="shared" si="11"/>
        <v/>
      </c>
      <c r="CM25" s="30">
        <f t="shared" si="4"/>
        <v>0</v>
      </c>
      <c r="CN25" s="30">
        <f t="shared" si="5"/>
        <v>0</v>
      </c>
      <c r="CO25" s="30">
        <f t="shared" si="6"/>
        <v>0</v>
      </c>
      <c r="CP25" s="30">
        <f t="shared" si="6"/>
        <v>0</v>
      </c>
      <c r="CQ25" s="30">
        <f t="shared" si="6"/>
        <v>0</v>
      </c>
      <c r="CR25" s="30">
        <f t="shared" si="6"/>
        <v>0</v>
      </c>
      <c r="CS25" s="30">
        <f t="shared" si="6"/>
        <v>0</v>
      </c>
      <c r="CT25" s="31">
        <f t="shared" si="6"/>
        <v>0</v>
      </c>
      <c r="CU25" s="31">
        <f t="shared" si="12"/>
        <v>0</v>
      </c>
    </row>
    <row r="26" spans="1:99" ht="15" customHeight="1" x14ac:dyDescent="0.25">
      <c r="A26" s="20" t="s">
        <v>41</v>
      </c>
      <c r="B26" s="21">
        <f t="shared" si="13"/>
        <v>6</v>
      </c>
      <c r="C26" s="22">
        <v>3</v>
      </c>
      <c r="D26" s="24">
        <v>3</v>
      </c>
      <c r="E26" s="22">
        <v>5</v>
      </c>
      <c r="F26" s="24">
        <v>0</v>
      </c>
      <c r="G26" s="53">
        <v>0</v>
      </c>
      <c r="H26" s="54">
        <v>1</v>
      </c>
      <c r="I26" s="55">
        <v>0</v>
      </c>
      <c r="J26" s="27">
        <v>0</v>
      </c>
      <c r="K26" s="24">
        <v>0</v>
      </c>
      <c r="L26" s="22">
        <v>0</v>
      </c>
      <c r="M26" s="25">
        <v>0</v>
      </c>
      <c r="N26" s="25">
        <v>0</v>
      </c>
      <c r="O26" s="25">
        <v>0</v>
      </c>
      <c r="P26" s="24">
        <v>0</v>
      </c>
      <c r="Q26" s="22">
        <v>0</v>
      </c>
      <c r="R26" s="24">
        <v>0</v>
      </c>
      <c r="S26" s="28" t="str">
        <f t="shared" si="8"/>
        <v/>
      </c>
      <c r="CA26" s="29" t="str">
        <f t="shared" si="2"/>
        <v/>
      </c>
      <c r="CB26" s="29" t="str">
        <f t="shared" si="3"/>
        <v/>
      </c>
      <c r="CC26" s="29" t="str">
        <f t="shared" si="9"/>
        <v/>
      </c>
      <c r="CD26" s="29" t="str">
        <f t="shared" si="9"/>
        <v/>
      </c>
      <c r="CE26" s="29" t="str">
        <f t="shared" si="9"/>
        <v/>
      </c>
      <c r="CF26" s="29" t="str">
        <f t="shared" si="9"/>
        <v/>
      </c>
      <c r="CG26" s="29" t="str">
        <f t="shared" si="9"/>
        <v/>
      </c>
      <c r="CH26" s="29" t="str">
        <f t="shared" si="10"/>
        <v/>
      </c>
      <c r="CI26" s="29" t="str">
        <f t="shared" si="11"/>
        <v/>
      </c>
      <c r="CM26" s="30">
        <f t="shared" si="4"/>
        <v>0</v>
      </c>
      <c r="CN26" s="30">
        <f t="shared" si="5"/>
        <v>0</v>
      </c>
      <c r="CO26" s="30">
        <f t="shared" si="6"/>
        <v>0</v>
      </c>
      <c r="CP26" s="30">
        <f t="shared" si="6"/>
        <v>0</v>
      </c>
      <c r="CQ26" s="30">
        <f t="shared" si="6"/>
        <v>0</v>
      </c>
      <c r="CR26" s="30">
        <f t="shared" si="6"/>
        <v>0</v>
      </c>
      <c r="CS26" s="30">
        <f t="shared" si="6"/>
        <v>0</v>
      </c>
      <c r="CT26" s="31">
        <f t="shared" si="6"/>
        <v>0</v>
      </c>
      <c r="CU26" s="31">
        <f t="shared" si="12"/>
        <v>0</v>
      </c>
    </row>
    <row r="27" spans="1:99" ht="21" x14ac:dyDescent="0.25">
      <c r="A27" s="56" t="s">
        <v>42</v>
      </c>
      <c r="B27" s="33">
        <f t="shared" si="13"/>
        <v>38</v>
      </c>
      <c r="C27" s="34">
        <v>14</v>
      </c>
      <c r="D27" s="36">
        <v>24</v>
      </c>
      <c r="E27" s="34">
        <v>30</v>
      </c>
      <c r="F27" s="36">
        <v>6</v>
      </c>
      <c r="G27" s="42">
        <v>0</v>
      </c>
      <c r="H27" s="40">
        <v>7</v>
      </c>
      <c r="I27" s="41">
        <v>1</v>
      </c>
      <c r="J27" s="39">
        <v>0</v>
      </c>
      <c r="K27" s="36">
        <v>0</v>
      </c>
      <c r="L27" s="34">
        <v>0</v>
      </c>
      <c r="M27" s="37">
        <v>0</v>
      </c>
      <c r="N27" s="37">
        <v>0</v>
      </c>
      <c r="O27" s="37">
        <v>0</v>
      </c>
      <c r="P27" s="36">
        <v>0</v>
      </c>
      <c r="Q27" s="34">
        <v>0</v>
      </c>
      <c r="R27" s="36">
        <v>0</v>
      </c>
      <c r="S27" s="28" t="str">
        <f t="shared" si="8"/>
        <v/>
      </c>
      <c r="CA27" s="29" t="str">
        <f t="shared" si="2"/>
        <v/>
      </c>
      <c r="CB27" s="29" t="str">
        <f t="shared" si="3"/>
        <v/>
      </c>
      <c r="CC27" s="29" t="str">
        <f t="shared" si="9"/>
        <v/>
      </c>
      <c r="CD27" s="29" t="str">
        <f t="shared" si="9"/>
        <v/>
      </c>
      <c r="CE27" s="29" t="str">
        <f t="shared" si="9"/>
        <v/>
      </c>
      <c r="CF27" s="29" t="str">
        <f t="shared" si="9"/>
        <v/>
      </c>
      <c r="CG27" s="29" t="str">
        <f t="shared" si="9"/>
        <v/>
      </c>
      <c r="CH27" s="29" t="str">
        <f t="shared" si="10"/>
        <v/>
      </c>
      <c r="CI27" s="29" t="str">
        <f t="shared" si="11"/>
        <v/>
      </c>
      <c r="CM27" s="30">
        <f t="shared" si="4"/>
        <v>0</v>
      </c>
      <c r="CN27" s="30">
        <f t="shared" si="5"/>
        <v>0</v>
      </c>
      <c r="CO27" s="30">
        <f t="shared" si="6"/>
        <v>0</v>
      </c>
      <c r="CP27" s="30">
        <f t="shared" si="6"/>
        <v>0</v>
      </c>
      <c r="CQ27" s="30">
        <f t="shared" si="6"/>
        <v>0</v>
      </c>
      <c r="CR27" s="30">
        <f t="shared" si="6"/>
        <v>0</v>
      </c>
      <c r="CS27" s="30">
        <f t="shared" si="6"/>
        <v>0</v>
      </c>
      <c r="CT27" s="31">
        <f t="shared" si="6"/>
        <v>0</v>
      </c>
      <c r="CU27" s="31">
        <f t="shared" si="12"/>
        <v>0</v>
      </c>
    </row>
    <row r="28" spans="1:99" x14ac:dyDescent="0.25">
      <c r="A28" s="56" t="s">
        <v>43</v>
      </c>
      <c r="B28" s="33">
        <f t="shared" si="13"/>
        <v>7</v>
      </c>
      <c r="C28" s="34">
        <v>1</v>
      </c>
      <c r="D28" s="36">
        <v>6</v>
      </c>
      <c r="E28" s="34">
        <v>6</v>
      </c>
      <c r="F28" s="36">
        <v>3</v>
      </c>
      <c r="G28" s="42">
        <v>0</v>
      </c>
      <c r="H28" s="40">
        <v>1</v>
      </c>
      <c r="I28" s="41">
        <v>0</v>
      </c>
      <c r="J28" s="39">
        <v>0</v>
      </c>
      <c r="K28" s="36">
        <v>0</v>
      </c>
      <c r="L28" s="34">
        <v>0</v>
      </c>
      <c r="M28" s="37">
        <v>0</v>
      </c>
      <c r="N28" s="37">
        <v>0</v>
      </c>
      <c r="O28" s="37">
        <v>0</v>
      </c>
      <c r="P28" s="36">
        <v>0</v>
      </c>
      <c r="Q28" s="34">
        <v>0</v>
      </c>
      <c r="R28" s="36">
        <v>0</v>
      </c>
      <c r="S28" s="28" t="str">
        <f t="shared" si="8"/>
        <v/>
      </c>
      <c r="CA28" s="29" t="str">
        <f t="shared" si="2"/>
        <v/>
      </c>
      <c r="CB28" s="29" t="str">
        <f t="shared" si="3"/>
        <v/>
      </c>
      <c r="CC28" s="29" t="str">
        <f t="shared" si="9"/>
        <v/>
      </c>
      <c r="CD28" s="29" t="str">
        <f t="shared" si="9"/>
        <v/>
      </c>
      <c r="CE28" s="29" t="str">
        <f t="shared" si="9"/>
        <v/>
      </c>
      <c r="CF28" s="29" t="str">
        <f t="shared" si="9"/>
        <v/>
      </c>
      <c r="CG28" s="29" t="str">
        <f t="shared" si="9"/>
        <v/>
      </c>
      <c r="CH28" s="29" t="str">
        <f t="shared" si="10"/>
        <v/>
      </c>
      <c r="CI28" s="29" t="str">
        <f t="shared" si="11"/>
        <v/>
      </c>
      <c r="CM28" s="30">
        <f t="shared" si="4"/>
        <v>0</v>
      </c>
      <c r="CN28" s="30">
        <f t="shared" si="5"/>
        <v>0</v>
      </c>
      <c r="CO28" s="30">
        <f t="shared" ref="CO28:CT57" si="14">IF(AND($B28&gt;0,OR(L28="")),1,IF(L28&gt;$B28,1,0))</f>
        <v>0</v>
      </c>
      <c r="CP28" s="30">
        <f t="shared" si="14"/>
        <v>0</v>
      </c>
      <c r="CQ28" s="30">
        <f t="shared" si="14"/>
        <v>0</v>
      </c>
      <c r="CR28" s="30">
        <f t="shared" si="14"/>
        <v>0</v>
      </c>
      <c r="CS28" s="30">
        <f t="shared" si="14"/>
        <v>0</v>
      </c>
      <c r="CT28" s="31">
        <f t="shared" si="14"/>
        <v>0</v>
      </c>
      <c r="CU28" s="31">
        <f t="shared" si="12"/>
        <v>0</v>
      </c>
    </row>
    <row r="29" spans="1:99" x14ac:dyDescent="0.25">
      <c r="A29" s="57" t="s">
        <v>44</v>
      </c>
      <c r="B29" s="44">
        <f t="shared" si="13"/>
        <v>18</v>
      </c>
      <c r="C29" s="45">
        <v>8</v>
      </c>
      <c r="D29" s="47">
        <v>10</v>
      </c>
      <c r="E29" s="45">
        <v>13</v>
      </c>
      <c r="F29" s="47">
        <v>0</v>
      </c>
      <c r="G29" s="47">
        <v>1</v>
      </c>
      <c r="H29" s="49">
        <v>5</v>
      </c>
      <c r="I29" s="50">
        <v>0</v>
      </c>
      <c r="J29" s="51">
        <v>0</v>
      </c>
      <c r="K29" s="47">
        <v>0</v>
      </c>
      <c r="L29" s="45">
        <v>0</v>
      </c>
      <c r="M29" s="52">
        <v>0</v>
      </c>
      <c r="N29" s="52">
        <v>0</v>
      </c>
      <c r="O29" s="52">
        <v>0</v>
      </c>
      <c r="P29" s="47">
        <v>0</v>
      </c>
      <c r="Q29" s="45">
        <v>0</v>
      </c>
      <c r="R29" s="47">
        <v>0</v>
      </c>
      <c r="S29" s="28" t="str">
        <f t="shared" si="8"/>
        <v/>
      </c>
      <c r="CA29" s="29" t="str">
        <f t="shared" si="2"/>
        <v/>
      </c>
      <c r="CB29" s="29" t="str">
        <f t="shared" si="3"/>
        <v/>
      </c>
      <c r="CC29" s="29" t="str">
        <f t="shared" si="9"/>
        <v/>
      </c>
      <c r="CD29" s="29" t="str">
        <f t="shared" si="9"/>
        <v/>
      </c>
      <c r="CE29" s="29" t="str">
        <f t="shared" si="9"/>
        <v/>
      </c>
      <c r="CF29" s="29" t="str">
        <f t="shared" si="9"/>
        <v/>
      </c>
      <c r="CG29" s="29" t="str">
        <f t="shared" si="9"/>
        <v/>
      </c>
      <c r="CH29" s="29" t="str">
        <f t="shared" si="10"/>
        <v/>
      </c>
      <c r="CI29" s="29" t="str">
        <f t="shared" si="11"/>
        <v/>
      </c>
      <c r="CM29" s="30">
        <f t="shared" si="4"/>
        <v>0</v>
      </c>
      <c r="CN29" s="30">
        <f t="shared" si="5"/>
        <v>0</v>
      </c>
      <c r="CO29" s="30">
        <f t="shared" si="14"/>
        <v>0</v>
      </c>
      <c r="CP29" s="30">
        <f t="shared" si="14"/>
        <v>0</v>
      </c>
      <c r="CQ29" s="30">
        <f t="shared" si="14"/>
        <v>0</v>
      </c>
      <c r="CR29" s="30">
        <f t="shared" si="14"/>
        <v>0</v>
      </c>
      <c r="CS29" s="30">
        <f t="shared" si="14"/>
        <v>0</v>
      </c>
      <c r="CT29" s="31">
        <f t="shared" si="14"/>
        <v>0</v>
      </c>
      <c r="CU29" s="31">
        <f t="shared" si="12"/>
        <v>0</v>
      </c>
    </row>
    <row r="30" spans="1:99" x14ac:dyDescent="0.25">
      <c r="A30" s="32" t="s">
        <v>45</v>
      </c>
      <c r="B30" s="21">
        <f t="shared" si="13"/>
        <v>6</v>
      </c>
      <c r="C30" s="22">
        <v>0</v>
      </c>
      <c r="D30" s="24">
        <v>6</v>
      </c>
      <c r="E30" s="22">
        <v>3</v>
      </c>
      <c r="F30" s="24">
        <v>1</v>
      </c>
      <c r="G30" s="24">
        <v>0</v>
      </c>
      <c r="H30" s="54">
        <v>3</v>
      </c>
      <c r="I30" s="55">
        <v>0</v>
      </c>
      <c r="J30" s="27">
        <v>0</v>
      </c>
      <c r="K30" s="24">
        <v>0</v>
      </c>
      <c r="L30" s="22">
        <v>0</v>
      </c>
      <c r="M30" s="25">
        <v>0</v>
      </c>
      <c r="N30" s="25">
        <v>0</v>
      </c>
      <c r="O30" s="25">
        <v>0</v>
      </c>
      <c r="P30" s="24">
        <v>0</v>
      </c>
      <c r="Q30" s="22">
        <v>0</v>
      </c>
      <c r="R30" s="24">
        <v>0</v>
      </c>
      <c r="S30" s="28" t="str">
        <f t="shared" si="8"/>
        <v/>
      </c>
      <c r="CA30" s="29" t="str">
        <f t="shared" si="2"/>
        <v/>
      </c>
      <c r="CB30" s="29" t="str">
        <f t="shared" si="3"/>
        <v/>
      </c>
      <c r="CC30" s="29" t="str">
        <f t="shared" si="9"/>
        <v/>
      </c>
      <c r="CD30" s="29" t="str">
        <f t="shared" si="9"/>
        <v/>
      </c>
      <c r="CE30" s="29" t="str">
        <f t="shared" si="9"/>
        <v/>
      </c>
      <c r="CF30" s="29" t="str">
        <f t="shared" si="9"/>
        <v/>
      </c>
      <c r="CG30" s="29" t="str">
        <f t="shared" si="9"/>
        <v/>
      </c>
      <c r="CH30" s="29" t="str">
        <f t="shared" si="10"/>
        <v/>
      </c>
      <c r="CI30" s="29" t="str">
        <f t="shared" si="11"/>
        <v/>
      </c>
      <c r="CM30" s="30">
        <f t="shared" si="4"/>
        <v>0</v>
      </c>
      <c r="CN30" s="30">
        <f t="shared" si="5"/>
        <v>0</v>
      </c>
      <c r="CO30" s="30">
        <f t="shared" si="14"/>
        <v>0</v>
      </c>
      <c r="CP30" s="30">
        <f t="shared" si="14"/>
        <v>0</v>
      </c>
      <c r="CQ30" s="30">
        <f t="shared" si="14"/>
        <v>0</v>
      </c>
      <c r="CR30" s="30">
        <f t="shared" si="14"/>
        <v>0</v>
      </c>
      <c r="CS30" s="30">
        <f t="shared" si="14"/>
        <v>0</v>
      </c>
      <c r="CT30" s="31">
        <f t="shared" si="14"/>
        <v>0</v>
      </c>
      <c r="CU30" s="31">
        <f t="shared" si="12"/>
        <v>0</v>
      </c>
    </row>
    <row r="31" spans="1:99" x14ac:dyDescent="0.25">
      <c r="A31" s="32" t="s">
        <v>46</v>
      </c>
      <c r="B31" s="33">
        <f t="shared" si="13"/>
        <v>4</v>
      </c>
      <c r="C31" s="34">
        <v>1</v>
      </c>
      <c r="D31" s="36">
        <v>3</v>
      </c>
      <c r="E31" s="34">
        <v>4</v>
      </c>
      <c r="F31" s="36">
        <v>2</v>
      </c>
      <c r="G31" s="36">
        <v>0</v>
      </c>
      <c r="H31" s="40">
        <v>0</v>
      </c>
      <c r="I31" s="41">
        <v>0</v>
      </c>
      <c r="J31" s="39">
        <v>0</v>
      </c>
      <c r="K31" s="36">
        <v>0</v>
      </c>
      <c r="L31" s="34">
        <v>0</v>
      </c>
      <c r="M31" s="37">
        <v>0</v>
      </c>
      <c r="N31" s="37">
        <v>0</v>
      </c>
      <c r="O31" s="37">
        <v>0</v>
      </c>
      <c r="P31" s="36">
        <v>0</v>
      </c>
      <c r="Q31" s="34">
        <v>0</v>
      </c>
      <c r="R31" s="36">
        <v>0</v>
      </c>
      <c r="S31" s="28" t="str">
        <f t="shared" si="8"/>
        <v/>
      </c>
      <c r="CA31" s="29" t="str">
        <f t="shared" si="2"/>
        <v/>
      </c>
      <c r="CB31" s="29" t="str">
        <f t="shared" si="3"/>
        <v/>
      </c>
      <c r="CC31" s="29" t="str">
        <f t="shared" si="9"/>
        <v/>
      </c>
      <c r="CD31" s="29" t="str">
        <f t="shared" si="9"/>
        <v/>
      </c>
      <c r="CE31" s="29" t="str">
        <f t="shared" si="9"/>
        <v/>
      </c>
      <c r="CF31" s="29" t="str">
        <f t="shared" si="9"/>
        <v/>
      </c>
      <c r="CG31" s="29" t="str">
        <f t="shared" si="9"/>
        <v/>
      </c>
      <c r="CH31" s="29" t="str">
        <f t="shared" si="10"/>
        <v/>
      </c>
      <c r="CI31" s="29" t="str">
        <f t="shared" si="11"/>
        <v/>
      </c>
      <c r="CM31" s="30">
        <f t="shared" si="4"/>
        <v>0</v>
      </c>
      <c r="CN31" s="30">
        <f t="shared" si="5"/>
        <v>0</v>
      </c>
      <c r="CO31" s="30">
        <f t="shared" si="14"/>
        <v>0</v>
      </c>
      <c r="CP31" s="30">
        <f t="shared" si="14"/>
        <v>0</v>
      </c>
      <c r="CQ31" s="30">
        <f t="shared" si="14"/>
        <v>0</v>
      </c>
      <c r="CR31" s="30">
        <f t="shared" si="14"/>
        <v>0</v>
      </c>
      <c r="CS31" s="30">
        <f t="shared" si="14"/>
        <v>0</v>
      </c>
      <c r="CT31" s="31">
        <f t="shared" si="14"/>
        <v>0</v>
      </c>
      <c r="CU31" s="31">
        <f t="shared" si="12"/>
        <v>0</v>
      </c>
    </row>
    <row r="32" spans="1:99" x14ac:dyDescent="0.25">
      <c r="A32" s="32" t="s">
        <v>47</v>
      </c>
      <c r="B32" s="33">
        <f t="shared" si="13"/>
        <v>0</v>
      </c>
      <c r="C32" s="34">
        <v>0</v>
      </c>
      <c r="D32" s="36">
        <v>0</v>
      </c>
      <c r="E32" s="34">
        <v>0</v>
      </c>
      <c r="F32" s="36">
        <v>0</v>
      </c>
      <c r="G32" s="36">
        <v>0</v>
      </c>
      <c r="H32" s="40">
        <v>0</v>
      </c>
      <c r="I32" s="38">
        <v>0</v>
      </c>
      <c r="J32" s="39">
        <v>0</v>
      </c>
      <c r="K32" s="36">
        <v>0</v>
      </c>
      <c r="L32" s="34">
        <v>0</v>
      </c>
      <c r="M32" s="37">
        <v>0</v>
      </c>
      <c r="N32" s="37">
        <v>0</v>
      </c>
      <c r="O32" s="37">
        <v>0</v>
      </c>
      <c r="P32" s="36">
        <v>0</v>
      </c>
      <c r="Q32" s="34">
        <v>0</v>
      </c>
      <c r="R32" s="36">
        <v>0</v>
      </c>
      <c r="S32" s="28" t="str">
        <f t="shared" si="8"/>
        <v/>
      </c>
      <c r="CA32" s="29" t="str">
        <f t="shared" si="2"/>
        <v/>
      </c>
      <c r="CB32" s="29" t="str">
        <f t="shared" si="3"/>
        <v/>
      </c>
      <c r="CC32" s="29" t="str">
        <f t="shared" si="9"/>
        <v/>
      </c>
      <c r="CD32" s="29" t="str">
        <f t="shared" si="9"/>
        <v/>
      </c>
      <c r="CE32" s="29" t="str">
        <f t="shared" si="9"/>
        <v/>
      </c>
      <c r="CF32" s="29" t="str">
        <f t="shared" si="9"/>
        <v/>
      </c>
      <c r="CG32" s="29" t="str">
        <f t="shared" si="9"/>
        <v/>
      </c>
      <c r="CH32" s="29" t="str">
        <f t="shared" si="10"/>
        <v/>
      </c>
      <c r="CI32" s="29" t="str">
        <f t="shared" si="11"/>
        <v/>
      </c>
      <c r="CM32" s="30">
        <f t="shared" si="4"/>
        <v>0</v>
      </c>
      <c r="CN32" s="30">
        <f t="shared" si="5"/>
        <v>0</v>
      </c>
      <c r="CO32" s="30">
        <f t="shared" si="14"/>
        <v>0</v>
      </c>
      <c r="CP32" s="30">
        <f t="shared" si="14"/>
        <v>0</v>
      </c>
      <c r="CQ32" s="30">
        <f t="shared" si="14"/>
        <v>0</v>
      </c>
      <c r="CR32" s="30">
        <f t="shared" si="14"/>
        <v>0</v>
      </c>
      <c r="CS32" s="30">
        <f t="shared" si="14"/>
        <v>0</v>
      </c>
      <c r="CT32" s="31">
        <f t="shared" si="14"/>
        <v>0</v>
      </c>
      <c r="CU32" s="31">
        <f t="shared" si="12"/>
        <v>0</v>
      </c>
    </row>
    <row r="33" spans="1:99" x14ac:dyDescent="0.25">
      <c r="A33" s="32" t="s">
        <v>48</v>
      </c>
      <c r="B33" s="33">
        <f t="shared" si="13"/>
        <v>0</v>
      </c>
      <c r="C33" s="34">
        <v>0</v>
      </c>
      <c r="D33" s="36">
        <v>0</v>
      </c>
      <c r="E33" s="34">
        <v>0</v>
      </c>
      <c r="F33" s="36">
        <v>0</v>
      </c>
      <c r="G33" s="36">
        <v>0</v>
      </c>
      <c r="H33" s="40">
        <v>0</v>
      </c>
      <c r="I33" s="38">
        <v>0</v>
      </c>
      <c r="J33" s="39">
        <v>0</v>
      </c>
      <c r="K33" s="36">
        <v>0</v>
      </c>
      <c r="L33" s="34">
        <v>0</v>
      </c>
      <c r="M33" s="37">
        <v>0</v>
      </c>
      <c r="N33" s="37">
        <v>0</v>
      </c>
      <c r="O33" s="37">
        <v>0</v>
      </c>
      <c r="P33" s="36">
        <v>0</v>
      </c>
      <c r="Q33" s="34">
        <v>0</v>
      </c>
      <c r="R33" s="36">
        <v>0</v>
      </c>
      <c r="S33" s="28" t="str">
        <f t="shared" si="8"/>
        <v/>
      </c>
      <c r="CA33" s="29" t="str">
        <f t="shared" si="2"/>
        <v/>
      </c>
      <c r="CB33" s="29" t="str">
        <f t="shared" si="3"/>
        <v/>
      </c>
      <c r="CC33" s="29" t="str">
        <f t="shared" si="9"/>
        <v/>
      </c>
      <c r="CD33" s="29" t="str">
        <f t="shared" si="9"/>
        <v/>
      </c>
      <c r="CE33" s="29" t="str">
        <f t="shared" si="9"/>
        <v/>
      </c>
      <c r="CF33" s="29" t="str">
        <f t="shared" si="9"/>
        <v/>
      </c>
      <c r="CG33" s="29" t="str">
        <f t="shared" si="9"/>
        <v/>
      </c>
      <c r="CH33" s="29" t="str">
        <f t="shared" si="10"/>
        <v/>
      </c>
      <c r="CI33" s="29" t="str">
        <f t="shared" si="11"/>
        <v/>
      </c>
      <c r="CM33" s="30">
        <f t="shared" si="4"/>
        <v>0</v>
      </c>
      <c r="CN33" s="30">
        <f t="shared" si="5"/>
        <v>0</v>
      </c>
      <c r="CO33" s="30">
        <f t="shared" si="14"/>
        <v>0</v>
      </c>
      <c r="CP33" s="30">
        <f t="shared" si="14"/>
        <v>0</v>
      </c>
      <c r="CQ33" s="30">
        <f t="shared" si="14"/>
        <v>0</v>
      </c>
      <c r="CR33" s="30">
        <f t="shared" si="14"/>
        <v>0</v>
      </c>
      <c r="CS33" s="30">
        <f t="shared" si="14"/>
        <v>0</v>
      </c>
      <c r="CT33" s="31">
        <f t="shared" si="14"/>
        <v>0</v>
      </c>
      <c r="CU33" s="31">
        <f t="shared" si="12"/>
        <v>0</v>
      </c>
    </row>
    <row r="34" spans="1:99" x14ac:dyDescent="0.25">
      <c r="A34" s="32" t="s">
        <v>49</v>
      </c>
      <c r="B34" s="33">
        <f t="shared" si="0"/>
        <v>2</v>
      </c>
      <c r="C34" s="34">
        <v>0</v>
      </c>
      <c r="D34" s="35">
        <v>2</v>
      </c>
      <c r="E34" s="34">
        <v>2</v>
      </c>
      <c r="F34" s="35">
        <v>0</v>
      </c>
      <c r="G34" s="36">
        <v>0</v>
      </c>
      <c r="H34" s="37">
        <v>0</v>
      </c>
      <c r="I34" s="38">
        <v>0</v>
      </c>
      <c r="J34" s="39">
        <v>0</v>
      </c>
      <c r="K34" s="36">
        <v>0</v>
      </c>
      <c r="L34" s="34">
        <v>0</v>
      </c>
      <c r="M34" s="37">
        <v>0</v>
      </c>
      <c r="N34" s="37">
        <v>0</v>
      </c>
      <c r="O34" s="37">
        <v>0</v>
      </c>
      <c r="P34" s="36">
        <v>0</v>
      </c>
      <c r="Q34" s="34">
        <v>0</v>
      </c>
      <c r="R34" s="36">
        <v>0</v>
      </c>
      <c r="S34" s="28" t="str">
        <f t="shared" si="8"/>
        <v/>
      </c>
      <c r="CA34" s="29" t="str">
        <f t="shared" si="2"/>
        <v/>
      </c>
      <c r="CB34" s="29" t="str">
        <f t="shared" si="3"/>
        <v/>
      </c>
      <c r="CC34" s="29" t="str">
        <f t="shared" si="9"/>
        <v/>
      </c>
      <c r="CD34" s="29" t="str">
        <f t="shared" si="9"/>
        <v/>
      </c>
      <c r="CE34" s="29" t="str">
        <f t="shared" si="9"/>
        <v/>
      </c>
      <c r="CF34" s="29" t="str">
        <f t="shared" si="9"/>
        <v/>
      </c>
      <c r="CG34" s="29" t="str">
        <f t="shared" si="9"/>
        <v/>
      </c>
      <c r="CH34" s="29" t="str">
        <f t="shared" si="10"/>
        <v/>
      </c>
      <c r="CI34" s="29" t="str">
        <f t="shared" si="11"/>
        <v/>
      </c>
      <c r="CM34" s="30">
        <f t="shared" si="4"/>
        <v>0</v>
      </c>
      <c r="CN34" s="30">
        <f t="shared" si="5"/>
        <v>0</v>
      </c>
      <c r="CO34" s="30">
        <f t="shared" si="14"/>
        <v>0</v>
      </c>
      <c r="CP34" s="30">
        <f t="shared" si="14"/>
        <v>0</v>
      </c>
      <c r="CQ34" s="30">
        <f t="shared" si="14"/>
        <v>0</v>
      </c>
      <c r="CR34" s="30">
        <f t="shared" si="14"/>
        <v>0</v>
      </c>
      <c r="CS34" s="30">
        <f t="shared" si="14"/>
        <v>0</v>
      </c>
      <c r="CT34" s="31">
        <f t="shared" si="14"/>
        <v>0</v>
      </c>
      <c r="CU34" s="31">
        <f t="shared" si="12"/>
        <v>0</v>
      </c>
    </row>
    <row r="35" spans="1:99" x14ac:dyDescent="0.25">
      <c r="A35" s="43" t="s">
        <v>50</v>
      </c>
      <c r="B35" s="44">
        <f t="shared" si="0"/>
        <v>0</v>
      </c>
      <c r="C35" s="45">
        <v>0</v>
      </c>
      <c r="D35" s="47">
        <v>0</v>
      </c>
      <c r="E35" s="45">
        <v>0</v>
      </c>
      <c r="F35" s="47">
        <v>0</v>
      </c>
      <c r="G35" s="47">
        <v>0</v>
      </c>
      <c r="H35" s="49">
        <v>0</v>
      </c>
      <c r="I35" s="50">
        <v>0</v>
      </c>
      <c r="J35" s="51">
        <v>0</v>
      </c>
      <c r="K35" s="47">
        <v>0</v>
      </c>
      <c r="L35" s="45">
        <v>0</v>
      </c>
      <c r="M35" s="52">
        <v>0</v>
      </c>
      <c r="N35" s="52">
        <v>0</v>
      </c>
      <c r="O35" s="52">
        <v>0</v>
      </c>
      <c r="P35" s="47">
        <v>0</v>
      </c>
      <c r="Q35" s="45">
        <v>0</v>
      </c>
      <c r="R35" s="47">
        <v>0</v>
      </c>
      <c r="S35" s="28" t="str">
        <f t="shared" si="8"/>
        <v/>
      </c>
      <c r="CA35" s="29" t="str">
        <f t="shared" si="2"/>
        <v/>
      </c>
      <c r="CB35" s="29" t="str">
        <f t="shared" si="3"/>
        <v/>
      </c>
      <c r="CC35" s="29" t="str">
        <f t="shared" si="9"/>
        <v/>
      </c>
      <c r="CD35" s="29" t="str">
        <f t="shared" si="9"/>
        <v/>
      </c>
      <c r="CE35" s="29" t="str">
        <f t="shared" si="9"/>
        <v/>
      </c>
      <c r="CF35" s="29" t="str">
        <f t="shared" si="9"/>
        <v/>
      </c>
      <c r="CG35" s="29" t="str">
        <f t="shared" si="9"/>
        <v/>
      </c>
      <c r="CH35" s="29" t="str">
        <f t="shared" si="10"/>
        <v/>
      </c>
      <c r="CI35" s="29" t="str">
        <f t="shared" si="11"/>
        <v/>
      </c>
      <c r="CM35" s="30">
        <f t="shared" si="4"/>
        <v>0</v>
      </c>
      <c r="CN35" s="30">
        <f t="shared" si="5"/>
        <v>0</v>
      </c>
      <c r="CO35" s="30">
        <f t="shared" si="14"/>
        <v>0</v>
      </c>
      <c r="CP35" s="30">
        <f t="shared" si="14"/>
        <v>0</v>
      </c>
      <c r="CQ35" s="30">
        <f t="shared" si="14"/>
        <v>0</v>
      </c>
      <c r="CR35" s="30">
        <f t="shared" si="14"/>
        <v>0</v>
      </c>
      <c r="CS35" s="30">
        <f t="shared" si="14"/>
        <v>0</v>
      </c>
      <c r="CT35" s="31">
        <f t="shared" si="14"/>
        <v>0</v>
      </c>
      <c r="CU35" s="31">
        <f t="shared" si="12"/>
        <v>0</v>
      </c>
    </row>
    <row r="36" spans="1:99" ht="21" x14ac:dyDescent="0.25">
      <c r="A36" s="32" t="s">
        <v>51</v>
      </c>
      <c r="B36" s="21">
        <f t="shared" si="0"/>
        <v>0</v>
      </c>
      <c r="C36" s="22">
        <v>0</v>
      </c>
      <c r="D36" s="24">
        <v>0</v>
      </c>
      <c r="E36" s="22">
        <v>0</v>
      </c>
      <c r="F36" s="24">
        <v>0</v>
      </c>
      <c r="G36" s="24">
        <v>0</v>
      </c>
      <c r="H36" s="54">
        <v>0</v>
      </c>
      <c r="I36" s="55">
        <v>0</v>
      </c>
      <c r="J36" s="27">
        <v>0</v>
      </c>
      <c r="K36" s="24">
        <v>0</v>
      </c>
      <c r="L36" s="22">
        <v>0</v>
      </c>
      <c r="M36" s="25">
        <v>0</v>
      </c>
      <c r="N36" s="25">
        <v>0</v>
      </c>
      <c r="O36" s="25">
        <v>0</v>
      </c>
      <c r="P36" s="24">
        <v>0</v>
      </c>
      <c r="Q36" s="22">
        <v>0</v>
      </c>
      <c r="R36" s="24">
        <v>0</v>
      </c>
      <c r="S36" s="28" t="str">
        <f t="shared" si="8"/>
        <v/>
      </c>
      <c r="CA36" s="29" t="str">
        <f t="shared" si="2"/>
        <v/>
      </c>
      <c r="CB36" s="29" t="str">
        <f t="shared" si="3"/>
        <v/>
      </c>
      <c r="CC36" s="29" t="str">
        <f t="shared" si="9"/>
        <v/>
      </c>
      <c r="CD36" s="29" t="str">
        <f t="shared" si="9"/>
        <v/>
      </c>
      <c r="CE36" s="29" t="str">
        <f t="shared" si="9"/>
        <v/>
      </c>
      <c r="CF36" s="29" t="str">
        <f t="shared" si="9"/>
        <v/>
      </c>
      <c r="CG36" s="29" t="str">
        <f t="shared" si="9"/>
        <v/>
      </c>
      <c r="CH36" s="29" t="str">
        <f t="shared" si="10"/>
        <v/>
      </c>
      <c r="CI36" s="29" t="str">
        <f t="shared" si="11"/>
        <v/>
      </c>
      <c r="CM36" s="30">
        <f t="shared" si="4"/>
        <v>0</v>
      </c>
      <c r="CN36" s="30">
        <f t="shared" si="5"/>
        <v>0</v>
      </c>
      <c r="CO36" s="30">
        <f t="shared" si="14"/>
        <v>0</v>
      </c>
      <c r="CP36" s="30">
        <f t="shared" si="14"/>
        <v>0</v>
      </c>
      <c r="CQ36" s="30">
        <f t="shared" si="14"/>
        <v>0</v>
      </c>
      <c r="CR36" s="30">
        <f t="shared" si="14"/>
        <v>0</v>
      </c>
      <c r="CS36" s="30">
        <f t="shared" si="14"/>
        <v>0</v>
      </c>
      <c r="CT36" s="31">
        <f t="shared" si="14"/>
        <v>0</v>
      </c>
      <c r="CU36" s="31">
        <f t="shared" si="12"/>
        <v>0</v>
      </c>
    </row>
    <row r="37" spans="1:99" ht="15" customHeight="1" x14ac:dyDescent="0.25">
      <c r="A37" s="32" t="s">
        <v>52</v>
      </c>
      <c r="B37" s="33">
        <f t="shared" si="0"/>
        <v>2</v>
      </c>
      <c r="C37" s="34">
        <v>2</v>
      </c>
      <c r="D37" s="36">
        <v>0</v>
      </c>
      <c r="E37" s="34">
        <v>1</v>
      </c>
      <c r="F37" s="36">
        <v>0</v>
      </c>
      <c r="G37" s="42">
        <v>0</v>
      </c>
      <c r="H37" s="40">
        <v>1</v>
      </c>
      <c r="I37" s="41">
        <v>0</v>
      </c>
      <c r="J37" s="39">
        <v>0</v>
      </c>
      <c r="K37" s="36">
        <v>0</v>
      </c>
      <c r="L37" s="34">
        <v>0</v>
      </c>
      <c r="M37" s="37">
        <v>0</v>
      </c>
      <c r="N37" s="37">
        <v>0</v>
      </c>
      <c r="O37" s="37">
        <v>0</v>
      </c>
      <c r="P37" s="36">
        <v>0</v>
      </c>
      <c r="Q37" s="34">
        <v>0</v>
      </c>
      <c r="R37" s="36">
        <v>0</v>
      </c>
      <c r="S37" s="28" t="str">
        <f t="shared" si="8"/>
        <v/>
      </c>
      <c r="CA37" s="29" t="str">
        <f t="shared" si="2"/>
        <v/>
      </c>
      <c r="CB37" s="29" t="str">
        <f t="shared" si="3"/>
        <v/>
      </c>
      <c r="CC37" s="29" t="str">
        <f t="shared" si="9"/>
        <v/>
      </c>
      <c r="CD37" s="29" t="str">
        <f t="shared" si="9"/>
        <v/>
      </c>
      <c r="CE37" s="29" t="str">
        <f t="shared" si="9"/>
        <v/>
      </c>
      <c r="CF37" s="29" t="str">
        <f t="shared" si="9"/>
        <v/>
      </c>
      <c r="CG37" s="29" t="str">
        <f t="shared" si="9"/>
        <v/>
      </c>
      <c r="CH37" s="29" t="str">
        <f t="shared" si="10"/>
        <v/>
      </c>
      <c r="CI37" s="29" t="str">
        <f t="shared" si="11"/>
        <v/>
      </c>
      <c r="CM37" s="30">
        <f t="shared" si="4"/>
        <v>0</v>
      </c>
      <c r="CN37" s="30">
        <f t="shared" si="5"/>
        <v>0</v>
      </c>
      <c r="CO37" s="30">
        <f t="shared" si="14"/>
        <v>0</v>
      </c>
      <c r="CP37" s="30">
        <f t="shared" si="14"/>
        <v>0</v>
      </c>
      <c r="CQ37" s="30">
        <f t="shared" si="14"/>
        <v>0</v>
      </c>
      <c r="CR37" s="30">
        <f t="shared" si="14"/>
        <v>0</v>
      </c>
      <c r="CS37" s="30">
        <f t="shared" si="14"/>
        <v>0</v>
      </c>
      <c r="CT37" s="31">
        <f t="shared" si="14"/>
        <v>0</v>
      </c>
      <c r="CU37" s="31">
        <f t="shared" si="12"/>
        <v>0</v>
      </c>
    </row>
    <row r="38" spans="1:99" x14ac:dyDescent="0.25">
      <c r="A38" s="32" t="s">
        <v>53</v>
      </c>
      <c r="B38" s="33">
        <f t="shared" si="0"/>
        <v>5</v>
      </c>
      <c r="C38" s="34">
        <v>2</v>
      </c>
      <c r="D38" s="36">
        <v>3</v>
      </c>
      <c r="E38" s="34">
        <v>4</v>
      </c>
      <c r="F38" s="36">
        <v>1</v>
      </c>
      <c r="G38" s="42">
        <v>0</v>
      </c>
      <c r="H38" s="40">
        <v>1</v>
      </c>
      <c r="I38" s="41">
        <v>0</v>
      </c>
      <c r="J38" s="39">
        <v>0</v>
      </c>
      <c r="K38" s="36">
        <v>0</v>
      </c>
      <c r="L38" s="34">
        <v>0</v>
      </c>
      <c r="M38" s="37">
        <v>0</v>
      </c>
      <c r="N38" s="37">
        <v>0</v>
      </c>
      <c r="O38" s="37">
        <v>0</v>
      </c>
      <c r="P38" s="36">
        <v>0</v>
      </c>
      <c r="Q38" s="34">
        <v>0</v>
      </c>
      <c r="R38" s="36">
        <v>0</v>
      </c>
      <c r="S38" s="28" t="str">
        <f t="shared" si="8"/>
        <v/>
      </c>
      <c r="CA38" s="29" t="str">
        <f t="shared" si="2"/>
        <v/>
      </c>
      <c r="CB38" s="29" t="str">
        <f t="shared" si="3"/>
        <v/>
      </c>
      <c r="CC38" s="29" t="str">
        <f t="shared" si="9"/>
        <v/>
      </c>
      <c r="CD38" s="29" t="str">
        <f t="shared" si="9"/>
        <v/>
      </c>
      <c r="CE38" s="29" t="str">
        <f t="shared" si="9"/>
        <v/>
      </c>
      <c r="CF38" s="29" t="str">
        <f t="shared" si="9"/>
        <v/>
      </c>
      <c r="CG38" s="29" t="str">
        <f t="shared" si="9"/>
        <v/>
      </c>
      <c r="CH38" s="29" t="str">
        <f t="shared" si="10"/>
        <v/>
      </c>
      <c r="CI38" s="29" t="str">
        <f t="shared" si="11"/>
        <v/>
      </c>
      <c r="CM38" s="30">
        <f t="shared" si="4"/>
        <v>0</v>
      </c>
      <c r="CN38" s="30">
        <f t="shared" si="5"/>
        <v>0</v>
      </c>
      <c r="CO38" s="30">
        <f t="shared" si="14"/>
        <v>0</v>
      </c>
      <c r="CP38" s="30">
        <f t="shared" si="14"/>
        <v>0</v>
      </c>
      <c r="CQ38" s="30">
        <f t="shared" si="14"/>
        <v>0</v>
      </c>
      <c r="CR38" s="30">
        <f t="shared" si="14"/>
        <v>0</v>
      </c>
      <c r="CS38" s="30">
        <f t="shared" si="14"/>
        <v>0</v>
      </c>
      <c r="CT38" s="31">
        <f t="shared" si="14"/>
        <v>0</v>
      </c>
      <c r="CU38" s="31">
        <f t="shared" si="12"/>
        <v>0</v>
      </c>
    </row>
    <row r="39" spans="1:99" x14ac:dyDescent="0.25">
      <c r="A39" s="32" t="s">
        <v>54</v>
      </c>
      <c r="B39" s="33">
        <f t="shared" si="0"/>
        <v>0</v>
      </c>
      <c r="C39" s="34">
        <v>0</v>
      </c>
      <c r="D39" s="36">
        <v>0</v>
      </c>
      <c r="E39" s="34">
        <v>0</v>
      </c>
      <c r="F39" s="36">
        <v>0</v>
      </c>
      <c r="G39" s="42">
        <v>0</v>
      </c>
      <c r="H39" s="40">
        <v>0</v>
      </c>
      <c r="I39" s="41">
        <v>0</v>
      </c>
      <c r="J39" s="39">
        <v>0</v>
      </c>
      <c r="K39" s="36">
        <v>0</v>
      </c>
      <c r="L39" s="34">
        <v>0</v>
      </c>
      <c r="M39" s="37">
        <v>0</v>
      </c>
      <c r="N39" s="37">
        <v>0</v>
      </c>
      <c r="O39" s="37">
        <v>0</v>
      </c>
      <c r="P39" s="36">
        <v>0</v>
      </c>
      <c r="Q39" s="34">
        <v>0</v>
      </c>
      <c r="R39" s="36">
        <v>0</v>
      </c>
      <c r="S39" s="28" t="str">
        <f t="shared" si="8"/>
        <v/>
      </c>
      <c r="CA39" s="29" t="str">
        <f t="shared" si="2"/>
        <v/>
      </c>
      <c r="CB39" s="29" t="str">
        <f t="shared" si="3"/>
        <v/>
      </c>
      <c r="CC39" s="29" t="str">
        <f t="shared" si="9"/>
        <v/>
      </c>
      <c r="CD39" s="29" t="str">
        <f t="shared" si="9"/>
        <v/>
      </c>
      <c r="CE39" s="29" t="str">
        <f t="shared" si="9"/>
        <v/>
      </c>
      <c r="CF39" s="29" t="str">
        <f t="shared" si="9"/>
        <v/>
      </c>
      <c r="CG39" s="29" t="str">
        <f t="shared" si="9"/>
        <v/>
      </c>
      <c r="CH39" s="29" t="str">
        <f t="shared" si="10"/>
        <v/>
      </c>
      <c r="CI39" s="29" t="str">
        <f t="shared" si="11"/>
        <v/>
      </c>
      <c r="CM39" s="30">
        <f t="shared" si="4"/>
        <v>0</v>
      </c>
      <c r="CN39" s="30">
        <f t="shared" si="5"/>
        <v>0</v>
      </c>
      <c r="CO39" s="30">
        <f t="shared" si="14"/>
        <v>0</v>
      </c>
      <c r="CP39" s="30">
        <f t="shared" si="14"/>
        <v>0</v>
      </c>
      <c r="CQ39" s="30">
        <f t="shared" si="14"/>
        <v>0</v>
      </c>
      <c r="CR39" s="30">
        <f t="shared" si="14"/>
        <v>0</v>
      </c>
      <c r="CS39" s="30">
        <f t="shared" si="14"/>
        <v>0</v>
      </c>
      <c r="CT39" s="31">
        <f t="shared" si="14"/>
        <v>0</v>
      </c>
      <c r="CU39" s="31">
        <f t="shared" si="12"/>
        <v>0</v>
      </c>
    </row>
    <row r="40" spans="1:99" ht="21" x14ac:dyDescent="0.25">
      <c r="A40" s="32" t="s">
        <v>55</v>
      </c>
      <c r="B40" s="33">
        <f t="shared" si="0"/>
        <v>4</v>
      </c>
      <c r="C40" s="34">
        <v>1</v>
      </c>
      <c r="D40" s="36">
        <v>3</v>
      </c>
      <c r="E40" s="34">
        <v>3</v>
      </c>
      <c r="F40" s="36">
        <v>1</v>
      </c>
      <c r="G40" s="36">
        <v>0</v>
      </c>
      <c r="H40" s="40">
        <v>1</v>
      </c>
      <c r="I40" s="41">
        <v>0</v>
      </c>
      <c r="J40" s="39">
        <v>0</v>
      </c>
      <c r="K40" s="36">
        <v>0</v>
      </c>
      <c r="L40" s="34">
        <v>0</v>
      </c>
      <c r="M40" s="37">
        <v>0</v>
      </c>
      <c r="N40" s="37">
        <v>0</v>
      </c>
      <c r="O40" s="37">
        <v>0</v>
      </c>
      <c r="P40" s="36">
        <v>0</v>
      </c>
      <c r="Q40" s="34">
        <v>0</v>
      </c>
      <c r="R40" s="36">
        <v>0</v>
      </c>
      <c r="S40" s="28" t="str">
        <f t="shared" si="8"/>
        <v/>
      </c>
      <c r="CA40" s="29" t="str">
        <f t="shared" si="2"/>
        <v/>
      </c>
      <c r="CB40" s="29" t="str">
        <f t="shared" si="3"/>
        <v/>
      </c>
      <c r="CC40" s="29" t="str">
        <f t="shared" si="9"/>
        <v/>
      </c>
      <c r="CD40" s="29" t="str">
        <f t="shared" si="9"/>
        <v/>
      </c>
      <c r="CE40" s="29" t="str">
        <f t="shared" si="9"/>
        <v/>
      </c>
      <c r="CF40" s="29" t="str">
        <f t="shared" si="9"/>
        <v/>
      </c>
      <c r="CG40" s="29" t="str">
        <f t="shared" si="9"/>
        <v/>
      </c>
      <c r="CH40" s="29" t="str">
        <f t="shared" si="10"/>
        <v/>
      </c>
      <c r="CI40" s="29" t="str">
        <f t="shared" si="11"/>
        <v/>
      </c>
      <c r="CM40" s="30">
        <f t="shared" si="4"/>
        <v>0</v>
      </c>
      <c r="CN40" s="30">
        <f t="shared" si="5"/>
        <v>0</v>
      </c>
      <c r="CO40" s="30">
        <f t="shared" si="14"/>
        <v>0</v>
      </c>
      <c r="CP40" s="30">
        <f t="shared" si="14"/>
        <v>0</v>
      </c>
      <c r="CQ40" s="30">
        <f t="shared" si="14"/>
        <v>0</v>
      </c>
      <c r="CR40" s="30">
        <f t="shared" si="14"/>
        <v>0</v>
      </c>
      <c r="CS40" s="30">
        <f t="shared" si="14"/>
        <v>0</v>
      </c>
      <c r="CT40" s="31">
        <f t="shared" si="14"/>
        <v>0</v>
      </c>
      <c r="CU40" s="31">
        <f t="shared" si="12"/>
        <v>0</v>
      </c>
    </row>
    <row r="41" spans="1:99" x14ac:dyDescent="0.25">
      <c r="A41" s="32" t="s">
        <v>56</v>
      </c>
      <c r="B41" s="33">
        <f t="shared" si="0"/>
        <v>3</v>
      </c>
      <c r="C41" s="34">
        <v>1</v>
      </c>
      <c r="D41" s="36">
        <v>2</v>
      </c>
      <c r="E41" s="34">
        <v>1</v>
      </c>
      <c r="F41" s="36">
        <v>2</v>
      </c>
      <c r="G41" s="36">
        <v>0</v>
      </c>
      <c r="H41" s="40">
        <v>2</v>
      </c>
      <c r="I41" s="41">
        <v>0</v>
      </c>
      <c r="J41" s="39">
        <v>0</v>
      </c>
      <c r="K41" s="36">
        <v>0</v>
      </c>
      <c r="L41" s="34">
        <v>0</v>
      </c>
      <c r="M41" s="37">
        <v>0</v>
      </c>
      <c r="N41" s="37">
        <v>0</v>
      </c>
      <c r="O41" s="37">
        <v>0</v>
      </c>
      <c r="P41" s="36">
        <v>0</v>
      </c>
      <c r="Q41" s="34">
        <v>0</v>
      </c>
      <c r="R41" s="36">
        <v>0</v>
      </c>
      <c r="S41" s="28" t="str">
        <f t="shared" si="8"/>
        <v/>
      </c>
      <c r="CA41" s="29" t="str">
        <f t="shared" si="2"/>
        <v/>
      </c>
      <c r="CB41" s="29" t="str">
        <f t="shared" si="3"/>
        <v/>
      </c>
      <c r="CC41" s="29" t="str">
        <f t="shared" si="9"/>
        <v/>
      </c>
      <c r="CD41" s="29" t="str">
        <f t="shared" si="9"/>
        <v/>
      </c>
      <c r="CE41" s="29" t="str">
        <f t="shared" si="9"/>
        <v/>
      </c>
      <c r="CF41" s="29" t="str">
        <f t="shared" si="9"/>
        <v/>
      </c>
      <c r="CG41" s="29" t="str">
        <f t="shared" si="9"/>
        <v/>
      </c>
      <c r="CH41" s="29" t="str">
        <f t="shared" si="10"/>
        <v/>
      </c>
      <c r="CI41" s="29" t="str">
        <f t="shared" si="11"/>
        <v/>
      </c>
      <c r="CM41" s="30">
        <f t="shared" si="4"/>
        <v>0</v>
      </c>
      <c r="CN41" s="30">
        <f t="shared" si="5"/>
        <v>0</v>
      </c>
      <c r="CO41" s="30">
        <f t="shared" si="14"/>
        <v>0</v>
      </c>
      <c r="CP41" s="30">
        <f t="shared" si="14"/>
        <v>0</v>
      </c>
      <c r="CQ41" s="30">
        <f t="shared" si="14"/>
        <v>0</v>
      </c>
      <c r="CR41" s="30">
        <f t="shared" si="14"/>
        <v>0</v>
      </c>
      <c r="CS41" s="30">
        <f t="shared" si="14"/>
        <v>0</v>
      </c>
      <c r="CT41" s="31">
        <f t="shared" si="14"/>
        <v>0</v>
      </c>
      <c r="CU41" s="31">
        <f t="shared" si="12"/>
        <v>0</v>
      </c>
    </row>
    <row r="42" spans="1:99" ht="21" x14ac:dyDescent="0.25">
      <c r="A42" s="32" t="s">
        <v>57</v>
      </c>
      <c r="B42" s="33">
        <f t="shared" si="0"/>
        <v>1</v>
      </c>
      <c r="C42" s="34">
        <v>0</v>
      </c>
      <c r="D42" s="36">
        <v>1</v>
      </c>
      <c r="E42" s="34">
        <v>0</v>
      </c>
      <c r="F42" s="36">
        <v>0</v>
      </c>
      <c r="G42" s="36">
        <v>0</v>
      </c>
      <c r="H42" s="40">
        <v>1</v>
      </c>
      <c r="I42" s="41">
        <v>0</v>
      </c>
      <c r="J42" s="39">
        <v>0</v>
      </c>
      <c r="K42" s="36">
        <v>0</v>
      </c>
      <c r="L42" s="34">
        <v>0</v>
      </c>
      <c r="M42" s="37">
        <v>0</v>
      </c>
      <c r="N42" s="37">
        <v>0</v>
      </c>
      <c r="O42" s="37">
        <v>0</v>
      </c>
      <c r="P42" s="36">
        <v>0</v>
      </c>
      <c r="Q42" s="34">
        <v>0</v>
      </c>
      <c r="R42" s="36">
        <v>0</v>
      </c>
      <c r="S42" s="28" t="str">
        <f t="shared" si="8"/>
        <v/>
      </c>
      <c r="CA42" s="29" t="str">
        <f t="shared" si="2"/>
        <v/>
      </c>
      <c r="CB42" s="29" t="str">
        <f t="shared" si="3"/>
        <v/>
      </c>
      <c r="CC42" s="29" t="str">
        <f t="shared" si="9"/>
        <v/>
      </c>
      <c r="CD42" s="29" t="str">
        <f t="shared" si="9"/>
        <v/>
      </c>
      <c r="CE42" s="29" t="str">
        <f t="shared" si="9"/>
        <v/>
      </c>
      <c r="CF42" s="29" t="str">
        <f t="shared" si="9"/>
        <v/>
      </c>
      <c r="CG42" s="29" t="str">
        <f t="shared" si="9"/>
        <v/>
      </c>
      <c r="CH42" s="29" t="str">
        <f t="shared" si="10"/>
        <v/>
      </c>
      <c r="CI42" s="29" t="str">
        <f t="shared" si="11"/>
        <v/>
      </c>
      <c r="CM42" s="30">
        <f t="shared" si="4"/>
        <v>0</v>
      </c>
      <c r="CN42" s="30">
        <f t="shared" si="5"/>
        <v>0</v>
      </c>
      <c r="CO42" s="30">
        <f t="shared" si="14"/>
        <v>0</v>
      </c>
      <c r="CP42" s="30">
        <f t="shared" si="14"/>
        <v>0</v>
      </c>
      <c r="CQ42" s="30">
        <f t="shared" si="14"/>
        <v>0</v>
      </c>
      <c r="CR42" s="30">
        <f t="shared" si="14"/>
        <v>0</v>
      </c>
      <c r="CS42" s="30">
        <f t="shared" si="14"/>
        <v>0</v>
      </c>
      <c r="CT42" s="31">
        <f t="shared" si="14"/>
        <v>0</v>
      </c>
      <c r="CU42" s="31">
        <f t="shared" si="12"/>
        <v>0</v>
      </c>
    </row>
    <row r="43" spans="1:99" x14ac:dyDescent="0.25">
      <c r="A43" s="58" t="s">
        <v>58</v>
      </c>
      <c r="B43" s="44">
        <f t="shared" si="0"/>
        <v>6</v>
      </c>
      <c r="C43" s="45">
        <v>2</v>
      </c>
      <c r="D43" s="47">
        <v>4</v>
      </c>
      <c r="E43" s="45">
        <v>3</v>
      </c>
      <c r="F43" s="47">
        <v>1</v>
      </c>
      <c r="G43" s="47">
        <v>0</v>
      </c>
      <c r="H43" s="49">
        <v>3</v>
      </c>
      <c r="I43" s="59">
        <v>0</v>
      </c>
      <c r="J43" s="51">
        <v>0</v>
      </c>
      <c r="K43" s="47">
        <v>0</v>
      </c>
      <c r="L43" s="45">
        <v>0</v>
      </c>
      <c r="M43" s="52">
        <v>0</v>
      </c>
      <c r="N43" s="52">
        <v>0</v>
      </c>
      <c r="O43" s="52">
        <v>0</v>
      </c>
      <c r="P43" s="47">
        <v>0</v>
      </c>
      <c r="Q43" s="45">
        <v>0</v>
      </c>
      <c r="R43" s="47">
        <v>0</v>
      </c>
      <c r="S43" s="28" t="str">
        <f t="shared" si="8"/>
        <v/>
      </c>
      <c r="CA43" s="29" t="str">
        <f t="shared" si="2"/>
        <v/>
      </c>
      <c r="CB43" s="29" t="str">
        <f t="shared" si="3"/>
        <v/>
      </c>
      <c r="CC43" s="29" t="str">
        <f t="shared" si="9"/>
        <v/>
      </c>
      <c r="CD43" s="29" t="str">
        <f t="shared" si="9"/>
        <v/>
      </c>
      <c r="CE43" s="29" t="str">
        <f t="shared" si="9"/>
        <v/>
      </c>
      <c r="CF43" s="29" t="str">
        <f t="shared" si="9"/>
        <v/>
      </c>
      <c r="CG43" s="29" t="str">
        <f t="shared" si="9"/>
        <v/>
      </c>
      <c r="CH43" s="29" t="str">
        <f t="shared" si="10"/>
        <v/>
      </c>
      <c r="CI43" s="29" t="str">
        <f t="shared" si="11"/>
        <v/>
      </c>
      <c r="CM43" s="30">
        <f t="shared" si="4"/>
        <v>0</v>
      </c>
      <c r="CN43" s="30">
        <f t="shared" si="5"/>
        <v>0</v>
      </c>
      <c r="CO43" s="30">
        <f t="shared" si="14"/>
        <v>0</v>
      </c>
      <c r="CP43" s="30">
        <f t="shared" si="14"/>
        <v>0</v>
      </c>
      <c r="CQ43" s="30">
        <f t="shared" si="14"/>
        <v>0</v>
      </c>
      <c r="CR43" s="30">
        <f t="shared" si="14"/>
        <v>0</v>
      </c>
      <c r="CS43" s="30">
        <f t="shared" si="14"/>
        <v>0</v>
      </c>
      <c r="CT43" s="31">
        <f t="shared" si="14"/>
        <v>0</v>
      </c>
      <c r="CU43" s="31">
        <f t="shared" si="12"/>
        <v>0</v>
      </c>
    </row>
    <row r="44" spans="1:99" x14ac:dyDescent="0.25">
      <c r="A44" s="20" t="s">
        <v>59</v>
      </c>
      <c r="B44" s="21">
        <f t="shared" si="0"/>
        <v>3</v>
      </c>
      <c r="C44" s="22">
        <v>1</v>
      </c>
      <c r="D44" s="24">
        <v>2</v>
      </c>
      <c r="E44" s="22">
        <v>2</v>
      </c>
      <c r="F44" s="24">
        <v>0</v>
      </c>
      <c r="G44" s="24">
        <v>0</v>
      </c>
      <c r="H44" s="54">
        <v>1</v>
      </c>
      <c r="I44" s="26">
        <v>0</v>
      </c>
      <c r="J44" s="27">
        <v>0</v>
      </c>
      <c r="K44" s="24">
        <v>0</v>
      </c>
      <c r="L44" s="22">
        <v>0</v>
      </c>
      <c r="M44" s="25">
        <v>0</v>
      </c>
      <c r="N44" s="25">
        <v>0</v>
      </c>
      <c r="O44" s="25">
        <v>0</v>
      </c>
      <c r="P44" s="24">
        <v>0</v>
      </c>
      <c r="Q44" s="22">
        <v>0</v>
      </c>
      <c r="R44" s="24">
        <v>0</v>
      </c>
      <c r="S44" s="28" t="str">
        <f t="shared" si="8"/>
        <v/>
      </c>
      <c r="CA44" s="29" t="str">
        <f t="shared" si="2"/>
        <v/>
      </c>
      <c r="CB44" s="29" t="str">
        <f t="shared" si="3"/>
        <v/>
      </c>
      <c r="CC44" s="29" t="str">
        <f t="shared" si="9"/>
        <v/>
      </c>
      <c r="CD44" s="29" t="str">
        <f t="shared" si="9"/>
        <v/>
      </c>
      <c r="CE44" s="29" t="str">
        <f t="shared" si="9"/>
        <v/>
      </c>
      <c r="CF44" s="29" t="str">
        <f t="shared" si="9"/>
        <v/>
      </c>
      <c r="CG44" s="29" t="str">
        <f t="shared" si="9"/>
        <v/>
      </c>
      <c r="CH44" s="29" t="str">
        <f t="shared" si="10"/>
        <v/>
      </c>
      <c r="CI44" s="29" t="str">
        <f t="shared" si="11"/>
        <v/>
      </c>
      <c r="CM44" s="30">
        <f t="shared" si="4"/>
        <v>0</v>
      </c>
      <c r="CN44" s="30">
        <f t="shared" si="5"/>
        <v>0</v>
      </c>
      <c r="CO44" s="30">
        <f t="shared" si="14"/>
        <v>0</v>
      </c>
      <c r="CP44" s="30">
        <f t="shared" si="14"/>
        <v>0</v>
      </c>
      <c r="CQ44" s="30">
        <f t="shared" si="14"/>
        <v>0</v>
      </c>
      <c r="CR44" s="30">
        <f t="shared" si="14"/>
        <v>0</v>
      </c>
      <c r="CS44" s="30">
        <f t="shared" si="14"/>
        <v>0</v>
      </c>
      <c r="CT44" s="31">
        <f t="shared" si="14"/>
        <v>0</v>
      </c>
      <c r="CU44" s="31">
        <f t="shared" si="12"/>
        <v>0</v>
      </c>
    </row>
    <row r="45" spans="1:99" x14ac:dyDescent="0.25">
      <c r="A45" s="56" t="s">
        <v>60</v>
      </c>
      <c r="B45" s="33">
        <f t="shared" si="0"/>
        <v>0</v>
      </c>
      <c r="C45" s="34">
        <v>0</v>
      </c>
      <c r="D45" s="36">
        <v>0</v>
      </c>
      <c r="E45" s="34">
        <v>0</v>
      </c>
      <c r="F45" s="36">
        <v>0</v>
      </c>
      <c r="G45" s="36">
        <v>0</v>
      </c>
      <c r="H45" s="40">
        <v>0</v>
      </c>
      <c r="I45" s="38">
        <v>0</v>
      </c>
      <c r="J45" s="39">
        <v>0</v>
      </c>
      <c r="K45" s="36">
        <v>0</v>
      </c>
      <c r="L45" s="34">
        <v>0</v>
      </c>
      <c r="M45" s="37">
        <v>0</v>
      </c>
      <c r="N45" s="37">
        <v>0</v>
      </c>
      <c r="O45" s="37">
        <v>0</v>
      </c>
      <c r="P45" s="36">
        <v>0</v>
      </c>
      <c r="Q45" s="34">
        <v>0</v>
      </c>
      <c r="R45" s="36">
        <v>0</v>
      </c>
      <c r="S45" s="28" t="str">
        <f t="shared" si="8"/>
        <v/>
      </c>
      <c r="CA45" s="29" t="str">
        <f t="shared" si="2"/>
        <v/>
      </c>
      <c r="CB45" s="29" t="str">
        <f t="shared" si="3"/>
        <v/>
      </c>
      <c r="CC45" s="29" t="str">
        <f t="shared" si="9"/>
        <v/>
      </c>
      <c r="CD45" s="29" t="str">
        <f t="shared" si="9"/>
        <v/>
      </c>
      <c r="CE45" s="29" t="str">
        <f t="shared" si="9"/>
        <v/>
      </c>
      <c r="CF45" s="29" t="str">
        <f t="shared" si="9"/>
        <v/>
      </c>
      <c r="CG45" s="29" t="str">
        <f t="shared" si="9"/>
        <v/>
      </c>
      <c r="CH45" s="29" t="str">
        <f t="shared" si="10"/>
        <v/>
      </c>
      <c r="CI45" s="29" t="str">
        <f t="shared" si="11"/>
        <v/>
      </c>
      <c r="CM45" s="30">
        <f t="shared" si="4"/>
        <v>0</v>
      </c>
      <c r="CN45" s="30">
        <f t="shared" si="5"/>
        <v>0</v>
      </c>
      <c r="CO45" s="30">
        <f t="shared" si="14"/>
        <v>0</v>
      </c>
      <c r="CP45" s="30">
        <f t="shared" si="14"/>
        <v>0</v>
      </c>
      <c r="CQ45" s="30">
        <f t="shared" si="14"/>
        <v>0</v>
      </c>
      <c r="CR45" s="30">
        <f t="shared" si="14"/>
        <v>0</v>
      </c>
      <c r="CS45" s="30">
        <f t="shared" si="14"/>
        <v>0</v>
      </c>
      <c r="CT45" s="31">
        <f t="shared" si="14"/>
        <v>0</v>
      </c>
      <c r="CU45" s="31">
        <f t="shared" si="12"/>
        <v>0</v>
      </c>
    </row>
    <row r="46" spans="1:99" x14ac:dyDescent="0.25">
      <c r="A46" s="56" t="s">
        <v>61</v>
      </c>
      <c r="B46" s="33">
        <f>SUM(C46:D46)</f>
        <v>0</v>
      </c>
      <c r="C46" s="34">
        <v>0</v>
      </c>
      <c r="D46" s="36">
        <v>0</v>
      </c>
      <c r="E46" s="34">
        <v>0</v>
      </c>
      <c r="F46" s="36">
        <v>0</v>
      </c>
      <c r="G46" s="36">
        <v>0</v>
      </c>
      <c r="H46" s="40">
        <v>0</v>
      </c>
      <c r="I46" s="38">
        <v>0</v>
      </c>
      <c r="J46" s="39">
        <v>0</v>
      </c>
      <c r="K46" s="36">
        <v>0</v>
      </c>
      <c r="L46" s="34">
        <v>0</v>
      </c>
      <c r="M46" s="37">
        <v>0</v>
      </c>
      <c r="N46" s="37">
        <v>0</v>
      </c>
      <c r="O46" s="37">
        <v>0</v>
      </c>
      <c r="P46" s="36">
        <v>0</v>
      </c>
      <c r="Q46" s="34">
        <v>0</v>
      </c>
      <c r="R46" s="36">
        <v>0</v>
      </c>
      <c r="S46" s="28" t="str">
        <f t="shared" si="8"/>
        <v/>
      </c>
      <c r="CA46" s="29" t="str">
        <f t="shared" si="2"/>
        <v/>
      </c>
      <c r="CB46" s="29" t="str">
        <f t="shared" si="3"/>
        <v/>
      </c>
      <c r="CC46" s="29" t="str">
        <f t="shared" si="9"/>
        <v/>
      </c>
      <c r="CD46" s="29" t="str">
        <f t="shared" si="9"/>
        <v/>
      </c>
      <c r="CE46" s="29" t="str">
        <f t="shared" si="9"/>
        <v/>
      </c>
      <c r="CF46" s="29" t="str">
        <f t="shared" si="9"/>
        <v/>
      </c>
      <c r="CG46" s="29" t="str">
        <f t="shared" si="9"/>
        <v/>
      </c>
      <c r="CH46" s="29" t="str">
        <f t="shared" si="10"/>
        <v/>
      </c>
      <c r="CI46" s="29" t="str">
        <f t="shared" si="11"/>
        <v/>
      </c>
      <c r="CM46" s="30">
        <f t="shared" si="4"/>
        <v>0</v>
      </c>
      <c r="CN46" s="30">
        <f t="shared" si="5"/>
        <v>0</v>
      </c>
      <c r="CO46" s="30">
        <f t="shared" si="14"/>
        <v>0</v>
      </c>
      <c r="CP46" s="30">
        <f t="shared" si="14"/>
        <v>0</v>
      </c>
      <c r="CQ46" s="30">
        <f t="shared" si="14"/>
        <v>0</v>
      </c>
      <c r="CR46" s="30">
        <f t="shared" si="14"/>
        <v>0</v>
      </c>
      <c r="CS46" s="30">
        <f t="shared" si="14"/>
        <v>0</v>
      </c>
      <c r="CT46" s="31">
        <f t="shared" si="14"/>
        <v>0</v>
      </c>
      <c r="CU46" s="31">
        <f t="shared" si="12"/>
        <v>0</v>
      </c>
    </row>
    <row r="47" spans="1:99" x14ac:dyDescent="0.25">
      <c r="A47" s="56" t="s">
        <v>62</v>
      </c>
      <c r="B47" s="33">
        <f>SUM(C47:D47)</f>
        <v>0</v>
      </c>
      <c r="C47" s="34">
        <v>0</v>
      </c>
      <c r="D47" s="36">
        <v>0</v>
      </c>
      <c r="E47" s="34">
        <v>0</v>
      </c>
      <c r="F47" s="36">
        <v>0</v>
      </c>
      <c r="G47" s="36">
        <v>0</v>
      </c>
      <c r="H47" s="40">
        <v>0</v>
      </c>
      <c r="I47" s="38">
        <v>0</v>
      </c>
      <c r="J47" s="39">
        <v>0</v>
      </c>
      <c r="K47" s="36">
        <v>0</v>
      </c>
      <c r="L47" s="34">
        <v>0</v>
      </c>
      <c r="M47" s="37">
        <v>0</v>
      </c>
      <c r="N47" s="37">
        <v>0</v>
      </c>
      <c r="O47" s="37">
        <v>0</v>
      </c>
      <c r="P47" s="36">
        <v>0</v>
      </c>
      <c r="Q47" s="34">
        <v>0</v>
      </c>
      <c r="R47" s="36">
        <v>0</v>
      </c>
      <c r="S47" s="28" t="str">
        <f t="shared" si="8"/>
        <v/>
      </c>
      <c r="CA47" s="29" t="str">
        <f t="shared" si="2"/>
        <v/>
      </c>
      <c r="CB47" s="29" t="str">
        <f t="shared" si="3"/>
        <v/>
      </c>
      <c r="CC47" s="29" t="str">
        <f t="shared" si="9"/>
        <v/>
      </c>
      <c r="CD47" s="29" t="str">
        <f t="shared" si="9"/>
        <v/>
      </c>
      <c r="CE47" s="29" t="str">
        <f t="shared" si="9"/>
        <v/>
      </c>
      <c r="CF47" s="29" t="str">
        <f t="shared" si="9"/>
        <v/>
      </c>
      <c r="CG47" s="29" t="str">
        <f t="shared" si="9"/>
        <v/>
      </c>
      <c r="CH47" s="29" t="str">
        <f t="shared" si="10"/>
        <v/>
      </c>
      <c r="CI47" s="29" t="str">
        <f t="shared" si="11"/>
        <v/>
      </c>
      <c r="CM47" s="30">
        <f t="shared" si="4"/>
        <v>0</v>
      </c>
      <c r="CN47" s="30">
        <f t="shared" si="5"/>
        <v>0</v>
      </c>
      <c r="CO47" s="30">
        <f t="shared" si="14"/>
        <v>0</v>
      </c>
      <c r="CP47" s="30">
        <f t="shared" si="14"/>
        <v>0</v>
      </c>
      <c r="CQ47" s="30">
        <f t="shared" si="14"/>
        <v>0</v>
      </c>
      <c r="CR47" s="30">
        <f t="shared" si="14"/>
        <v>0</v>
      </c>
      <c r="CS47" s="30">
        <f t="shared" si="14"/>
        <v>0</v>
      </c>
      <c r="CT47" s="31">
        <f t="shared" si="14"/>
        <v>0</v>
      </c>
      <c r="CU47" s="31">
        <f t="shared" si="12"/>
        <v>0</v>
      </c>
    </row>
    <row r="48" spans="1:99" x14ac:dyDescent="0.25">
      <c r="A48" s="60" t="s">
        <v>63</v>
      </c>
      <c r="B48" s="61">
        <f t="shared" si="0"/>
        <v>0</v>
      </c>
      <c r="C48" s="34">
        <v>0</v>
      </c>
      <c r="D48" s="36">
        <v>0</v>
      </c>
      <c r="E48" s="34">
        <v>0</v>
      </c>
      <c r="F48" s="36">
        <v>0</v>
      </c>
      <c r="G48" s="36">
        <v>0</v>
      </c>
      <c r="H48" s="40">
        <v>0</v>
      </c>
      <c r="I48" s="38">
        <v>0</v>
      </c>
      <c r="J48" s="39">
        <v>0</v>
      </c>
      <c r="K48" s="36">
        <v>0</v>
      </c>
      <c r="L48" s="34">
        <v>0</v>
      </c>
      <c r="M48" s="37">
        <v>0</v>
      </c>
      <c r="N48" s="37">
        <v>0</v>
      </c>
      <c r="O48" s="37">
        <v>0</v>
      </c>
      <c r="P48" s="36">
        <v>0</v>
      </c>
      <c r="Q48" s="34">
        <v>0</v>
      </c>
      <c r="R48" s="36">
        <v>0</v>
      </c>
      <c r="S48" s="28" t="str">
        <f t="shared" si="8"/>
        <v/>
      </c>
      <c r="CA48" s="29" t="str">
        <f t="shared" si="2"/>
        <v/>
      </c>
      <c r="CB48" s="29" t="str">
        <f t="shared" si="3"/>
        <v/>
      </c>
      <c r="CC48" s="29" t="str">
        <f t="shared" si="9"/>
        <v/>
      </c>
      <c r="CD48" s="29" t="str">
        <f t="shared" si="9"/>
        <v/>
      </c>
      <c r="CE48" s="29" t="str">
        <f t="shared" si="9"/>
        <v/>
      </c>
      <c r="CF48" s="29" t="str">
        <f t="shared" si="9"/>
        <v/>
      </c>
      <c r="CG48" s="29" t="str">
        <f t="shared" si="9"/>
        <v/>
      </c>
      <c r="CH48" s="29" t="str">
        <f t="shared" si="10"/>
        <v/>
      </c>
      <c r="CI48" s="29" t="str">
        <f t="shared" si="11"/>
        <v/>
      </c>
      <c r="CM48" s="30">
        <f t="shared" si="4"/>
        <v>0</v>
      </c>
      <c r="CN48" s="30">
        <f t="shared" si="5"/>
        <v>0</v>
      </c>
      <c r="CO48" s="30">
        <f t="shared" si="14"/>
        <v>0</v>
      </c>
      <c r="CP48" s="30">
        <f t="shared" si="14"/>
        <v>0</v>
      </c>
      <c r="CQ48" s="30">
        <f t="shared" si="14"/>
        <v>0</v>
      </c>
      <c r="CR48" s="30">
        <f t="shared" si="14"/>
        <v>0</v>
      </c>
      <c r="CS48" s="30">
        <f t="shared" si="14"/>
        <v>0</v>
      </c>
      <c r="CT48" s="31">
        <f t="shared" si="14"/>
        <v>0</v>
      </c>
      <c r="CU48" s="31">
        <f t="shared" si="12"/>
        <v>0</v>
      </c>
    </row>
    <row r="49" spans="1:99" x14ac:dyDescent="0.25">
      <c r="A49" s="60" t="s">
        <v>64</v>
      </c>
      <c r="B49" s="33">
        <f>SUM(C49:D49)</f>
        <v>0</v>
      </c>
      <c r="C49" s="22">
        <v>0</v>
      </c>
      <c r="D49" s="24">
        <v>0</v>
      </c>
      <c r="E49" s="22">
        <v>0</v>
      </c>
      <c r="F49" s="24">
        <v>0</v>
      </c>
      <c r="G49" s="24">
        <v>0</v>
      </c>
      <c r="H49" s="54">
        <v>0</v>
      </c>
      <c r="I49" s="26">
        <v>0</v>
      </c>
      <c r="J49" s="27">
        <v>0</v>
      </c>
      <c r="K49" s="24">
        <v>0</v>
      </c>
      <c r="L49" s="22">
        <v>0</v>
      </c>
      <c r="M49" s="25">
        <v>0</v>
      </c>
      <c r="N49" s="25">
        <v>0</v>
      </c>
      <c r="O49" s="25">
        <v>0</v>
      </c>
      <c r="P49" s="24">
        <v>0</v>
      </c>
      <c r="Q49" s="22">
        <v>0</v>
      </c>
      <c r="R49" s="24">
        <v>0</v>
      </c>
      <c r="S49" s="28" t="str">
        <f t="shared" si="8"/>
        <v/>
      </c>
      <c r="CA49" s="29" t="str">
        <f t="shared" si="2"/>
        <v/>
      </c>
      <c r="CB49" s="29" t="str">
        <f t="shared" si="3"/>
        <v/>
      </c>
      <c r="CC49" s="29" t="str">
        <f t="shared" si="9"/>
        <v/>
      </c>
      <c r="CD49" s="29" t="str">
        <f t="shared" si="9"/>
        <v/>
      </c>
      <c r="CE49" s="29" t="str">
        <f t="shared" si="9"/>
        <v/>
      </c>
      <c r="CF49" s="29" t="str">
        <f t="shared" si="9"/>
        <v/>
      </c>
      <c r="CG49" s="29" t="str">
        <f t="shared" si="9"/>
        <v/>
      </c>
      <c r="CH49" s="29" t="str">
        <f t="shared" si="10"/>
        <v/>
      </c>
      <c r="CI49" s="29" t="str">
        <f t="shared" si="11"/>
        <v/>
      </c>
      <c r="CM49" s="30">
        <f t="shared" si="4"/>
        <v>0</v>
      </c>
      <c r="CN49" s="30">
        <f t="shared" si="5"/>
        <v>0</v>
      </c>
      <c r="CO49" s="30">
        <f t="shared" si="14"/>
        <v>0</v>
      </c>
      <c r="CP49" s="30">
        <f t="shared" si="14"/>
        <v>0</v>
      </c>
      <c r="CQ49" s="30">
        <f t="shared" si="14"/>
        <v>0</v>
      </c>
      <c r="CR49" s="30">
        <f t="shared" si="14"/>
        <v>0</v>
      </c>
      <c r="CS49" s="30">
        <f t="shared" si="14"/>
        <v>0</v>
      </c>
      <c r="CT49" s="31">
        <f t="shared" si="14"/>
        <v>0</v>
      </c>
      <c r="CU49" s="31">
        <f t="shared" si="12"/>
        <v>0</v>
      </c>
    </row>
    <row r="50" spans="1:99" x14ac:dyDescent="0.25">
      <c r="A50" s="56" t="s">
        <v>65</v>
      </c>
      <c r="B50" s="21">
        <f t="shared" si="0"/>
        <v>0</v>
      </c>
      <c r="C50" s="22">
        <v>0</v>
      </c>
      <c r="D50" s="24">
        <v>0</v>
      </c>
      <c r="E50" s="22">
        <v>0</v>
      </c>
      <c r="F50" s="24">
        <v>0</v>
      </c>
      <c r="G50" s="24">
        <v>0</v>
      </c>
      <c r="H50" s="54">
        <v>0</v>
      </c>
      <c r="I50" s="26">
        <v>0</v>
      </c>
      <c r="J50" s="27">
        <v>0</v>
      </c>
      <c r="K50" s="24">
        <v>0</v>
      </c>
      <c r="L50" s="22">
        <v>0</v>
      </c>
      <c r="M50" s="25">
        <v>0</v>
      </c>
      <c r="N50" s="25">
        <v>0</v>
      </c>
      <c r="O50" s="25">
        <v>0</v>
      </c>
      <c r="P50" s="24">
        <v>0</v>
      </c>
      <c r="Q50" s="22">
        <v>0</v>
      </c>
      <c r="R50" s="24">
        <v>0</v>
      </c>
      <c r="S50" s="28" t="str">
        <f t="shared" si="8"/>
        <v/>
      </c>
      <c r="CA50" s="29" t="str">
        <f t="shared" si="2"/>
        <v/>
      </c>
      <c r="CB50" s="29" t="str">
        <f t="shared" si="3"/>
        <v/>
      </c>
      <c r="CC50" s="29" t="str">
        <f t="shared" si="9"/>
        <v/>
      </c>
      <c r="CD50" s="29" t="str">
        <f t="shared" si="9"/>
        <v/>
      </c>
      <c r="CE50" s="29" t="str">
        <f t="shared" si="9"/>
        <v/>
      </c>
      <c r="CF50" s="29" t="str">
        <f t="shared" si="9"/>
        <v/>
      </c>
      <c r="CG50" s="29" t="str">
        <f t="shared" si="9"/>
        <v/>
      </c>
      <c r="CH50" s="29" t="str">
        <f t="shared" si="10"/>
        <v/>
      </c>
      <c r="CI50" s="29" t="str">
        <f t="shared" si="11"/>
        <v/>
      </c>
      <c r="CM50" s="30">
        <f t="shared" si="4"/>
        <v>0</v>
      </c>
      <c r="CN50" s="30">
        <f t="shared" si="5"/>
        <v>0</v>
      </c>
      <c r="CO50" s="30">
        <f t="shared" si="14"/>
        <v>0</v>
      </c>
      <c r="CP50" s="30">
        <f t="shared" si="14"/>
        <v>0</v>
      </c>
      <c r="CQ50" s="30">
        <f t="shared" si="14"/>
        <v>0</v>
      </c>
      <c r="CR50" s="30">
        <f t="shared" si="14"/>
        <v>0</v>
      </c>
      <c r="CS50" s="30">
        <f t="shared" si="14"/>
        <v>0</v>
      </c>
      <c r="CT50" s="31">
        <f t="shared" si="14"/>
        <v>0</v>
      </c>
      <c r="CU50" s="31">
        <f t="shared" si="12"/>
        <v>0</v>
      </c>
    </row>
    <row r="51" spans="1:99" x14ac:dyDescent="0.25">
      <c r="A51" s="62" t="s">
        <v>66</v>
      </c>
      <c r="B51" s="63">
        <f t="shared" si="0"/>
        <v>0</v>
      </c>
      <c r="C51" s="45">
        <v>0</v>
      </c>
      <c r="D51" s="47">
        <v>0</v>
      </c>
      <c r="E51" s="45">
        <v>0</v>
      </c>
      <c r="F51" s="47">
        <v>0</v>
      </c>
      <c r="G51" s="47">
        <v>0</v>
      </c>
      <c r="H51" s="49">
        <v>0</v>
      </c>
      <c r="I51" s="59">
        <v>0</v>
      </c>
      <c r="J51" s="51">
        <v>0</v>
      </c>
      <c r="K51" s="47">
        <v>0</v>
      </c>
      <c r="L51" s="45">
        <v>0</v>
      </c>
      <c r="M51" s="52">
        <v>0</v>
      </c>
      <c r="N51" s="52">
        <v>0</v>
      </c>
      <c r="O51" s="52">
        <v>0</v>
      </c>
      <c r="P51" s="47">
        <v>0</v>
      </c>
      <c r="Q51" s="45">
        <v>0</v>
      </c>
      <c r="R51" s="47">
        <v>0</v>
      </c>
      <c r="S51" s="28" t="str">
        <f t="shared" si="8"/>
        <v/>
      </c>
      <c r="CA51" s="29" t="str">
        <f t="shared" si="2"/>
        <v/>
      </c>
      <c r="CB51" s="29" t="str">
        <f t="shared" si="3"/>
        <v/>
      </c>
      <c r="CC51" s="29" t="str">
        <f t="shared" si="9"/>
        <v/>
      </c>
      <c r="CD51" s="29" t="str">
        <f t="shared" si="9"/>
        <v/>
      </c>
      <c r="CE51" s="29" t="str">
        <f t="shared" si="9"/>
        <v/>
      </c>
      <c r="CF51" s="29" t="str">
        <f t="shared" si="9"/>
        <v/>
      </c>
      <c r="CG51" s="29" t="str">
        <f t="shared" si="9"/>
        <v/>
      </c>
      <c r="CH51" s="29" t="str">
        <f t="shared" si="10"/>
        <v/>
      </c>
      <c r="CI51" s="29" t="str">
        <f t="shared" si="11"/>
        <v/>
      </c>
      <c r="CM51" s="30">
        <f t="shared" si="4"/>
        <v>0</v>
      </c>
      <c r="CN51" s="30">
        <f t="shared" si="5"/>
        <v>0</v>
      </c>
      <c r="CO51" s="30">
        <f t="shared" si="14"/>
        <v>0</v>
      </c>
      <c r="CP51" s="30">
        <f t="shared" si="14"/>
        <v>0</v>
      </c>
      <c r="CQ51" s="30">
        <f t="shared" si="14"/>
        <v>0</v>
      </c>
      <c r="CR51" s="30">
        <f t="shared" si="14"/>
        <v>0</v>
      </c>
      <c r="CS51" s="30">
        <f t="shared" si="14"/>
        <v>0</v>
      </c>
      <c r="CT51" s="31">
        <f t="shared" si="14"/>
        <v>0</v>
      </c>
      <c r="CU51" s="31">
        <f t="shared" si="12"/>
        <v>0</v>
      </c>
    </row>
    <row r="52" spans="1:99" x14ac:dyDescent="0.25">
      <c r="A52" s="12" t="s">
        <v>67</v>
      </c>
      <c r="B52" s="14">
        <f>SUM(B53:B57)</f>
        <v>4863</v>
      </c>
      <c r="C52" s="14">
        <f>SUM(C53:C57)</f>
        <v>1380</v>
      </c>
      <c r="D52" s="15">
        <f>SUM(D53:D57)</f>
        <v>3483</v>
      </c>
      <c r="E52" s="14"/>
      <c r="F52" s="15"/>
      <c r="G52" s="64"/>
      <c r="H52" s="65"/>
      <c r="I52" s="18"/>
      <c r="J52" s="16">
        <f>SUM(J53:J57)</f>
        <v>0</v>
      </c>
      <c r="K52" s="64">
        <f>SUM(K53:K57)</f>
        <v>0</v>
      </c>
      <c r="L52" s="66">
        <f>SUM(L53:L57)</f>
        <v>0</v>
      </c>
      <c r="M52" s="66">
        <f t="shared" ref="M52:R52" si="15">SUM(M53:M57)</f>
        <v>0</v>
      </c>
      <c r="N52" s="66">
        <f t="shared" si="15"/>
        <v>0</v>
      </c>
      <c r="O52" s="66">
        <f t="shared" si="15"/>
        <v>0</v>
      </c>
      <c r="P52" s="15">
        <f t="shared" si="15"/>
        <v>0</v>
      </c>
      <c r="Q52" s="66">
        <f t="shared" si="15"/>
        <v>0</v>
      </c>
      <c r="R52" s="15">
        <f t="shared" si="15"/>
        <v>0</v>
      </c>
      <c r="S52" s="28"/>
      <c r="CA52" s="67"/>
      <c r="CB52" s="67"/>
      <c r="CC52" s="67"/>
      <c r="CD52" s="67"/>
      <c r="CE52" s="67"/>
      <c r="CF52" s="67"/>
      <c r="CG52" s="67"/>
      <c r="CH52" s="67"/>
      <c r="CI52" s="67"/>
      <c r="CM52" s="68"/>
      <c r="CN52" s="68"/>
      <c r="CO52" s="68"/>
      <c r="CP52" s="68"/>
      <c r="CQ52" s="68"/>
      <c r="CR52" s="68"/>
      <c r="CS52" s="68"/>
      <c r="CT52" s="69"/>
      <c r="CU52" s="69"/>
    </row>
    <row r="53" spans="1:99" x14ac:dyDescent="0.25">
      <c r="A53" s="70" t="s">
        <v>68</v>
      </c>
      <c r="B53" s="21">
        <f>SUM(C53:D53)</f>
        <v>4771</v>
      </c>
      <c r="C53" s="22">
        <v>1357</v>
      </c>
      <c r="D53" s="24">
        <v>3414</v>
      </c>
      <c r="E53" s="71"/>
      <c r="F53" s="72"/>
      <c r="G53" s="73"/>
      <c r="H53" s="74"/>
      <c r="I53" s="75"/>
      <c r="J53" s="76">
        <v>0</v>
      </c>
      <c r="K53" s="24">
        <v>0</v>
      </c>
      <c r="L53" s="22">
        <v>0</v>
      </c>
      <c r="M53" s="25">
        <v>0</v>
      </c>
      <c r="N53" s="25">
        <v>0</v>
      </c>
      <c r="O53" s="25">
        <v>0</v>
      </c>
      <c r="P53" s="23">
        <v>0</v>
      </c>
      <c r="Q53" s="54">
        <v>0</v>
      </c>
      <c r="R53" s="23">
        <v>0</v>
      </c>
      <c r="S53" s="28" t="str">
        <f t="shared" si="8"/>
        <v/>
      </c>
      <c r="CA53" s="29" t="str">
        <f>IF(AND(D53&gt;0,J53=""),"*No olvide digitar el campo TRANS Masculino (Digite CERO si no tiene).", IF(J53&gt;D53," * El Número de TRANS Masculino no puede superar el Total Mujeres. ",""))</f>
        <v/>
      </c>
      <c r="CB53" s="29" t="str">
        <f>IF(AND(C53&gt;0,OR(K53=""))," *No olvide digitar el campo TRANS Femenino (Digite CERO si no tiene).",IF(K53&gt;$C53," * El Número de TRANS Femenino no puede superar el Total Hombres. ",""))</f>
        <v/>
      </c>
      <c r="CC53" s="29" t="str">
        <f t="shared" si="9"/>
        <v/>
      </c>
      <c r="CD53" s="29" t="str">
        <f t="shared" si="9"/>
        <v/>
      </c>
      <c r="CE53" s="29" t="str">
        <f t="shared" si="9"/>
        <v/>
      </c>
      <c r="CF53" s="29" t="str">
        <f t="shared" si="9"/>
        <v/>
      </c>
      <c r="CG53" s="29" t="str">
        <f t="shared" si="9"/>
        <v/>
      </c>
      <c r="CH53" s="29" t="str">
        <f t="shared" si="10"/>
        <v/>
      </c>
      <c r="CI53" s="29" t="str">
        <f t="shared" si="11"/>
        <v/>
      </c>
      <c r="CM53" s="30">
        <f>IF(AND(D53&gt;0,OR(J53="")),1,IF(J53&gt;D53,1,0))</f>
        <v>0</v>
      </c>
      <c r="CN53" s="30">
        <f>IF(AND(C53&gt;0,OR(K53="")),1,IF(K53&gt;C53,1,0))</f>
        <v>0</v>
      </c>
      <c r="CO53" s="30">
        <f t="shared" si="14"/>
        <v>0</v>
      </c>
      <c r="CP53" s="30">
        <f t="shared" si="14"/>
        <v>0</v>
      </c>
      <c r="CQ53" s="30">
        <f t="shared" si="14"/>
        <v>0</v>
      </c>
      <c r="CR53" s="30">
        <f t="shared" si="14"/>
        <v>0</v>
      </c>
      <c r="CS53" s="30">
        <f t="shared" si="14"/>
        <v>0</v>
      </c>
      <c r="CT53" s="31">
        <f t="shared" si="14"/>
        <v>0</v>
      </c>
      <c r="CU53" s="31">
        <f t="shared" si="12"/>
        <v>0</v>
      </c>
    </row>
    <row r="54" spans="1:99" x14ac:dyDescent="0.25">
      <c r="A54" s="77" t="s">
        <v>69</v>
      </c>
      <c r="B54" s="33">
        <f>SUM(C54:D54)</f>
        <v>0</v>
      </c>
      <c r="C54" s="22">
        <v>0</v>
      </c>
      <c r="D54" s="35">
        <v>0</v>
      </c>
      <c r="E54" s="78"/>
      <c r="F54" s="79"/>
      <c r="G54" s="80"/>
      <c r="H54" s="81"/>
      <c r="I54" s="82"/>
      <c r="J54" s="39">
        <v>0</v>
      </c>
      <c r="K54" s="36">
        <v>0</v>
      </c>
      <c r="L54" s="34">
        <v>0</v>
      </c>
      <c r="M54" s="37">
        <v>0</v>
      </c>
      <c r="N54" s="37">
        <v>0</v>
      </c>
      <c r="O54" s="37">
        <v>0</v>
      </c>
      <c r="P54" s="35">
        <v>0</v>
      </c>
      <c r="Q54" s="40">
        <v>0</v>
      </c>
      <c r="R54" s="35">
        <v>0</v>
      </c>
      <c r="S54" s="28" t="str">
        <f t="shared" si="8"/>
        <v/>
      </c>
      <c r="CA54" s="29" t="str">
        <f>IF(AND(D54&gt;0,J54=""),"*No olvide digitar el campo TRANS Masculino (Digite CERO si no tiene).", IF(J54&gt;D54," * El Número de TRANS Masculino no puede superar el Total Mujeres. ",""))</f>
        <v/>
      </c>
      <c r="CB54" s="29" t="str">
        <f>IF(AND(C54&gt;0,OR(K54=""))," *No olvide digitar el campo TRANS Femenino (Digite CERO si no tiene).",IF(K54&gt;$C54," * El Número de TRANS Femenino no puede superar el Total Hombres. ",""))</f>
        <v/>
      </c>
      <c r="CC54" s="29" t="str">
        <f t="shared" si="9"/>
        <v/>
      </c>
      <c r="CD54" s="29" t="str">
        <f t="shared" si="9"/>
        <v/>
      </c>
      <c r="CE54" s="29" t="str">
        <f t="shared" si="9"/>
        <v/>
      </c>
      <c r="CF54" s="29" t="str">
        <f t="shared" si="9"/>
        <v/>
      </c>
      <c r="CG54" s="29" t="str">
        <f t="shared" si="9"/>
        <v/>
      </c>
      <c r="CH54" s="29" t="str">
        <f t="shared" si="10"/>
        <v/>
      </c>
      <c r="CI54" s="29" t="str">
        <f t="shared" si="11"/>
        <v/>
      </c>
      <c r="CM54" s="30">
        <f>IF(AND(D54&gt;0,OR(J54="")),1,IF(J54&gt;D54,1,0))</f>
        <v>0</v>
      </c>
      <c r="CN54" s="30">
        <f>IF(AND(C54&gt;0,OR(K54="")),1,IF(K54&gt;C54,1,0))</f>
        <v>0</v>
      </c>
      <c r="CO54" s="30">
        <f t="shared" si="14"/>
        <v>0</v>
      </c>
      <c r="CP54" s="30">
        <f t="shared" si="14"/>
        <v>0</v>
      </c>
      <c r="CQ54" s="30">
        <f t="shared" si="14"/>
        <v>0</v>
      </c>
      <c r="CR54" s="30">
        <f t="shared" si="14"/>
        <v>0</v>
      </c>
      <c r="CS54" s="30">
        <f t="shared" si="14"/>
        <v>0</v>
      </c>
      <c r="CT54" s="31">
        <f t="shared" si="14"/>
        <v>0</v>
      </c>
      <c r="CU54" s="31">
        <f t="shared" si="12"/>
        <v>0</v>
      </c>
    </row>
    <row r="55" spans="1:99" x14ac:dyDescent="0.25">
      <c r="A55" s="77" t="s">
        <v>70</v>
      </c>
      <c r="B55" s="33">
        <f>SUM(C55:D55)</f>
        <v>68</v>
      </c>
      <c r="C55" s="34">
        <v>16</v>
      </c>
      <c r="D55" s="35">
        <v>52</v>
      </c>
      <c r="E55" s="78"/>
      <c r="F55" s="79"/>
      <c r="G55" s="80"/>
      <c r="H55" s="81"/>
      <c r="I55" s="82"/>
      <c r="J55" s="39">
        <v>0</v>
      </c>
      <c r="K55" s="36">
        <v>0</v>
      </c>
      <c r="L55" s="34">
        <v>0</v>
      </c>
      <c r="M55" s="37">
        <v>0</v>
      </c>
      <c r="N55" s="37">
        <v>0</v>
      </c>
      <c r="O55" s="37">
        <v>0</v>
      </c>
      <c r="P55" s="35">
        <v>0</v>
      </c>
      <c r="Q55" s="40">
        <v>0</v>
      </c>
      <c r="R55" s="35">
        <v>0</v>
      </c>
      <c r="S55" s="28" t="str">
        <f t="shared" si="8"/>
        <v/>
      </c>
      <c r="CA55" s="29" t="str">
        <f>IF(AND(D55&gt;0,J55=""),"*No olvide digitar el campo TRANS Masculino (Digite CERO si no tiene).", IF(J55&gt;D55," * El Número de TRANS Masculino no puede superar el Total Mujeres. ",""))</f>
        <v/>
      </c>
      <c r="CB55" s="29" t="str">
        <f>IF(AND(C55&gt;0,OR(K55=""))," *No olvide digitar el campo TRANS Femenino (Digite CERO si no tiene).",IF(K55&gt;$C55," * El Número de TRANS Femenino no puede superar el Total Hombres. ",""))</f>
        <v/>
      </c>
      <c r="CC55" s="29" t="str">
        <f t="shared" si="9"/>
        <v/>
      </c>
      <c r="CD55" s="29" t="str">
        <f t="shared" si="9"/>
        <v/>
      </c>
      <c r="CE55" s="29" t="str">
        <f t="shared" si="9"/>
        <v/>
      </c>
      <c r="CF55" s="29" t="str">
        <f t="shared" si="9"/>
        <v/>
      </c>
      <c r="CG55" s="29" t="str">
        <f t="shared" si="9"/>
        <v/>
      </c>
      <c r="CH55" s="29" t="str">
        <f t="shared" si="10"/>
        <v/>
      </c>
      <c r="CI55" s="29" t="str">
        <f t="shared" si="11"/>
        <v/>
      </c>
      <c r="CM55" s="30">
        <f>IF(AND(D55&gt;0,OR(J55="")),1,IF(J55&gt;D55,1,0))</f>
        <v>0</v>
      </c>
      <c r="CN55" s="30">
        <f>IF(AND(C55&gt;0,OR(K55="")),1,IF(K55&gt;C55,1,0))</f>
        <v>0</v>
      </c>
      <c r="CO55" s="30">
        <f t="shared" si="14"/>
        <v>0</v>
      </c>
      <c r="CP55" s="30">
        <f t="shared" si="14"/>
        <v>0</v>
      </c>
      <c r="CQ55" s="30">
        <f t="shared" si="14"/>
        <v>0</v>
      </c>
      <c r="CR55" s="30">
        <f t="shared" si="14"/>
        <v>0</v>
      </c>
      <c r="CS55" s="30">
        <f t="shared" si="14"/>
        <v>0</v>
      </c>
      <c r="CT55" s="31">
        <f t="shared" si="14"/>
        <v>0</v>
      </c>
      <c r="CU55" s="31">
        <f t="shared" si="12"/>
        <v>0</v>
      </c>
    </row>
    <row r="56" spans="1:99" x14ac:dyDescent="0.25">
      <c r="A56" s="77" t="s">
        <v>71</v>
      </c>
      <c r="B56" s="33">
        <f>SUM(C56:D56)</f>
        <v>19</v>
      </c>
      <c r="C56" s="34">
        <v>5</v>
      </c>
      <c r="D56" s="35">
        <v>14</v>
      </c>
      <c r="E56" s="71"/>
      <c r="F56" s="72"/>
      <c r="G56" s="73"/>
      <c r="H56" s="74"/>
      <c r="I56" s="75"/>
      <c r="J56" s="39">
        <v>0</v>
      </c>
      <c r="K56" s="36">
        <v>0</v>
      </c>
      <c r="L56" s="34">
        <v>0</v>
      </c>
      <c r="M56" s="37">
        <v>0</v>
      </c>
      <c r="N56" s="37">
        <v>0</v>
      </c>
      <c r="O56" s="37">
        <v>0</v>
      </c>
      <c r="P56" s="35">
        <v>0</v>
      </c>
      <c r="Q56" s="40">
        <v>0</v>
      </c>
      <c r="R56" s="35">
        <v>0</v>
      </c>
      <c r="S56" s="28" t="str">
        <f t="shared" si="8"/>
        <v/>
      </c>
      <c r="CA56" s="29" t="str">
        <f>IF(AND(D56&gt;0,J56=""),"*No olvide digitar el campo TRANS Masculino (Digite CERO si no tiene).", IF(J56&gt;D56," * El Número de TRANS Masculino no puede superar el Total Mujeres. ",""))</f>
        <v/>
      </c>
      <c r="CB56" s="29" t="str">
        <f>IF(AND(C56&gt;0,OR(K56=""))," *No olvide digitar el campo TRANS Femenino (Digite CERO si no tiene).",IF(K56&gt;$C56," * El Número de TRANS Femenino no puede superar el Total Hombres. ",""))</f>
        <v/>
      </c>
      <c r="CC56" s="29" t="str">
        <f t="shared" si="9"/>
        <v/>
      </c>
      <c r="CD56" s="29" t="str">
        <f t="shared" si="9"/>
        <v/>
      </c>
      <c r="CE56" s="29" t="str">
        <f t="shared" si="9"/>
        <v/>
      </c>
      <c r="CF56" s="29" t="str">
        <f t="shared" si="9"/>
        <v/>
      </c>
      <c r="CG56" s="29" t="str">
        <f t="shared" si="9"/>
        <v/>
      </c>
      <c r="CH56" s="29" t="str">
        <f t="shared" si="10"/>
        <v/>
      </c>
      <c r="CI56" s="29" t="str">
        <f t="shared" si="11"/>
        <v/>
      </c>
      <c r="CM56" s="30">
        <f>IF(AND(D56&gt;0,OR(J56="")),1,IF(J56&gt;D56,1,0))</f>
        <v>0</v>
      </c>
      <c r="CN56" s="30">
        <f>IF(AND(C56&gt;0,OR(K56="")),1,IF(K56&gt;C56,1,0))</f>
        <v>0</v>
      </c>
      <c r="CO56" s="30">
        <f t="shared" si="14"/>
        <v>0</v>
      </c>
      <c r="CP56" s="30">
        <f t="shared" si="14"/>
        <v>0</v>
      </c>
      <c r="CQ56" s="30">
        <f t="shared" si="14"/>
        <v>0</v>
      </c>
      <c r="CR56" s="30">
        <f t="shared" si="14"/>
        <v>0</v>
      </c>
      <c r="CS56" s="30">
        <f t="shared" si="14"/>
        <v>0</v>
      </c>
      <c r="CT56" s="31">
        <f t="shared" si="14"/>
        <v>0</v>
      </c>
      <c r="CU56" s="31">
        <f t="shared" si="12"/>
        <v>0</v>
      </c>
    </row>
    <row r="57" spans="1:99" x14ac:dyDescent="0.25">
      <c r="A57" s="57" t="s">
        <v>72</v>
      </c>
      <c r="B57" s="44">
        <f>SUM(C57:D57)</f>
        <v>5</v>
      </c>
      <c r="C57" s="45">
        <v>2</v>
      </c>
      <c r="D57" s="46">
        <v>3</v>
      </c>
      <c r="E57" s="83"/>
      <c r="F57" s="84"/>
      <c r="G57" s="85"/>
      <c r="H57" s="86"/>
      <c r="I57" s="87"/>
      <c r="J57" s="51">
        <v>0</v>
      </c>
      <c r="K57" s="47">
        <v>0</v>
      </c>
      <c r="L57" s="45">
        <v>0</v>
      </c>
      <c r="M57" s="52">
        <v>0</v>
      </c>
      <c r="N57" s="52">
        <v>0</v>
      </c>
      <c r="O57" s="52">
        <v>0</v>
      </c>
      <c r="P57" s="46">
        <v>0</v>
      </c>
      <c r="Q57" s="49">
        <v>0</v>
      </c>
      <c r="R57" s="46">
        <v>0</v>
      </c>
      <c r="S57" s="28" t="str">
        <f>CA57&amp;CB57&amp;CC57&amp;CD57&amp;CE57&amp;CF57&amp;CG57&amp;CH57&amp;CI57</f>
        <v/>
      </c>
      <c r="CA57" s="29" t="str">
        <f>IF(AND(D57&gt;0,J57=""),"*No olvide digitar el campo TRANS Masculino (Digite CERO si no tiene).", IF(J57&gt;D57," * El Número de TRANS Masculino no puede superar el Total Mujeres. ",""))</f>
        <v/>
      </c>
      <c r="CB57" s="29" t="str">
        <f>IF(AND(C57&gt;0,OR(K57=""))," *No olvide digitar el campo TRANS Femenino (Digite CERO si no tiene).",IF(K57&gt;$C57," * El Número de TRANS Femenino no puede superar el Total Hombres. ",""))</f>
        <v/>
      </c>
      <c r="CC57" s="29" t="str">
        <f t="shared" si="9"/>
        <v/>
      </c>
      <c r="CD57" s="29" t="str">
        <f t="shared" si="9"/>
        <v/>
      </c>
      <c r="CE57" s="29" t="str">
        <f t="shared" si="9"/>
        <v/>
      </c>
      <c r="CF57" s="29" t="str">
        <f t="shared" si="9"/>
        <v/>
      </c>
      <c r="CG57" s="29" t="str">
        <f t="shared" si="9"/>
        <v/>
      </c>
      <c r="CH57" s="29" t="str">
        <f t="shared" si="10"/>
        <v/>
      </c>
      <c r="CI57" s="29" t="str">
        <f t="shared" si="11"/>
        <v/>
      </c>
      <c r="CM57" s="30">
        <f>IF(AND(D57&gt;0,OR(J57="")),1,IF(J57&gt;D57,1,0))</f>
        <v>0</v>
      </c>
      <c r="CN57" s="30">
        <f>IF(AND(C57&gt;0,OR(K57="")),1,IF(K57&gt;C57,1,0))</f>
        <v>0</v>
      </c>
      <c r="CO57" s="30">
        <f t="shared" si="14"/>
        <v>0</v>
      </c>
      <c r="CP57" s="30">
        <f t="shared" si="14"/>
        <v>0</v>
      </c>
      <c r="CQ57" s="30">
        <f t="shared" si="14"/>
        <v>0</v>
      </c>
      <c r="CR57" s="30">
        <f t="shared" si="14"/>
        <v>0</v>
      </c>
      <c r="CS57" s="30">
        <f t="shared" si="14"/>
        <v>0</v>
      </c>
      <c r="CT57" s="31">
        <f t="shared" si="14"/>
        <v>0</v>
      </c>
      <c r="CU57" s="31">
        <f t="shared" si="12"/>
        <v>0</v>
      </c>
    </row>
    <row r="58" spans="1:99" ht="18" customHeight="1" x14ac:dyDescent="0.25">
      <c r="A58" s="181" t="s">
        <v>73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99" ht="18" customHeight="1" x14ac:dyDescent="0.25">
      <c r="A59" s="88" t="s">
        <v>74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99" ht="15" customHeight="1" x14ac:dyDescent="0.25">
      <c r="A60" s="186" t="s">
        <v>75</v>
      </c>
      <c r="B60" s="186" t="s">
        <v>76</v>
      </c>
      <c r="C60" s="171" t="s">
        <v>77</v>
      </c>
      <c r="D60" s="188"/>
      <c r="E60" s="188"/>
      <c r="F60" s="188"/>
      <c r="G60" s="188"/>
      <c r="H60" s="188"/>
      <c r="I60" s="188"/>
      <c r="J60" s="188"/>
      <c r="K60" s="188"/>
      <c r="L60" s="189"/>
      <c r="M60" s="173" t="s">
        <v>78</v>
      </c>
      <c r="N60" s="171" t="s">
        <v>79</v>
      </c>
      <c r="O60" s="188"/>
      <c r="P60" s="188"/>
      <c r="Q60" s="188"/>
      <c r="R60" s="188"/>
      <c r="S60" s="188"/>
      <c r="T60" s="188"/>
      <c r="U60" s="188"/>
      <c r="V60" s="188"/>
      <c r="W60" s="188"/>
      <c r="X60" s="89"/>
    </row>
    <row r="61" spans="1:99" ht="42" x14ac:dyDescent="0.25">
      <c r="A61" s="187"/>
      <c r="B61" s="187"/>
      <c r="C61" s="90" t="s">
        <v>80</v>
      </c>
      <c r="D61" s="91" t="s">
        <v>81</v>
      </c>
      <c r="E61" s="90" t="s">
        <v>82</v>
      </c>
      <c r="F61" s="92" t="s">
        <v>83</v>
      </c>
      <c r="G61" s="91" t="s">
        <v>84</v>
      </c>
      <c r="H61" s="90" t="s">
        <v>85</v>
      </c>
      <c r="I61" s="92" t="s">
        <v>86</v>
      </c>
      <c r="J61" s="92" t="s">
        <v>87</v>
      </c>
      <c r="K61" s="91" t="s">
        <v>88</v>
      </c>
      <c r="L61" s="93" t="s">
        <v>89</v>
      </c>
      <c r="M61" s="190"/>
      <c r="N61" s="7" t="s">
        <v>90</v>
      </c>
      <c r="O61" s="94" t="s">
        <v>16</v>
      </c>
      <c r="P61" s="95" t="s">
        <v>17</v>
      </c>
      <c r="Q61" s="96" t="s">
        <v>91</v>
      </c>
      <c r="R61" s="91" t="s">
        <v>92</v>
      </c>
      <c r="S61" s="91" t="s">
        <v>9</v>
      </c>
      <c r="T61" s="91" t="s">
        <v>10</v>
      </c>
      <c r="U61" s="91" t="s">
        <v>11</v>
      </c>
      <c r="V61" s="91" t="s">
        <v>12</v>
      </c>
      <c r="W61" s="11" t="s">
        <v>13</v>
      </c>
      <c r="X61" s="90"/>
    </row>
    <row r="62" spans="1:99" x14ac:dyDescent="0.25">
      <c r="A62" s="97" t="s">
        <v>93</v>
      </c>
      <c r="B62" s="98">
        <f>SUM(C62:L62)</f>
        <v>0</v>
      </c>
      <c r="C62" s="99"/>
      <c r="D62" s="99"/>
      <c r="E62" s="99"/>
      <c r="F62" s="99"/>
      <c r="G62" s="100"/>
      <c r="H62" s="99"/>
      <c r="I62" s="99"/>
      <c r="J62" s="100"/>
      <c r="K62" s="99"/>
      <c r="L62" s="101"/>
      <c r="M62" s="102"/>
      <c r="N62" s="103">
        <f>SUM(O62:P62)</f>
        <v>0</v>
      </c>
      <c r="O62" s="100"/>
      <c r="P62" s="104"/>
      <c r="Q62" s="76"/>
      <c r="R62" s="99"/>
      <c r="S62" s="99"/>
      <c r="T62" s="99"/>
      <c r="U62" s="99"/>
      <c r="V62" s="99"/>
      <c r="W62" s="102"/>
      <c r="X62" s="28" t="str">
        <f>CA62&amp;CB62&amp;CC62&amp;CD62&amp;CE62&amp;CF62&amp;CG62</f>
        <v/>
      </c>
      <c r="CA62" s="29" t="str">
        <f>IF(AND(P62&gt;0,Q62=""),"*No olvide digitar el campo "&amp;Q$61&amp;""&amp;". Digite CERO si no tiene.", IF(Q62&gt;P62," * El Número de "&amp;Q$61&amp;""&amp;" no puede superar el Total Mujeres. ",""))</f>
        <v/>
      </c>
      <c r="CB62" s="29" t="str">
        <f>IF(AND(O62&gt;0,R62=""),"*No olvide digitar el campo "&amp;R$61&amp;""&amp;". Digite CERO si no tiene.", IF(R62&gt;O62," * El Número de "&amp;R$61&amp;""&amp;" no puede superar el Total hOMBRES. ",""))</f>
        <v/>
      </c>
      <c r="CC62" s="29" t="str">
        <f>IF(AND($N62&gt;0,S62=""),"*No olvide digitar el campo "&amp;S$61&amp;""&amp;". Digite CERO si no tiene.", IF(S62&gt;$N62," * La variable "&amp;S$61&amp;""&amp;" no puede superar el Total Ambos Sexos. ",""))</f>
        <v/>
      </c>
      <c r="CD62" s="29" t="str">
        <f>IF(AND($N62&gt;0,T62=""),"*No olvide digitar el campo "&amp;T$61&amp;""&amp;". Digite CERO si no tiene.", IF(T62&gt;$N62," * La variable "&amp;T$61&amp;""&amp;" no puede superar el Total Ambos Sexos. ",""))</f>
        <v/>
      </c>
      <c r="CE62" s="29" t="str">
        <f>IF(AND($N62&gt;0,U62=""),"*No olvide digitar el campo "&amp;U$61&amp;""&amp;". Digite CERO si no tiene.", IF(U62&gt;$N62," * La variable "&amp;U$61&amp;""&amp;" no puede superar el Total Ambos Sexos. ",""))</f>
        <v/>
      </c>
      <c r="CF62" s="29" t="str">
        <f>IF(AND($N62&gt;0,V62=""),"*No olvide digitar el campo "&amp;V$61&amp;""&amp;". Digite CERO si no tiene.", IF(V62&gt;$N62," * La variable "&amp;V$61&amp;""&amp;" no puede superar el Total Ambos Sexos. ",""))</f>
        <v/>
      </c>
      <c r="CG62" s="29" t="str">
        <f>IF(AND($N62&gt;0,W62=""),"*No olvide digitar el campo "&amp;W$61&amp;""&amp;". Digite CERO si no tiene.", IF(W62&gt;$N62," * La variable "&amp;W$61&amp;""&amp;" no puede superar el Total Ambos Sexos. ",""))</f>
        <v/>
      </c>
      <c r="CM62" s="30">
        <f>IF(AND(P62&gt;0,OR(Q62="")),1,IF(Q62&gt;P62,1,0))</f>
        <v>0</v>
      </c>
      <c r="CN62" s="30">
        <f>IF(AND(O62&gt;0,OR(R62="")),1,IF(R62&gt;O62,1,0))</f>
        <v>0</v>
      </c>
      <c r="CO62" s="30">
        <f>IF(AND($N62&gt;0,OR(S62="")),1,IF(S62&gt;$N62,1,0))</f>
        <v>0</v>
      </c>
      <c r="CP62" s="30">
        <f t="shared" ref="CP62:CS73" si="16">IF(AND($N62&gt;0,OR(T62="")),1,IF(T62&gt;$N62,1,0))</f>
        <v>0</v>
      </c>
      <c r="CQ62" s="30">
        <f t="shared" si="16"/>
        <v>0</v>
      </c>
      <c r="CR62" s="30">
        <f t="shared" si="16"/>
        <v>0</v>
      </c>
      <c r="CS62" s="30">
        <f t="shared" si="16"/>
        <v>0</v>
      </c>
    </row>
    <row r="63" spans="1:99" x14ac:dyDescent="0.25">
      <c r="A63" s="105" t="s">
        <v>94</v>
      </c>
      <c r="B63" s="106">
        <f>SUM(C63:L63)</f>
        <v>0</v>
      </c>
      <c r="C63" s="37"/>
      <c r="D63" s="37"/>
      <c r="E63" s="37"/>
      <c r="F63" s="37"/>
      <c r="G63" s="40"/>
      <c r="H63" s="37"/>
      <c r="I63" s="37"/>
      <c r="J63" s="40"/>
      <c r="K63" s="37"/>
      <c r="L63" s="41"/>
      <c r="M63" s="36"/>
      <c r="N63" s="107">
        <f t="shared" ref="N63:N70" si="17">SUM(O63:P63)</f>
        <v>0</v>
      </c>
      <c r="O63" s="40"/>
      <c r="P63" s="38"/>
      <c r="Q63" s="39"/>
      <c r="R63" s="37"/>
      <c r="S63" s="37"/>
      <c r="T63" s="37"/>
      <c r="U63" s="37"/>
      <c r="V63" s="37"/>
      <c r="W63" s="36"/>
      <c r="X63" s="28" t="str">
        <f t="shared" ref="X63:X72" si="18">CA63&amp;CB63&amp;CC63&amp;CD63&amp;CE63&amp;CF63&amp;CG63</f>
        <v/>
      </c>
      <c r="CA63" s="29" t="str">
        <f t="shared" ref="CA63:CA73" si="19">IF(AND(P63&gt;0,Q63=""),"*No olvide digitar el campo "&amp;Q$61&amp;""&amp;". Digite CERO si no tiene.", IF(Q63&gt;P63," * El Número de "&amp;Q$61&amp;""&amp;" no puede superar el Total Mujeres. ",""))</f>
        <v/>
      </c>
      <c r="CB63" s="29" t="str">
        <f t="shared" ref="CB63:CB73" si="20">IF(AND(O63&gt;0,R63=""),"*No olvide digitar el campo "&amp;R$61&amp;""&amp;". Digite CERO si no tiene.", IF(R63&gt;O63," * El Número de "&amp;R$61&amp;""&amp;" no puede superar el Total hOMBRES. ",""))</f>
        <v/>
      </c>
      <c r="CC63" s="29" t="str">
        <f t="shared" ref="CC63:CG73" si="21">IF(AND($N63&gt;0,S63=""),"*No olvide digitar el campo "&amp;S$61&amp;""&amp;". Digite CERO si no tiene.", IF(S63&gt;$N63," * La variable "&amp;S$61&amp;""&amp;" no puede superar el Total Ambos Sexos. ",""))</f>
        <v/>
      </c>
      <c r="CD63" s="29" t="str">
        <f t="shared" si="21"/>
        <v/>
      </c>
      <c r="CE63" s="29" t="str">
        <f t="shared" si="21"/>
        <v/>
      </c>
      <c r="CF63" s="29" t="str">
        <f t="shared" si="21"/>
        <v/>
      </c>
      <c r="CG63" s="29" t="str">
        <f t="shared" si="21"/>
        <v/>
      </c>
      <c r="CM63" s="30">
        <f t="shared" ref="CM63:CM73" si="22">IF(AND(P63&gt;0,OR(Q63="")),1,IF(Q63&gt;P63,1,0))</f>
        <v>0</v>
      </c>
      <c r="CN63" s="30">
        <f t="shared" ref="CN63:CN73" si="23">IF(AND(O63&gt;0,OR(R63="")),1,IF(R63&gt;O63,1,0))</f>
        <v>0</v>
      </c>
      <c r="CO63" s="30">
        <f t="shared" ref="CO63:CO73" si="24">IF(AND($N63&gt;0,OR(S63="")),1,IF(S63&gt;$N63,1,0))</f>
        <v>0</v>
      </c>
      <c r="CP63" s="30">
        <f t="shared" si="16"/>
        <v>0</v>
      </c>
      <c r="CQ63" s="30">
        <f t="shared" si="16"/>
        <v>0</v>
      </c>
      <c r="CR63" s="30">
        <f t="shared" si="16"/>
        <v>0</v>
      </c>
      <c r="CS63" s="30">
        <f t="shared" si="16"/>
        <v>0</v>
      </c>
    </row>
    <row r="64" spans="1:99" x14ac:dyDescent="0.25">
      <c r="A64" s="105" t="s">
        <v>95</v>
      </c>
      <c r="B64" s="106">
        <f t="shared" ref="B64:B72" si="25">SUM(C64:L64)</f>
        <v>0</v>
      </c>
      <c r="C64" s="37"/>
      <c r="D64" s="37"/>
      <c r="E64" s="37"/>
      <c r="F64" s="37"/>
      <c r="G64" s="40"/>
      <c r="H64" s="37"/>
      <c r="I64" s="37"/>
      <c r="J64" s="40"/>
      <c r="K64" s="37"/>
      <c r="L64" s="41"/>
      <c r="M64" s="36"/>
      <c r="N64" s="108">
        <f t="shared" si="17"/>
        <v>0</v>
      </c>
      <c r="O64" s="40"/>
      <c r="P64" s="38"/>
      <c r="Q64" s="39"/>
      <c r="R64" s="37"/>
      <c r="S64" s="37"/>
      <c r="T64" s="37"/>
      <c r="U64" s="37"/>
      <c r="V64" s="37"/>
      <c r="W64" s="36"/>
      <c r="X64" s="28" t="str">
        <f t="shared" si="18"/>
        <v/>
      </c>
      <c r="CA64" s="29" t="str">
        <f t="shared" si="19"/>
        <v/>
      </c>
      <c r="CB64" s="29" t="str">
        <f t="shared" si="20"/>
        <v/>
      </c>
      <c r="CC64" s="29" t="str">
        <f t="shared" si="21"/>
        <v/>
      </c>
      <c r="CD64" s="29" t="str">
        <f t="shared" si="21"/>
        <v/>
      </c>
      <c r="CE64" s="29" t="str">
        <f t="shared" si="21"/>
        <v/>
      </c>
      <c r="CF64" s="29" t="str">
        <f t="shared" si="21"/>
        <v/>
      </c>
      <c r="CG64" s="29" t="str">
        <f t="shared" si="21"/>
        <v/>
      </c>
      <c r="CM64" s="30">
        <f t="shared" si="22"/>
        <v>0</v>
      </c>
      <c r="CN64" s="30">
        <f t="shared" si="23"/>
        <v>0</v>
      </c>
      <c r="CO64" s="30">
        <f t="shared" si="24"/>
        <v>0</v>
      </c>
      <c r="CP64" s="30">
        <f t="shared" si="16"/>
        <v>0</v>
      </c>
      <c r="CQ64" s="30">
        <f t="shared" si="16"/>
        <v>0</v>
      </c>
      <c r="CR64" s="30">
        <f t="shared" si="16"/>
        <v>0</v>
      </c>
      <c r="CS64" s="30">
        <f t="shared" si="16"/>
        <v>0</v>
      </c>
    </row>
    <row r="65" spans="1:97" x14ac:dyDescent="0.25">
      <c r="A65" s="105" t="s">
        <v>96</v>
      </c>
      <c r="B65" s="106">
        <f t="shared" si="25"/>
        <v>1</v>
      </c>
      <c r="C65" s="37"/>
      <c r="D65" s="37"/>
      <c r="E65" s="37">
        <v>1</v>
      </c>
      <c r="F65" s="37"/>
      <c r="G65" s="40"/>
      <c r="H65" s="37"/>
      <c r="I65" s="37"/>
      <c r="J65" s="40"/>
      <c r="K65" s="37"/>
      <c r="L65" s="41"/>
      <c r="M65" s="36"/>
      <c r="N65" s="109">
        <f>SUM(O65:P65)</f>
        <v>18</v>
      </c>
      <c r="O65" s="40">
        <v>5</v>
      </c>
      <c r="P65" s="38">
        <v>13</v>
      </c>
      <c r="Q65" s="39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6">
        <v>0</v>
      </c>
      <c r="X65" s="28" t="str">
        <f t="shared" si="18"/>
        <v/>
      </c>
      <c r="CA65" s="29" t="str">
        <f t="shared" si="19"/>
        <v/>
      </c>
      <c r="CB65" s="29" t="str">
        <f t="shared" si="20"/>
        <v/>
      </c>
      <c r="CC65" s="29" t="str">
        <f t="shared" si="21"/>
        <v/>
      </c>
      <c r="CD65" s="29" t="str">
        <f t="shared" si="21"/>
        <v/>
      </c>
      <c r="CE65" s="29" t="str">
        <f t="shared" si="21"/>
        <v/>
      </c>
      <c r="CF65" s="29" t="str">
        <f t="shared" si="21"/>
        <v/>
      </c>
      <c r="CG65" s="29" t="str">
        <f t="shared" si="21"/>
        <v/>
      </c>
      <c r="CM65" s="30">
        <f t="shared" si="22"/>
        <v>0</v>
      </c>
      <c r="CN65" s="30">
        <f t="shared" si="23"/>
        <v>0</v>
      </c>
      <c r="CO65" s="30">
        <f t="shared" si="24"/>
        <v>0</v>
      </c>
      <c r="CP65" s="30">
        <f t="shared" si="16"/>
        <v>0</v>
      </c>
      <c r="CQ65" s="30">
        <f t="shared" si="16"/>
        <v>0</v>
      </c>
      <c r="CR65" s="30">
        <f t="shared" si="16"/>
        <v>0</v>
      </c>
      <c r="CS65" s="30">
        <f t="shared" si="16"/>
        <v>0</v>
      </c>
    </row>
    <row r="66" spans="1:97" x14ac:dyDescent="0.25">
      <c r="A66" s="105" t="s">
        <v>97</v>
      </c>
      <c r="B66" s="106">
        <f t="shared" si="25"/>
        <v>0</v>
      </c>
      <c r="C66" s="37"/>
      <c r="D66" s="37"/>
      <c r="E66" s="37"/>
      <c r="F66" s="37"/>
      <c r="G66" s="40"/>
      <c r="H66" s="37"/>
      <c r="I66" s="37"/>
      <c r="J66" s="40"/>
      <c r="K66" s="37"/>
      <c r="L66" s="41"/>
      <c r="M66" s="36"/>
      <c r="N66" s="107">
        <f>SUM(O66:P66)</f>
        <v>0</v>
      </c>
      <c r="O66" s="40"/>
      <c r="P66" s="38"/>
      <c r="Q66" s="39"/>
      <c r="R66" s="37"/>
      <c r="S66" s="37"/>
      <c r="T66" s="37"/>
      <c r="U66" s="37"/>
      <c r="V66" s="37"/>
      <c r="W66" s="36"/>
      <c r="X66" s="28" t="str">
        <f t="shared" si="18"/>
        <v/>
      </c>
      <c r="CA66" s="29" t="str">
        <f t="shared" si="19"/>
        <v/>
      </c>
      <c r="CB66" s="29" t="str">
        <f t="shared" si="20"/>
        <v/>
      </c>
      <c r="CC66" s="29" t="str">
        <f t="shared" si="21"/>
        <v/>
      </c>
      <c r="CD66" s="29" t="str">
        <f t="shared" si="21"/>
        <v/>
      </c>
      <c r="CE66" s="29" t="str">
        <f t="shared" si="21"/>
        <v/>
      </c>
      <c r="CF66" s="29" t="str">
        <f t="shared" si="21"/>
        <v/>
      </c>
      <c r="CG66" s="29" t="str">
        <f t="shared" si="21"/>
        <v/>
      </c>
      <c r="CM66" s="30">
        <f t="shared" si="22"/>
        <v>0</v>
      </c>
      <c r="CN66" s="30">
        <f t="shared" si="23"/>
        <v>0</v>
      </c>
      <c r="CO66" s="30">
        <f t="shared" si="24"/>
        <v>0</v>
      </c>
      <c r="CP66" s="30">
        <f t="shared" si="16"/>
        <v>0</v>
      </c>
      <c r="CQ66" s="30">
        <f t="shared" si="16"/>
        <v>0</v>
      </c>
      <c r="CR66" s="30">
        <f t="shared" si="16"/>
        <v>0</v>
      </c>
      <c r="CS66" s="30">
        <f t="shared" si="16"/>
        <v>0</v>
      </c>
    </row>
    <row r="67" spans="1:97" x14ac:dyDescent="0.25">
      <c r="A67" s="105" t="s">
        <v>98</v>
      </c>
      <c r="B67" s="106">
        <f t="shared" si="25"/>
        <v>0</v>
      </c>
      <c r="C67" s="37"/>
      <c r="D67" s="37"/>
      <c r="E67" s="37"/>
      <c r="F67" s="37"/>
      <c r="G67" s="40"/>
      <c r="H67" s="37"/>
      <c r="I67" s="37"/>
      <c r="J67" s="40"/>
      <c r="K67" s="37"/>
      <c r="L67" s="41"/>
      <c r="M67" s="36"/>
      <c r="N67" s="109">
        <f>SUM(O67:P67)</f>
        <v>0</v>
      </c>
      <c r="O67" s="40"/>
      <c r="P67" s="38"/>
      <c r="Q67" s="39"/>
      <c r="R67" s="37"/>
      <c r="S67" s="37"/>
      <c r="T67" s="37"/>
      <c r="U67" s="37"/>
      <c r="V67" s="37"/>
      <c r="W67" s="36"/>
      <c r="X67" s="28" t="str">
        <f t="shared" si="18"/>
        <v/>
      </c>
      <c r="CA67" s="29" t="str">
        <f t="shared" si="19"/>
        <v/>
      </c>
      <c r="CB67" s="29" t="str">
        <f t="shared" si="20"/>
        <v/>
      </c>
      <c r="CC67" s="29" t="str">
        <f t="shared" si="21"/>
        <v/>
      </c>
      <c r="CD67" s="29" t="str">
        <f t="shared" si="21"/>
        <v/>
      </c>
      <c r="CE67" s="29" t="str">
        <f t="shared" si="21"/>
        <v/>
      </c>
      <c r="CF67" s="29" t="str">
        <f t="shared" si="21"/>
        <v/>
      </c>
      <c r="CG67" s="29" t="str">
        <f t="shared" si="21"/>
        <v/>
      </c>
      <c r="CM67" s="30">
        <f t="shared" si="22"/>
        <v>0</v>
      </c>
      <c r="CN67" s="30">
        <f t="shared" si="23"/>
        <v>0</v>
      </c>
      <c r="CO67" s="30">
        <f t="shared" si="24"/>
        <v>0</v>
      </c>
      <c r="CP67" s="30">
        <f t="shared" si="16"/>
        <v>0</v>
      </c>
      <c r="CQ67" s="30">
        <f t="shared" si="16"/>
        <v>0</v>
      </c>
      <c r="CR67" s="30">
        <f t="shared" si="16"/>
        <v>0</v>
      </c>
      <c r="CS67" s="30">
        <f t="shared" si="16"/>
        <v>0</v>
      </c>
    </row>
    <row r="68" spans="1:97" x14ac:dyDescent="0.25">
      <c r="A68" s="105" t="s">
        <v>99</v>
      </c>
      <c r="B68" s="106">
        <f t="shared" si="25"/>
        <v>1</v>
      </c>
      <c r="C68" s="37"/>
      <c r="D68" s="37"/>
      <c r="E68" s="37"/>
      <c r="F68" s="37"/>
      <c r="G68" s="40"/>
      <c r="H68" s="37"/>
      <c r="I68" s="37"/>
      <c r="J68" s="40">
        <v>1</v>
      </c>
      <c r="K68" s="37"/>
      <c r="L68" s="41"/>
      <c r="M68" s="36"/>
      <c r="N68" s="109">
        <f t="shared" si="17"/>
        <v>19</v>
      </c>
      <c r="O68" s="40">
        <v>0</v>
      </c>
      <c r="P68" s="38">
        <v>19</v>
      </c>
      <c r="Q68" s="39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6">
        <v>0</v>
      </c>
      <c r="X68" s="28" t="str">
        <f t="shared" si="18"/>
        <v/>
      </c>
      <c r="CA68" s="29" t="str">
        <f t="shared" si="19"/>
        <v/>
      </c>
      <c r="CB68" s="29" t="str">
        <f t="shared" si="20"/>
        <v/>
      </c>
      <c r="CC68" s="29" t="str">
        <f t="shared" si="21"/>
        <v/>
      </c>
      <c r="CD68" s="29" t="str">
        <f t="shared" si="21"/>
        <v/>
      </c>
      <c r="CE68" s="29" t="str">
        <f t="shared" si="21"/>
        <v/>
      </c>
      <c r="CF68" s="29" t="str">
        <f t="shared" si="21"/>
        <v/>
      </c>
      <c r="CG68" s="29" t="str">
        <f t="shared" si="21"/>
        <v/>
      </c>
      <c r="CM68" s="30">
        <f t="shared" si="22"/>
        <v>0</v>
      </c>
      <c r="CN68" s="30">
        <f t="shared" si="23"/>
        <v>0</v>
      </c>
      <c r="CO68" s="30">
        <f t="shared" si="24"/>
        <v>0</v>
      </c>
      <c r="CP68" s="30">
        <f t="shared" si="16"/>
        <v>0</v>
      </c>
      <c r="CQ68" s="30">
        <f t="shared" si="16"/>
        <v>0</v>
      </c>
      <c r="CR68" s="30">
        <f t="shared" si="16"/>
        <v>0</v>
      </c>
      <c r="CS68" s="30">
        <f t="shared" si="16"/>
        <v>0</v>
      </c>
    </row>
    <row r="69" spans="1:97" x14ac:dyDescent="0.25">
      <c r="A69" s="105" t="s">
        <v>100</v>
      </c>
      <c r="B69" s="106">
        <f t="shared" si="25"/>
        <v>0</v>
      </c>
      <c r="C69" s="37"/>
      <c r="D69" s="37"/>
      <c r="E69" s="37"/>
      <c r="F69" s="37"/>
      <c r="G69" s="40"/>
      <c r="H69" s="37"/>
      <c r="I69" s="37"/>
      <c r="J69" s="40"/>
      <c r="K69" s="37"/>
      <c r="L69" s="41"/>
      <c r="M69" s="36"/>
      <c r="N69" s="109">
        <f t="shared" si="17"/>
        <v>0</v>
      </c>
      <c r="O69" s="40"/>
      <c r="P69" s="38"/>
      <c r="Q69" s="39"/>
      <c r="R69" s="37"/>
      <c r="S69" s="37"/>
      <c r="T69" s="37"/>
      <c r="U69" s="37"/>
      <c r="V69" s="37"/>
      <c r="W69" s="36"/>
      <c r="X69" s="28" t="str">
        <f t="shared" si="18"/>
        <v/>
      </c>
      <c r="CA69" s="29" t="str">
        <f t="shared" si="19"/>
        <v/>
      </c>
      <c r="CB69" s="29" t="str">
        <f t="shared" si="20"/>
        <v/>
      </c>
      <c r="CC69" s="29" t="str">
        <f t="shared" si="21"/>
        <v/>
      </c>
      <c r="CD69" s="29" t="str">
        <f t="shared" si="21"/>
        <v/>
      </c>
      <c r="CE69" s="29" t="str">
        <f t="shared" si="21"/>
        <v/>
      </c>
      <c r="CF69" s="29" t="str">
        <f t="shared" si="21"/>
        <v/>
      </c>
      <c r="CG69" s="29" t="str">
        <f t="shared" si="21"/>
        <v/>
      </c>
      <c r="CM69" s="30">
        <f t="shared" si="22"/>
        <v>0</v>
      </c>
      <c r="CN69" s="30">
        <f t="shared" si="23"/>
        <v>0</v>
      </c>
      <c r="CO69" s="30">
        <f t="shared" si="24"/>
        <v>0</v>
      </c>
      <c r="CP69" s="30">
        <f t="shared" si="16"/>
        <v>0</v>
      </c>
      <c r="CQ69" s="30">
        <f t="shared" si="16"/>
        <v>0</v>
      </c>
      <c r="CR69" s="30">
        <f t="shared" si="16"/>
        <v>0</v>
      </c>
      <c r="CS69" s="30">
        <f t="shared" si="16"/>
        <v>0</v>
      </c>
    </row>
    <row r="70" spans="1:97" x14ac:dyDescent="0.25">
      <c r="A70" s="105" t="s">
        <v>101</v>
      </c>
      <c r="B70" s="106">
        <f t="shared" si="25"/>
        <v>0</v>
      </c>
      <c r="C70" s="110"/>
      <c r="D70" s="110"/>
      <c r="E70" s="110"/>
      <c r="F70" s="110"/>
      <c r="G70" s="111"/>
      <c r="H70" s="110"/>
      <c r="I70" s="110"/>
      <c r="J70" s="111"/>
      <c r="K70" s="110"/>
      <c r="L70" s="112"/>
      <c r="M70" s="36"/>
      <c r="N70" s="107">
        <f t="shared" si="17"/>
        <v>0</v>
      </c>
      <c r="O70" s="40"/>
      <c r="P70" s="38"/>
      <c r="Q70" s="39"/>
      <c r="R70" s="37"/>
      <c r="S70" s="37"/>
      <c r="T70" s="37"/>
      <c r="U70" s="37"/>
      <c r="V70" s="37"/>
      <c r="W70" s="36"/>
      <c r="X70" s="28" t="str">
        <f t="shared" si="18"/>
        <v/>
      </c>
      <c r="CA70" s="29" t="str">
        <f t="shared" si="19"/>
        <v/>
      </c>
      <c r="CB70" s="29" t="str">
        <f t="shared" si="20"/>
        <v/>
      </c>
      <c r="CC70" s="29" t="str">
        <f t="shared" si="21"/>
        <v/>
      </c>
      <c r="CD70" s="29" t="str">
        <f t="shared" si="21"/>
        <v/>
      </c>
      <c r="CE70" s="29" t="str">
        <f t="shared" si="21"/>
        <v/>
      </c>
      <c r="CF70" s="29" t="str">
        <f t="shared" si="21"/>
        <v/>
      </c>
      <c r="CG70" s="29" t="str">
        <f t="shared" si="21"/>
        <v/>
      </c>
      <c r="CM70" s="30">
        <f t="shared" si="22"/>
        <v>0</v>
      </c>
      <c r="CN70" s="30">
        <f t="shared" si="23"/>
        <v>0</v>
      </c>
      <c r="CO70" s="30">
        <f t="shared" si="24"/>
        <v>0</v>
      </c>
      <c r="CP70" s="30">
        <f t="shared" si="16"/>
        <v>0</v>
      </c>
      <c r="CQ70" s="30">
        <f t="shared" si="16"/>
        <v>0</v>
      </c>
      <c r="CR70" s="30">
        <f t="shared" si="16"/>
        <v>0</v>
      </c>
      <c r="CS70" s="30">
        <f t="shared" si="16"/>
        <v>0</v>
      </c>
    </row>
    <row r="71" spans="1:97" x14ac:dyDescent="0.25">
      <c r="A71" s="113" t="s">
        <v>102</v>
      </c>
      <c r="B71" s="106">
        <f t="shared" si="25"/>
        <v>0</v>
      </c>
      <c r="C71" s="110"/>
      <c r="D71" s="110"/>
      <c r="E71" s="110"/>
      <c r="F71" s="110"/>
      <c r="G71" s="111"/>
      <c r="H71" s="37"/>
      <c r="I71" s="110"/>
      <c r="J71" s="40"/>
      <c r="K71" s="110"/>
      <c r="L71" s="112"/>
      <c r="M71" s="36"/>
      <c r="N71" s="107">
        <f>SUM(O71:P71)</f>
        <v>0</v>
      </c>
      <c r="O71" s="40"/>
      <c r="P71" s="38"/>
      <c r="Q71" s="39"/>
      <c r="R71" s="37"/>
      <c r="S71" s="37"/>
      <c r="T71" s="37"/>
      <c r="U71" s="37"/>
      <c r="V71" s="37"/>
      <c r="W71" s="36"/>
      <c r="X71" s="28" t="str">
        <f t="shared" si="18"/>
        <v/>
      </c>
      <c r="CA71" s="29" t="str">
        <f t="shared" si="19"/>
        <v/>
      </c>
      <c r="CB71" s="29" t="str">
        <f t="shared" si="20"/>
        <v/>
      </c>
      <c r="CC71" s="29" t="str">
        <f t="shared" si="21"/>
        <v/>
      </c>
      <c r="CD71" s="29" t="str">
        <f t="shared" si="21"/>
        <v/>
      </c>
      <c r="CE71" s="29" t="str">
        <f t="shared" si="21"/>
        <v/>
      </c>
      <c r="CF71" s="29" t="str">
        <f t="shared" si="21"/>
        <v/>
      </c>
      <c r="CG71" s="29" t="str">
        <f t="shared" si="21"/>
        <v/>
      </c>
      <c r="CM71" s="30">
        <f t="shared" si="22"/>
        <v>0</v>
      </c>
      <c r="CN71" s="30">
        <f t="shared" si="23"/>
        <v>0</v>
      </c>
      <c r="CO71" s="30">
        <f t="shared" si="24"/>
        <v>0</v>
      </c>
      <c r="CP71" s="30">
        <f t="shared" si="16"/>
        <v>0</v>
      </c>
      <c r="CQ71" s="30">
        <f t="shared" si="16"/>
        <v>0</v>
      </c>
      <c r="CR71" s="30">
        <f t="shared" si="16"/>
        <v>0</v>
      </c>
      <c r="CS71" s="30">
        <f t="shared" si="16"/>
        <v>0</v>
      </c>
    </row>
    <row r="72" spans="1:97" x14ac:dyDescent="0.25">
      <c r="A72" s="113" t="s">
        <v>103</v>
      </c>
      <c r="B72" s="106">
        <f t="shared" si="25"/>
        <v>0</v>
      </c>
      <c r="C72" s="110"/>
      <c r="D72" s="110"/>
      <c r="E72" s="110"/>
      <c r="F72" s="110"/>
      <c r="G72" s="111"/>
      <c r="H72" s="110"/>
      <c r="I72" s="110"/>
      <c r="J72" s="111"/>
      <c r="K72" s="110"/>
      <c r="L72" s="112"/>
      <c r="M72" s="36"/>
      <c r="N72" s="108">
        <f>SUM(O72:P72)</f>
        <v>0</v>
      </c>
      <c r="O72" s="40"/>
      <c r="P72" s="38"/>
      <c r="Q72" s="39"/>
      <c r="R72" s="37"/>
      <c r="S72" s="37"/>
      <c r="T72" s="37"/>
      <c r="U72" s="37"/>
      <c r="V72" s="37"/>
      <c r="W72" s="36"/>
      <c r="X72" s="28" t="str">
        <f t="shared" si="18"/>
        <v/>
      </c>
      <c r="CA72" s="29" t="str">
        <f t="shared" si="19"/>
        <v/>
      </c>
      <c r="CB72" s="29" t="str">
        <f t="shared" si="20"/>
        <v/>
      </c>
      <c r="CC72" s="29" t="str">
        <f t="shared" si="21"/>
        <v/>
      </c>
      <c r="CD72" s="29" t="str">
        <f t="shared" si="21"/>
        <v/>
      </c>
      <c r="CE72" s="29" t="str">
        <f t="shared" si="21"/>
        <v/>
      </c>
      <c r="CF72" s="29" t="str">
        <f t="shared" si="21"/>
        <v/>
      </c>
      <c r="CG72" s="29" t="str">
        <f t="shared" si="21"/>
        <v/>
      </c>
      <c r="CM72" s="30">
        <f t="shared" si="22"/>
        <v>0</v>
      </c>
      <c r="CN72" s="30">
        <f t="shared" si="23"/>
        <v>0</v>
      </c>
      <c r="CO72" s="30">
        <f t="shared" si="24"/>
        <v>0</v>
      </c>
      <c r="CP72" s="30">
        <f t="shared" si="16"/>
        <v>0</v>
      </c>
      <c r="CQ72" s="30">
        <f t="shared" si="16"/>
        <v>0</v>
      </c>
      <c r="CR72" s="30">
        <f t="shared" si="16"/>
        <v>0</v>
      </c>
      <c r="CS72" s="30">
        <f t="shared" si="16"/>
        <v>0</v>
      </c>
    </row>
    <row r="73" spans="1:97" x14ac:dyDescent="0.25">
      <c r="A73" s="114" t="s">
        <v>104</v>
      </c>
      <c r="B73" s="115">
        <f>SUM(C73:L73)</f>
        <v>0</v>
      </c>
      <c r="C73" s="110"/>
      <c r="D73" s="110"/>
      <c r="E73" s="110"/>
      <c r="F73" s="110"/>
      <c r="G73" s="111"/>
      <c r="H73" s="110"/>
      <c r="I73" s="110"/>
      <c r="J73" s="111"/>
      <c r="K73" s="110"/>
      <c r="L73" s="112"/>
      <c r="M73" s="116"/>
      <c r="N73" s="117">
        <f>SUM(O73:P73)</f>
        <v>0</v>
      </c>
      <c r="O73" s="111"/>
      <c r="P73" s="118"/>
      <c r="Q73" s="39"/>
      <c r="R73" s="110"/>
      <c r="S73" s="110"/>
      <c r="T73" s="110"/>
      <c r="U73" s="37"/>
      <c r="V73" s="110"/>
      <c r="W73" s="116"/>
      <c r="X73" s="28" t="str">
        <f>CA73&amp;CB73&amp;CC73&amp;CD73&amp;CE73&amp;CF73&amp;CG73</f>
        <v/>
      </c>
      <c r="CA73" s="29" t="str">
        <f t="shared" si="19"/>
        <v/>
      </c>
      <c r="CB73" s="29" t="str">
        <f t="shared" si="20"/>
        <v/>
      </c>
      <c r="CC73" s="29" t="str">
        <f t="shared" si="21"/>
        <v/>
      </c>
      <c r="CD73" s="29" t="str">
        <f t="shared" si="21"/>
        <v/>
      </c>
      <c r="CE73" s="29" t="str">
        <f t="shared" si="21"/>
        <v/>
      </c>
      <c r="CF73" s="29" t="str">
        <f t="shared" si="21"/>
        <v/>
      </c>
      <c r="CG73" s="29" t="str">
        <f t="shared" si="21"/>
        <v/>
      </c>
      <c r="CM73" s="30">
        <f t="shared" si="22"/>
        <v>0</v>
      </c>
      <c r="CN73" s="30">
        <f t="shared" si="23"/>
        <v>0</v>
      </c>
      <c r="CO73" s="30">
        <f t="shared" si="24"/>
        <v>0</v>
      </c>
      <c r="CP73" s="30">
        <f t="shared" si="16"/>
        <v>0</v>
      </c>
      <c r="CQ73" s="30">
        <f t="shared" si="16"/>
        <v>0</v>
      </c>
      <c r="CR73" s="30">
        <f t="shared" si="16"/>
        <v>0</v>
      </c>
      <c r="CS73" s="30">
        <f t="shared" si="16"/>
        <v>0</v>
      </c>
    </row>
    <row r="74" spans="1:97" x14ac:dyDescent="0.25">
      <c r="A74" s="119" t="s">
        <v>76</v>
      </c>
      <c r="B74" s="120">
        <f>SUM(C74:L74)</f>
        <v>2</v>
      </c>
      <c r="C74" s="121">
        <f t="shared" ref="C74:L74" si="26">SUM(C62:C73)</f>
        <v>0</v>
      </c>
      <c r="D74" s="121">
        <f t="shared" si="26"/>
        <v>0</v>
      </c>
      <c r="E74" s="121">
        <f t="shared" si="26"/>
        <v>1</v>
      </c>
      <c r="F74" s="121">
        <f t="shared" si="26"/>
        <v>0</v>
      </c>
      <c r="G74" s="122">
        <f t="shared" si="26"/>
        <v>0</v>
      </c>
      <c r="H74" s="121">
        <f t="shared" si="26"/>
        <v>0</v>
      </c>
      <c r="I74" s="121">
        <f t="shared" si="26"/>
        <v>0</v>
      </c>
      <c r="J74" s="122">
        <f t="shared" si="26"/>
        <v>1</v>
      </c>
      <c r="K74" s="121">
        <f t="shared" si="26"/>
        <v>0</v>
      </c>
      <c r="L74" s="123">
        <f t="shared" si="26"/>
        <v>0</v>
      </c>
      <c r="M74" s="124">
        <f>SUM(M62:M73)</f>
        <v>0</v>
      </c>
      <c r="N74" s="125">
        <f>SUM(O74:P74)</f>
        <v>37</v>
      </c>
      <c r="O74" s="124">
        <f>SUM(O62:O73)</f>
        <v>5</v>
      </c>
      <c r="P74" s="126">
        <f t="shared" ref="P74:W74" si="27">SUM(P62:P73)</f>
        <v>32</v>
      </c>
      <c r="Q74" s="127">
        <f>SUM(Q62:Q73)</f>
        <v>0</v>
      </c>
      <c r="R74" s="121">
        <f t="shared" si="27"/>
        <v>0</v>
      </c>
      <c r="S74" s="121">
        <f t="shared" si="27"/>
        <v>0</v>
      </c>
      <c r="T74" s="121">
        <f t="shared" si="27"/>
        <v>0</v>
      </c>
      <c r="U74" s="121">
        <f t="shared" si="27"/>
        <v>0</v>
      </c>
      <c r="V74" s="121">
        <f t="shared" si="27"/>
        <v>0</v>
      </c>
      <c r="W74" s="128">
        <f t="shared" si="27"/>
        <v>0</v>
      </c>
    </row>
    <row r="75" spans="1:97" x14ac:dyDescent="0.25">
      <c r="A75" s="191" t="s">
        <v>105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2"/>
      <c r="N75" s="192"/>
    </row>
    <row r="76" spans="1:97" ht="15" customHeight="1" x14ac:dyDescent="0.25">
      <c r="A76" s="193" t="s">
        <v>106</v>
      </c>
      <c r="B76" s="195" t="s">
        <v>107</v>
      </c>
      <c r="C76" s="171" t="s">
        <v>79</v>
      </c>
      <c r="D76" s="188"/>
      <c r="E76" s="188"/>
      <c r="F76" s="188"/>
      <c r="G76" s="188"/>
      <c r="H76" s="188"/>
      <c r="I76" s="188"/>
      <c r="J76" s="188"/>
      <c r="K76" s="188"/>
      <c r="L76" s="189"/>
      <c r="M76" s="188" t="s">
        <v>108</v>
      </c>
      <c r="N76" s="188"/>
      <c r="O76" s="188"/>
      <c r="P76" s="188"/>
      <c r="Q76" s="188"/>
      <c r="R76" s="172"/>
    </row>
    <row r="77" spans="1:97" ht="42" x14ac:dyDescent="0.25">
      <c r="A77" s="194"/>
      <c r="B77" s="187"/>
      <c r="C77" s="7" t="s">
        <v>90</v>
      </c>
      <c r="D77" s="94" t="s">
        <v>16</v>
      </c>
      <c r="E77" s="95" t="s">
        <v>17</v>
      </c>
      <c r="F77" s="96" t="s">
        <v>91</v>
      </c>
      <c r="G77" s="91" t="s">
        <v>92</v>
      </c>
      <c r="H77" s="91" t="s">
        <v>109</v>
      </c>
      <c r="I77" s="91" t="s">
        <v>10</v>
      </c>
      <c r="J77" s="91" t="s">
        <v>11</v>
      </c>
      <c r="K77" s="91" t="s">
        <v>12</v>
      </c>
      <c r="L77" s="95" t="s">
        <v>13</v>
      </c>
      <c r="M77" s="94" t="s">
        <v>80</v>
      </c>
      <c r="N77" s="129" t="s">
        <v>82</v>
      </c>
      <c r="O77" s="91" t="s">
        <v>110</v>
      </c>
      <c r="P77" s="129" t="s">
        <v>111</v>
      </c>
      <c r="Q77" s="91" t="s">
        <v>112</v>
      </c>
      <c r="R77" s="130" t="s">
        <v>88</v>
      </c>
    </row>
    <row r="78" spans="1:97" x14ac:dyDescent="0.25">
      <c r="A78" s="131" t="s">
        <v>113</v>
      </c>
      <c r="B78" s="132"/>
      <c r="C78" s="103">
        <f>SUM(D78:E78)</f>
        <v>0</v>
      </c>
      <c r="D78" s="100"/>
      <c r="E78" s="104"/>
      <c r="F78" s="76"/>
      <c r="G78" s="99"/>
      <c r="H78" s="99"/>
      <c r="I78" s="99"/>
      <c r="J78" s="99"/>
      <c r="K78" s="99"/>
      <c r="L78" s="104"/>
      <c r="M78" s="100"/>
      <c r="N78" s="99"/>
      <c r="O78" s="99"/>
      <c r="P78" s="99"/>
      <c r="Q78" s="99"/>
      <c r="R78" s="102"/>
      <c r="S78" s="28" t="str">
        <f>CA78&amp;CB78&amp;CC78&amp;CD78&amp;CE78&amp;CF78&amp;CG78</f>
        <v/>
      </c>
      <c r="CA78" s="29" t="str">
        <f t="shared" ref="CA78:CA90" si="28">IF(AND(E78&gt;0,F78=""),"*No olvide digitar el campo "&amp;F$77&amp;""&amp;". Digite CERO si no tiene.", IF(F78&gt;E78," * El Número de "&amp;F$77&amp;""&amp;" no puede superar el Total Mujeres. ",""))</f>
        <v/>
      </c>
      <c r="CB78" s="29" t="str">
        <f t="shared" ref="CB78:CB90" si="29">IF(AND(D78&gt;0,G78=""),"*No olvide digitar el campo "&amp;G$77&amp;""&amp;". Digite CERO si no tiene.", IF(G78&gt;D78," * El Número de "&amp;G$77&amp;""&amp;" no puede superar el Total Hombres. ",""))</f>
        <v/>
      </c>
      <c r="CC78" s="29" t="str">
        <f t="shared" ref="CC78:CG90" si="30">IF(AND($C78&gt;0,H78=""),"*No olvide digitar el campo "&amp;H$77&amp;""&amp;". Digite CERO si no tiene.", IF(H78&gt;$C78," * La variable "&amp;H$77&amp;""&amp;" no puede superar el Total Ambos Sexos. ",""))</f>
        <v/>
      </c>
      <c r="CD78" s="29" t="str">
        <f t="shared" si="30"/>
        <v/>
      </c>
      <c r="CE78" s="29" t="str">
        <f t="shared" si="30"/>
        <v/>
      </c>
      <c r="CF78" s="29" t="str">
        <f t="shared" si="30"/>
        <v/>
      </c>
      <c r="CG78" s="29" t="str">
        <f t="shared" si="30"/>
        <v/>
      </c>
      <c r="CM78" s="30">
        <f>IF(AND(E78&gt;0,OR(F78="")),1,IF(F78&gt;E78,1,0))</f>
        <v>0</v>
      </c>
      <c r="CN78" s="30">
        <f>IF(AND(D78&gt;0,OR(G78="")),1,IF(G78&gt;D78,1,0))</f>
        <v>0</v>
      </c>
      <c r="CO78" s="30">
        <f>IF(AND($C78&gt;0,OR(H78="")),1,IF(H78&gt;$C78,1,0))</f>
        <v>0</v>
      </c>
      <c r="CP78" s="30">
        <f t="shared" ref="CP78:CS91" si="31">IF(AND($C78&gt;0,OR(I78="")),1,IF(I78&gt;$C78,1,0))</f>
        <v>0</v>
      </c>
      <c r="CQ78" s="30">
        <f t="shared" si="31"/>
        <v>0</v>
      </c>
      <c r="CR78" s="30">
        <f t="shared" si="31"/>
        <v>0</v>
      </c>
      <c r="CS78" s="30">
        <f t="shared" si="31"/>
        <v>0</v>
      </c>
    </row>
    <row r="79" spans="1:97" x14ac:dyDescent="0.25">
      <c r="A79" s="133" t="s">
        <v>114</v>
      </c>
      <c r="B79" s="42">
        <v>1</v>
      </c>
      <c r="C79" s="107">
        <f t="shared" ref="C79:C91" si="32">SUM(D79:E79)</f>
        <v>138</v>
      </c>
      <c r="D79" s="40">
        <v>36</v>
      </c>
      <c r="E79" s="38">
        <v>102</v>
      </c>
      <c r="F79" s="39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8">
        <v>0</v>
      </c>
      <c r="M79" s="40">
        <v>0</v>
      </c>
      <c r="N79" s="37">
        <v>0</v>
      </c>
      <c r="O79" s="37">
        <v>0</v>
      </c>
      <c r="P79" s="37">
        <v>1</v>
      </c>
      <c r="Q79" s="37">
        <v>0</v>
      </c>
      <c r="R79" s="36">
        <v>0</v>
      </c>
      <c r="S79" s="28" t="str">
        <f t="shared" ref="S79:S91" si="33">CA79&amp;CB79&amp;CC79&amp;CD79&amp;CE79&amp;CF79&amp;CG79</f>
        <v/>
      </c>
      <c r="CA79" s="29" t="str">
        <f t="shared" si="28"/>
        <v/>
      </c>
      <c r="CB79" s="29" t="str">
        <f t="shared" si="29"/>
        <v/>
      </c>
      <c r="CC79" s="29" t="str">
        <f t="shared" si="30"/>
        <v/>
      </c>
      <c r="CD79" s="29" t="str">
        <f t="shared" si="30"/>
        <v/>
      </c>
      <c r="CE79" s="29" t="str">
        <f t="shared" si="30"/>
        <v/>
      </c>
      <c r="CF79" s="29" t="str">
        <f t="shared" si="30"/>
        <v/>
      </c>
      <c r="CG79" s="29" t="str">
        <f t="shared" si="30"/>
        <v/>
      </c>
      <c r="CM79" s="30">
        <f t="shared" ref="CM79:CM91" si="34">IF(AND(E79&gt;0,OR(F79="")),1,IF(F79&gt;E79,1,0))</f>
        <v>0</v>
      </c>
      <c r="CN79" s="30">
        <f t="shared" ref="CN79:CN91" si="35">IF(AND(D79&gt;0,OR(G79="")),1,IF(G79&gt;D79,1,0))</f>
        <v>0</v>
      </c>
      <c r="CO79" s="30">
        <f t="shared" ref="CO79:CO91" si="36">IF(AND($C79&gt;0,OR(H79="")),1,IF(H79&gt;$C79,1,0))</f>
        <v>0</v>
      </c>
      <c r="CP79" s="30">
        <f t="shared" si="31"/>
        <v>0</v>
      </c>
      <c r="CQ79" s="30">
        <f t="shared" si="31"/>
        <v>0</v>
      </c>
      <c r="CR79" s="30">
        <f t="shared" si="31"/>
        <v>0</v>
      </c>
      <c r="CS79" s="30">
        <f t="shared" si="31"/>
        <v>0</v>
      </c>
    </row>
    <row r="80" spans="1:97" x14ac:dyDescent="0.25">
      <c r="A80" s="133" t="s">
        <v>115</v>
      </c>
      <c r="B80" s="42"/>
      <c r="C80" s="134">
        <f t="shared" si="32"/>
        <v>0</v>
      </c>
      <c r="D80" s="40"/>
      <c r="E80" s="38"/>
      <c r="F80" s="39"/>
      <c r="G80" s="37"/>
      <c r="H80" s="37"/>
      <c r="I80" s="37"/>
      <c r="J80" s="37"/>
      <c r="K80" s="37"/>
      <c r="L80" s="38"/>
      <c r="M80" s="40"/>
      <c r="N80" s="37"/>
      <c r="O80" s="37"/>
      <c r="P80" s="37"/>
      <c r="Q80" s="37"/>
      <c r="R80" s="36"/>
      <c r="S80" s="28" t="str">
        <f t="shared" si="33"/>
        <v/>
      </c>
      <c r="CA80" s="29" t="str">
        <f t="shared" si="28"/>
        <v/>
      </c>
      <c r="CB80" s="29" t="str">
        <f t="shared" si="29"/>
        <v/>
      </c>
      <c r="CC80" s="29" t="str">
        <f t="shared" si="30"/>
        <v/>
      </c>
      <c r="CD80" s="29" t="str">
        <f t="shared" si="30"/>
        <v/>
      </c>
      <c r="CE80" s="29" t="str">
        <f t="shared" si="30"/>
        <v/>
      </c>
      <c r="CF80" s="29" t="str">
        <f t="shared" si="30"/>
        <v/>
      </c>
      <c r="CG80" s="29" t="str">
        <f t="shared" si="30"/>
        <v/>
      </c>
      <c r="CM80" s="30">
        <f t="shared" si="34"/>
        <v>0</v>
      </c>
      <c r="CN80" s="30">
        <f t="shared" si="35"/>
        <v>0</v>
      </c>
      <c r="CO80" s="30">
        <f t="shared" si="36"/>
        <v>0</v>
      </c>
      <c r="CP80" s="30">
        <f t="shared" si="31"/>
        <v>0</v>
      </c>
      <c r="CQ80" s="30">
        <f t="shared" si="31"/>
        <v>0</v>
      </c>
      <c r="CR80" s="30">
        <f t="shared" si="31"/>
        <v>0</v>
      </c>
      <c r="CS80" s="30">
        <f t="shared" si="31"/>
        <v>0</v>
      </c>
    </row>
    <row r="81" spans="1:97" x14ac:dyDescent="0.25">
      <c r="A81" s="133" t="s">
        <v>116</v>
      </c>
      <c r="B81" s="135"/>
      <c r="C81" s="134">
        <f t="shared" si="32"/>
        <v>0</v>
      </c>
      <c r="D81" s="40"/>
      <c r="E81" s="38"/>
      <c r="F81" s="39"/>
      <c r="G81" s="37"/>
      <c r="H81" s="37"/>
      <c r="I81" s="37"/>
      <c r="J81" s="37"/>
      <c r="K81" s="37"/>
      <c r="L81" s="38"/>
      <c r="M81" s="40"/>
      <c r="N81" s="37"/>
      <c r="O81" s="37"/>
      <c r="P81" s="37"/>
      <c r="Q81" s="37"/>
      <c r="R81" s="36"/>
      <c r="S81" s="28" t="str">
        <f t="shared" si="33"/>
        <v/>
      </c>
      <c r="CA81" s="29" t="str">
        <f t="shared" si="28"/>
        <v/>
      </c>
      <c r="CB81" s="29" t="str">
        <f t="shared" si="29"/>
        <v/>
      </c>
      <c r="CC81" s="29" t="str">
        <f t="shared" si="30"/>
        <v/>
      </c>
      <c r="CD81" s="29" t="str">
        <f t="shared" si="30"/>
        <v/>
      </c>
      <c r="CE81" s="29" t="str">
        <f t="shared" si="30"/>
        <v/>
      </c>
      <c r="CF81" s="29" t="str">
        <f t="shared" si="30"/>
        <v/>
      </c>
      <c r="CG81" s="29" t="str">
        <f t="shared" si="30"/>
        <v/>
      </c>
      <c r="CM81" s="30">
        <f t="shared" si="34"/>
        <v>0</v>
      </c>
      <c r="CN81" s="30">
        <f t="shared" si="35"/>
        <v>0</v>
      </c>
      <c r="CO81" s="30">
        <f t="shared" si="36"/>
        <v>0</v>
      </c>
      <c r="CP81" s="30">
        <f t="shared" si="31"/>
        <v>0</v>
      </c>
      <c r="CQ81" s="30">
        <f t="shared" si="31"/>
        <v>0</v>
      </c>
      <c r="CR81" s="30">
        <f t="shared" si="31"/>
        <v>0</v>
      </c>
      <c r="CS81" s="30">
        <f t="shared" si="31"/>
        <v>0</v>
      </c>
    </row>
    <row r="82" spans="1:97" x14ac:dyDescent="0.25">
      <c r="A82" s="133" t="s">
        <v>117</v>
      </c>
      <c r="B82" s="42"/>
      <c r="C82" s="108">
        <f>SUM(D82:E82)</f>
        <v>0</v>
      </c>
      <c r="D82" s="40"/>
      <c r="E82" s="38"/>
      <c r="F82" s="39"/>
      <c r="G82" s="37"/>
      <c r="H82" s="37"/>
      <c r="I82" s="37"/>
      <c r="J82" s="37"/>
      <c r="K82" s="37"/>
      <c r="L82" s="38"/>
      <c r="M82" s="40"/>
      <c r="N82" s="37"/>
      <c r="O82" s="37"/>
      <c r="P82" s="37"/>
      <c r="Q82" s="37"/>
      <c r="R82" s="36"/>
      <c r="S82" s="28" t="str">
        <f t="shared" si="33"/>
        <v/>
      </c>
      <c r="CA82" s="29" t="str">
        <f t="shared" si="28"/>
        <v/>
      </c>
      <c r="CB82" s="29" t="str">
        <f t="shared" si="29"/>
        <v/>
      </c>
      <c r="CC82" s="29" t="str">
        <f t="shared" si="30"/>
        <v/>
      </c>
      <c r="CD82" s="29" t="str">
        <f t="shared" si="30"/>
        <v/>
      </c>
      <c r="CE82" s="29" t="str">
        <f t="shared" si="30"/>
        <v/>
      </c>
      <c r="CF82" s="29" t="str">
        <f t="shared" si="30"/>
        <v/>
      </c>
      <c r="CG82" s="29" t="str">
        <f t="shared" si="30"/>
        <v/>
      </c>
      <c r="CM82" s="30">
        <f t="shared" si="34"/>
        <v>0</v>
      </c>
      <c r="CN82" s="30">
        <f t="shared" si="35"/>
        <v>0</v>
      </c>
      <c r="CO82" s="30">
        <f t="shared" si="36"/>
        <v>0</v>
      </c>
      <c r="CP82" s="30">
        <f t="shared" si="31"/>
        <v>0</v>
      </c>
      <c r="CQ82" s="30">
        <f t="shared" si="31"/>
        <v>0</v>
      </c>
      <c r="CR82" s="30">
        <f t="shared" si="31"/>
        <v>0</v>
      </c>
      <c r="CS82" s="30">
        <f t="shared" si="31"/>
        <v>0</v>
      </c>
    </row>
    <row r="83" spans="1:97" x14ac:dyDescent="0.25">
      <c r="A83" s="133" t="s">
        <v>118</v>
      </c>
      <c r="B83" s="53"/>
      <c r="C83" s="107">
        <f t="shared" si="32"/>
        <v>0</v>
      </c>
      <c r="D83" s="40"/>
      <c r="E83" s="38"/>
      <c r="F83" s="39"/>
      <c r="G83" s="37"/>
      <c r="H83" s="37"/>
      <c r="I83" s="37"/>
      <c r="J83" s="37"/>
      <c r="K83" s="37"/>
      <c r="L83" s="38"/>
      <c r="M83" s="40"/>
      <c r="N83" s="37"/>
      <c r="O83" s="37"/>
      <c r="P83" s="37"/>
      <c r="Q83" s="37"/>
      <c r="R83" s="36"/>
      <c r="S83" s="28" t="str">
        <f t="shared" si="33"/>
        <v/>
      </c>
      <c r="CA83" s="29" t="str">
        <f t="shared" si="28"/>
        <v/>
      </c>
      <c r="CB83" s="29" t="str">
        <f t="shared" si="29"/>
        <v/>
      </c>
      <c r="CC83" s="29" t="str">
        <f t="shared" si="30"/>
        <v/>
      </c>
      <c r="CD83" s="29" t="str">
        <f t="shared" si="30"/>
        <v/>
      </c>
      <c r="CE83" s="29" t="str">
        <f t="shared" si="30"/>
        <v/>
      </c>
      <c r="CF83" s="29" t="str">
        <f t="shared" si="30"/>
        <v/>
      </c>
      <c r="CG83" s="29" t="str">
        <f t="shared" si="30"/>
        <v/>
      </c>
      <c r="CM83" s="30">
        <f t="shared" si="34"/>
        <v>0</v>
      </c>
      <c r="CN83" s="30">
        <f t="shared" si="35"/>
        <v>0</v>
      </c>
      <c r="CO83" s="30">
        <f t="shared" si="36"/>
        <v>0</v>
      </c>
      <c r="CP83" s="30">
        <f t="shared" si="31"/>
        <v>0</v>
      </c>
      <c r="CQ83" s="30">
        <f t="shared" si="31"/>
        <v>0</v>
      </c>
      <c r="CR83" s="30">
        <f t="shared" si="31"/>
        <v>0</v>
      </c>
      <c r="CS83" s="30">
        <f t="shared" si="31"/>
        <v>0</v>
      </c>
    </row>
    <row r="84" spans="1:97" x14ac:dyDescent="0.25">
      <c r="A84" s="133" t="s">
        <v>119</v>
      </c>
      <c r="B84" s="53"/>
      <c r="C84" s="107">
        <f t="shared" si="32"/>
        <v>0</v>
      </c>
      <c r="D84" s="40"/>
      <c r="E84" s="38"/>
      <c r="F84" s="39"/>
      <c r="G84" s="37"/>
      <c r="H84" s="37"/>
      <c r="I84" s="37"/>
      <c r="J84" s="37"/>
      <c r="K84" s="37"/>
      <c r="L84" s="38"/>
      <c r="M84" s="40"/>
      <c r="N84" s="37"/>
      <c r="O84" s="37"/>
      <c r="P84" s="37"/>
      <c r="Q84" s="37"/>
      <c r="R84" s="36"/>
      <c r="S84" s="28" t="str">
        <f t="shared" si="33"/>
        <v/>
      </c>
      <c r="CA84" s="29" t="str">
        <f t="shared" si="28"/>
        <v/>
      </c>
      <c r="CB84" s="29" t="str">
        <f t="shared" si="29"/>
        <v/>
      </c>
      <c r="CC84" s="29" t="str">
        <f t="shared" si="30"/>
        <v/>
      </c>
      <c r="CD84" s="29" t="str">
        <f t="shared" si="30"/>
        <v/>
      </c>
      <c r="CE84" s="29" t="str">
        <f t="shared" si="30"/>
        <v/>
      </c>
      <c r="CF84" s="29" t="str">
        <f t="shared" si="30"/>
        <v/>
      </c>
      <c r="CG84" s="29" t="str">
        <f t="shared" si="30"/>
        <v/>
      </c>
      <c r="CM84" s="30">
        <f t="shared" si="34"/>
        <v>0</v>
      </c>
      <c r="CN84" s="30">
        <f t="shared" si="35"/>
        <v>0</v>
      </c>
      <c r="CO84" s="30">
        <f t="shared" si="36"/>
        <v>0</v>
      </c>
      <c r="CP84" s="30">
        <f t="shared" si="31"/>
        <v>0</v>
      </c>
      <c r="CQ84" s="30">
        <f t="shared" si="31"/>
        <v>0</v>
      </c>
      <c r="CR84" s="30">
        <f t="shared" si="31"/>
        <v>0</v>
      </c>
      <c r="CS84" s="30">
        <f t="shared" si="31"/>
        <v>0</v>
      </c>
    </row>
    <row r="85" spans="1:97" x14ac:dyDescent="0.25">
      <c r="A85" s="133" t="s">
        <v>120</v>
      </c>
      <c r="B85" s="135"/>
      <c r="C85" s="107">
        <f t="shared" si="32"/>
        <v>0</v>
      </c>
      <c r="D85" s="40"/>
      <c r="E85" s="38"/>
      <c r="F85" s="39"/>
      <c r="G85" s="37"/>
      <c r="H85" s="37"/>
      <c r="I85" s="37"/>
      <c r="J85" s="37"/>
      <c r="K85" s="37"/>
      <c r="L85" s="38"/>
      <c r="M85" s="40"/>
      <c r="N85" s="37"/>
      <c r="O85" s="37"/>
      <c r="P85" s="37"/>
      <c r="Q85" s="37"/>
      <c r="R85" s="36"/>
      <c r="S85" s="28" t="str">
        <f t="shared" si="33"/>
        <v/>
      </c>
      <c r="CA85" s="29" t="str">
        <f t="shared" si="28"/>
        <v/>
      </c>
      <c r="CB85" s="29" t="str">
        <f t="shared" si="29"/>
        <v/>
      </c>
      <c r="CC85" s="29" t="str">
        <f t="shared" si="30"/>
        <v/>
      </c>
      <c r="CD85" s="29" t="str">
        <f t="shared" si="30"/>
        <v/>
      </c>
      <c r="CE85" s="29" t="str">
        <f t="shared" si="30"/>
        <v/>
      </c>
      <c r="CF85" s="29" t="str">
        <f t="shared" si="30"/>
        <v/>
      </c>
      <c r="CG85" s="29" t="str">
        <f t="shared" si="30"/>
        <v/>
      </c>
      <c r="CM85" s="30">
        <f t="shared" si="34"/>
        <v>0</v>
      </c>
      <c r="CN85" s="30">
        <f t="shared" si="35"/>
        <v>0</v>
      </c>
      <c r="CO85" s="30">
        <f t="shared" si="36"/>
        <v>0</v>
      </c>
      <c r="CP85" s="30">
        <f t="shared" si="31"/>
        <v>0</v>
      </c>
      <c r="CQ85" s="30">
        <f t="shared" si="31"/>
        <v>0</v>
      </c>
      <c r="CR85" s="30">
        <f t="shared" si="31"/>
        <v>0</v>
      </c>
      <c r="CS85" s="30">
        <f t="shared" si="31"/>
        <v>0</v>
      </c>
    </row>
    <row r="86" spans="1:97" x14ac:dyDescent="0.25">
      <c r="A86" s="133" t="s">
        <v>121</v>
      </c>
      <c r="B86" s="42"/>
      <c r="C86" s="107">
        <f t="shared" si="32"/>
        <v>0</v>
      </c>
      <c r="D86" s="40"/>
      <c r="E86" s="38"/>
      <c r="F86" s="39"/>
      <c r="G86" s="37"/>
      <c r="H86" s="37"/>
      <c r="I86" s="37"/>
      <c r="J86" s="37"/>
      <c r="K86" s="37"/>
      <c r="L86" s="38"/>
      <c r="M86" s="40"/>
      <c r="N86" s="37"/>
      <c r="O86" s="37"/>
      <c r="P86" s="37"/>
      <c r="Q86" s="37"/>
      <c r="R86" s="36"/>
      <c r="S86" s="28" t="str">
        <f t="shared" si="33"/>
        <v/>
      </c>
      <c r="CA86" s="29" t="str">
        <f t="shared" si="28"/>
        <v/>
      </c>
      <c r="CB86" s="29" t="str">
        <f t="shared" si="29"/>
        <v/>
      </c>
      <c r="CC86" s="29" t="str">
        <f t="shared" si="30"/>
        <v/>
      </c>
      <c r="CD86" s="29" t="str">
        <f t="shared" si="30"/>
        <v/>
      </c>
      <c r="CE86" s="29" t="str">
        <f t="shared" si="30"/>
        <v/>
      </c>
      <c r="CF86" s="29" t="str">
        <f t="shared" si="30"/>
        <v/>
      </c>
      <c r="CG86" s="29" t="str">
        <f t="shared" si="30"/>
        <v/>
      </c>
      <c r="CM86" s="30">
        <f t="shared" si="34"/>
        <v>0</v>
      </c>
      <c r="CN86" s="30">
        <f t="shared" si="35"/>
        <v>0</v>
      </c>
      <c r="CO86" s="30">
        <f t="shared" si="36"/>
        <v>0</v>
      </c>
      <c r="CP86" s="30">
        <f t="shared" si="31"/>
        <v>0</v>
      </c>
      <c r="CQ86" s="30">
        <f t="shared" si="31"/>
        <v>0</v>
      </c>
      <c r="CR86" s="30">
        <f t="shared" si="31"/>
        <v>0</v>
      </c>
      <c r="CS86" s="30">
        <f t="shared" si="31"/>
        <v>0</v>
      </c>
    </row>
    <row r="87" spans="1:97" x14ac:dyDescent="0.25">
      <c r="A87" s="136" t="s">
        <v>122</v>
      </c>
      <c r="B87" s="135"/>
      <c r="C87" s="134">
        <f t="shared" si="32"/>
        <v>0</v>
      </c>
      <c r="D87" s="40"/>
      <c r="E87" s="38"/>
      <c r="F87" s="39"/>
      <c r="G87" s="37"/>
      <c r="H87" s="37"/>
      <c r="I87" s="37"/>
      <c r="J87" s="37"/>
      <c r="K87" s="37"/>
      <c r="L87" s="38"/>
      <c r="M87" s="40"/>
      <c r="N87" s="37"/>
      <c r="O87" s="37"/>
      <c r="P87" s="37"/>
      <c r="Q87" s="37"/>
      <c r="R87" s="36"/>
      <c r="S87" s="28" t="str">
        <f t="shared" si="33"/>
        <v/>
      </c>
      <c r="CA87" s="29" t="str">
        <f t="shared" si="28"/>
        <v/>
      </c>
      <c r="CB87" s="29" t="str">
        <f t="shared" si="29"/>
        <v/>
      </c>
      <c r="CC87" s="29" t="str">
        <f t="shared" si="30"/>
        <v/>
      </c>
      <c r="CD87" s="29" t="str">
        <f t="shared" si="30"/>
        <v/>
      </c>
      <c r="CE87" s="29" t="str">
        <f t="shared" si="30"/>
        <v/>
      </c>
      <c r="CF87" s="29" t="str">
        <f t="shared" si="30"/>
        <v/>
      </c>
      <c r="CG87" s="29" t="str">
        <f t="shared" si="30"/>
        <v/>
      </c>
      <c r="CM87" s="30">
        <f t="shared" si="34"/>
        <v>0</v>
      </c>
      <c r="CN87" s="30">
        <f t="shared" si="35"/>
        <v>0</v>
      </c>
      <c r="CO87" s="30">
        <f t="shared" si="36"/>
        <v>0</v>
      </c>
      <c r="CP87" s="30">
        <f t="shared" si="31"/>
        <v>0</v>
      </c>
      <c r="CQ87" s="30">
        <f t="shared" si="31"/>
        <v>0</v>
      </c>
      <c r="CR87" s="30">
        <f t="shared" si="31"/>
        <v>0</v>
      </c>
      <c r="CS87" s="30">
        <f t="shared" si="31"/>
        <v>0</v>
      </c>
    </row>
    <row r="88" spans="1:97" x14ac:dyDescent="0.25">
      <c r="A88" s="105" t="s">
        <v>123</v>
      </c>
      <c r="B88" s="42">
        <v>1</v>
      </c>
      <c r="C88" s="134">
        <f t="shared" si="32"/>
        <v>19</v>
      </c>
      <c r="D88" s="40">
        <v>0</v>
      </c>
      <c r="E88" s="38">
        <v>19</v>
      </c>
      <c r="F88" s="39">
        <v>0</v>
      </c>
      <c r="G88" s="37">
        <v>0</v>
      </c>
      <c r="H88" s="37">
        <v>0</v>
      </c>
      <c r="I88" s="37">
        <v>0</v>
      </c>
      <c r="J88" s="37">
        <v>19</v>
      </c>
      <c r="K88" s="37">
        <v>0</v>
      </c>
      <c r="L88" s="38">
        <v>0</v>
      </c>
      <c r="M88" s="40">
        <v>0</v>
      </c>
      <c r="N88" s="37">
        <v>0</v>
      </c>
      <c r="O88" s="37">
        <v>0</v>
      </c>
      <c r="P88" s="37">
        <v>0</v>
      </c>
      <c r="Q88" s="37">
        <v>1</v>
      </c>
      <c r="R88" s="36">
        <v>0</v>
      </c>
      <c r="S88" s="28" t="str">
        <f t="shared" si="33"/>
        <v/>
      </c>
      <c r="CA88" s="29" t="str">
        <f t="shared" si="28"/>
        <v/>
      </c>
      <c r="CB88" s="29" t="str">
        <f t="shared" si="29"/>
        <v/>
      </c>
      <c r="CC88" s="29" t="str">
        <f t="shared" si="30"/>
        <v/>
      </c>
      <c r="CD88" s="29" t="str">
        <f t="shared" si="30"/>
        <v/>
      </c>
      <c r="CE88" s="29" t="str">
        <f t="shared" si="30"/>
        <v/>
      </c>
      <c r="CF88" s="29" t="str">
        <f t="shared" si="30"/>
        <v/>
      </c>
      <c r="CG88" s="29" t="str">
        <f t="shared" si="30"/>
        <v/>
      </c>
      <c r="CM88" s="30">
        <f t="shared" si="34"/>
        <v>0</v>
      </c>
      <c r="CN88" s="30">
        <f t="shared" si="35"/>
        <v>0</v>
      </c>
      <c r="CO88" s="30">
        <f t="shared" si="36"/>
        <v>0</v>
      </c>
      <c r="CP88" s="30">
        <f t="shared" si="31"/>
        <v>0</v>
      </c>
      <c r="CQ88" s="30">
        <f t="shared" si="31"/>
        <v>0</v>
      </c>
      <c r="CR88" s="30">
        <f t="shared" si="31"/>
        <v>0</v>
      </c>
      <c r="CS88" s="30">
        <f t="shared" si="31"/>
        <v>0</v>
      </c>
    </row>
    <row r="89" spans="1:97" ht="21" x14ac:dyDescent="0.25">
      <c r="A89" s="137" t="s">
        <v>124</v>
      </c>
      <c r="B89" s="42"/>
      <c r="C89" s="108">
        <f t="shared" si="32"/>
        <v>0</v>
      </c>
      <c r="D89" s="40"/>
      <c r="E89" s="38"/>
      <c r="F89" s="39"/>
      <c r="G89" s="37"/>
      <c r="H89" s="110"/>
      <c r="I89" s="37"/>
      <c r="J89" s="110"/>
      <c r="K89" s="37"/>
      <c r="L89" s="118"/>
      <c r="M89" s="40"/>
      <c r="N89" s="37"/>
      <c r="O89" s="110"/>
      <c r="P89" s="37"/>
      <c r="Q89" s="37"/>
      <c r="R89" s="116"/>
      <c r="S89" s="28" t="str">
        <f t="shared" si="33"/>
        <v/>
      </c>
      <c r="CA89" s="29" t="str">
        <f t="shared" si="28"/>
        <v/>
      </c>
      <c r="CB89" s="29" t="str">
        <f t="shared" si="29"/>
        <v/>
      </c>
      <c r="CC89" s="29" t="str">
        <f t="shared" si="30"/>
        <v/>
      </c>
      <c r="CD89" s="29" t="str">
        <f t="shared" si="30"/>
        <v/>
      </c>
      <c r="CE89" s="29" t="str">
        <f t="shared" si="30"/>
        <v/>
      </c>
      <c r="CF89" s="29" t="str">
        <f t="shared" si="30"/>
        <v/>
      </c>
      <c r="CG89" s="29" t="str">
        <f t="shared" si="30"/>
        <v/>
      </c>
      <c r="CM89" s="30">
        <f t="shared" si="34"/>
        <v>0</v>
      </c>
      <c r="CN89" s="30">
        <f t="shared" si="35"/>
        <v>0</v>
      </c>
      <c r="CO89" s="30">
        <f t="shared" si="36"/>
        <v>0</v>
      </c>
      <c r="CP89" s="30">
        <f t="shared" si="31"/>
        <v>0</v>
      </c>
      <c r="CQ89" s="30">
        <f t="shared" si="31"/>
        <v>0</v>
      </c>
      <c r="CR89" s="30">
        <f t="shared" si="31"/>
        <v>0</v>
      </c>
      <c r="CS89" s="30">
        <f t="shared" si="31"/>
        <v>0</v>
      </c>
    </row>
    <row r="90" spans="1:97" x14ac:dyDescent="0.25">
      <c r="A90" s="138" t="s">
        <v>125</v>
      </c>
      <c r="B90" s="42">
        <v>1</v>
      </c>
      <c r="C90" s="107">
        <f t="shared" si="32"/>
        <v>100</v>
      </c>
      <c r="D90" s="139">
        <v>45</v>
      </c>
      <c r="E90" s="38">
        <v>55</v>
      </c>
      <c r="F90" s="39">
        <v>0</v>
      </c>
      <c r="G90" s="110">
        <v>0</v>
      </c>
      <c r="H90" s="110">
        <v>0</v>
      </c>
      <c r="I90" s="110">
        <v>0</v>
      </c>
      <c r="J90" s="110">
        <v>100</v>
      </c>
      <c r="K90" s="110">
        <v>0</v>
      </c>
      <c r="L90" s="118">
        <v>0</v>
      </c>
      <c r="M90" s="40">
        <v>0</v>
      </c>
      <c r="N90" s="110">
        <v>0</v>
      </c>
      <c r="O90" s="110">
        <v>0</v>
      </c>
      <c r="P90" s="37">
        <v>0</v>
      </c>
      <c r="Q90" s="110">
        <v>1</v>
      </c>
      <c r="R90" s="116">
        <v>0</v>
      </c>
      <c r="S90" s="28" t="str">
        <f t="shared" si="33"/>
        <v/>
      </c>
      <c r="CA90" s="29" t="str">
        <f t="shared" si="28"/>
        <v/>
      </c>
      <c r="CB90" s="29" t="str">
        <f t="shared" si="29"/>
        <v/>
      </c>
      <c r="CC90" s="29" t="str">
        <f t="shared" si="30"/>
        <v/>
      </c>
      <c r="CD90" s="29" t="str">
        <f t="shared" si="30"/>
        <v/>
      </c>
      <c r="CE90" s="29" t="str">
        <f t="shared" si="30"/>
        <v/>
      </c>
      <c r="CF90" s="29" t="str">
        <f t="shared" si="30"/>
        <v/>
      </c>
      <c r="CG90" s="29" t="str">
        <f t="shared" si="30"/>
        <v/>
      </c>
      <c r="CM90" s="30">
        <f t="shared" si="34"/>
        <v>0</v>
      </c>
      <c r="CN90" s="30">
        <f t="shared" si="35"/>
        <v>0</v>
      </c>
      <c r="CO90" s="30">
        <f t="shared" si="36"/>
        <v>0</v>
      </c>
      <c r="CP90" s="30">
        <f t="shared" si="31"/>
        <v>0</v>
      </c>
      <c r="CQ90" s="30">
        <f t="shared" si="31"/>
        <v>0</v>
      </c>
      <c r="CR90" s="30">
        <f t="shared" si="31"/>
        <v>0</v>
      </c>
      <c r="CS90" s="30">
        <f t="shared" si="31"/>
        <v>0</v>
      </c>
    </row>
    <row r="91" spans="1:97" x14ac:dyDescent="0.25">
      <c r="A91" s="62" t="s">
        <v>126</v>
      </c>
      <c r="B91" s="48"/>
      <c r="C91" s="117">
        <f t="shared" si="32"/>
        <v>0</v>
      </c>
      <c r="D91" s="140"/>
      <c r="E91" s="59"/>
      <c r="F91" s="141"/>
      <c r="G91" s="52"/>
      <c r="H91" s="52"/>
      <c r="I91" s="52"/>
      <c r="J91" s="52"/>
      <c r="K91" s="52"/>
      <c r="L91" s="59"/>
      <c r="M91" s="140"/>
      <c r="N91" s="52"/>
      <c r="O91" s="52"/>
      <c r="P91" s="142"/>
      <c r="Q91" s="52"/>
      <c r="R91" s="47"/>
      <c r="S91" s="28" t="str">
        <f t="shared" si="33"/>
        <v/>
      </c>
      <c r="CA91" s="29" t="str">
        <f>IF(AND(E91&gt;0,F91=""),"*No olvide digitar el campo "&amp;F$77&amp;""&amp;". Digite CERO si no tiene.", IF(F91&gt;E91," * El Número de "&amp;F$77&amp;""&amp;" no puede superar el Total Mujeres. ",""))</f>
        <v/>
      </c>
      <c r="CB91" s="29" t="str">
        <f>IF(AND(D91&gt;0,G91=""),"*No olvide digitar el campo "&amp;G$77&amp;""&amp;". Digite CERO si no tiene.", IF(G91&gt;D91," * El Número de "&amp;G$77&amp;""&amp;" no puede superar el Total Hombres. ",""))</f>
        <v/>
      </c>
      <c r="CC91" s="29" t="str">
        <f>IF(AND($C91&gt;0,H91=""),"*No olvide digitar el campo "&amp;H$77&amp;""&amp;". Digite CERO si no tiene.", IF(H91&gt;$C91," * La variable "&amp;H$77&amp;""&amp;" no puede superar el Total Ambos Sexos. ",""))</f>
        <v/>
      </c>
      <c r="CD91" s="29" t="str">
        <f>IF(AND($C91&gt;0,I91=""),"*No olvide digitar el campo "&amp;I$77&amp;""&amp;". Digite CERO si no tiene.", IF(I91&gt;$C91," * La variable "&amp;I$77&amp;""&amp;" no puede superar el Total Ambos Sexos. ",""))</f>
        <v/>
      </c>
      <c r="CE91" s="29" t="str">
        <f>IF(AND($C91&gt;0,J91=""),"*No olvide digitar el campo "&amp;J$77&amp;""&amp;". Digite CERO si no tiene.", IF(J91&gt;$C91," * La variable "&amp;J$77&amp;""&amp;" no puede superar el Total Ambos Sexos. ",""))</f>
        <v/>
      </c>
      <c r="CF91" s="29" t="str">
        <f>IF(AND($C91&gt;0,K91=""),"*No olvide digitar el campo "&amp;K$77&amp;""&amp;". Digite CERO si no tiene.", IF(K91&gt;$C91," * La variable "&amp;K$77&amp;""&amp;" no puede superar el Total Ambos Sexos. ",""))</f>
        <v/>
      </c>
      <c r="CG91" s="29" t="str">
        <f>IF(AND($C91&gt;0,L91=""),"*No olvide digitar el campo "&amp;L$77&amp;""&amp;". Digite CERO si no tiene.", IF(L91&gt;$C91," * La variable "&amp;L$77&amp;""&amp;" no puede superar el Total Ambos Sexos. ",""))</f>
        <v/>
      </c>
      <c r="CM91" s="30">
        <f t="shared" si="34"/>
        <v>0</v>
      </c>
      <c r="CN91" s="30">
        <f t="shared" si="35"/>
        <v>0</v>
      </c>
      <c r="CO91" s="30">
        <f t="shared" si="36"/>
        <v>0</v>
      </c>
      <c r="CP91" s="30">
        <f t="shared" si="31"/>
        <v>0</v>
      </c>
      <c r="CQ91" s="30">
        <f t="shared" si="31"/>
        <v>0</v>
      </c>
      <c r="CR91" s="30">
        <f t="shared" si="31"/>
        <v>0</v>
      </c>
      <c r="CS91" s="30">
        <f t="shared" si="31"/>
        <v>0</v>
      </c>
    </row>
    <row r="92" spans="1:97" x14ac:dyDescent="0.25">
      <c r="A92" s="119" t="s">
        <v>76</v>
      </c>
      <c r="B92" s="143">
        <f>SUM(B78:B91)</f>
        <v>3</v>
      </c>
      <c r="C92" s="125">
        <f t="shared" ref="C92:R92" si="37">SUM(C78:C91)</f>
        <v>257</v>
      </c>
      <c r="D92" s="124">
        <f t="shared" si="37"/>
        <v>81</v>
      </c>
      <c r="E92" s="144">
        <f t="shared" si="37"/>
        <v>176</v>
      </c>
      <c r="F92" s="127">
        <f t="shared" si="37"/>
        <v>0</v>
      </c>
      <c r="G92" s="121">
        <f t="shared" si="37"/>
        <v>0</v>
      </c>
      <c r="H92" s="121">
        <f t="shared" si="37"/>
        <v>0</v>
      </c>
      <c r="I92" s="121">
        <f t="shared" si="37"/>
        <v>0</v>
      </c>
      <c r="J92" s="121">
        <f t="shared" si="37"/>
        <v>119</v>
      </c>
      <c r="K92" s="121">
        <f t="shared" si="37"/>
        <v>0</v>
      </c>
      <c r="L92" s="126">
        <f t="shared" si="37"/>
        <v>0</v>
      </c>
      <c r="M92" s="122">
        <f t="shared" si="37"/>
        <v>0</v>
      </c>
      <c r="N92" s="121">
        <f t="shared" si="37"/>
        <v>0</v>
      </c>
      <c r="O92" s="121">
        <f t="shared" si="37"/>
        <v>0</v>
      </c>
      <c r="P92" s="121">
        <f t="shared" si="37"/>
        <v>1</v>
      </c>
      <c r="Q92" s="121">
        <f t="shared" si="37"/>
        <v>2</v>
      </c>
      <c r="R92" s="128">
        <f t="shared" si="37"/>
        <v>0</v>
      </c>
    </row>
    <row r="93" spans="1:97" x14ac:dyDescent="0.25">
      <c r="A93" s="181" t="s">
        <v>127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</row>
    <row r="94" spans="1:97" x14ac:dyDescent="0.25">
      <c r="A94" s="166" t="s">
        <v>128</v>
      </c>
      <c r="B94" s="166"/>
      <c r="C94" s="166"/>
      <c r="D94" s="166"/>
      <c r="E94" s="166"/>
      <c r="F94" s="166"/>
      <c r="G94" s="166"/>
      <c r="H94" s="166"/>
      <c r="I94" s="166"/>
      <c r="J94" s="181"/>
      <c r="K94" s="181"/>
      <c r="L94" s="181"/>
      <c r="M94" s="181"/>
      <c r="N94" s="181"/>
    </row>
    <row r="95" spans="1:97" ht="15" customHeight="1" x14ac:dyDescent="0.25">
      <c r="A95" s="195" t="s">
        <v>75</v>
      </c>
      <c r="B95" s="174" t="s">
        <v>76</v>
      </c>
      <c r="C95" s="177" t="s">
        <v>129</v>
      </c>
      <c r="D95" s="179" t="s">
        <v>130</v>
      </c>
      <c r="E95" s="196" t="s">
        <v>131</v>
      </c>
      <c r="F95" s="179" t="s">
        <v>132</v>
      </c>
      <c r="G95" s="179" t="s">
        <v>133</v>
      </c>
      <c r="H95" s="179" t="s">
        <v>134</v>
      </c>
      <c r="I95" s="198" t="s">
        <v>135</v>
      </c>
      <c r="J95" s="200" t="s">
        <v>78</v>
      </c>
      <c r="K95" s="171" t="s">
        <v>79</v>
      </c>
      <c r="L95" s="188"/>
      <c r="M95" s="188"/>
      <c r="N95" s="188"/>
      <c r="O95" s="188"/>
      <c r="P95" s="188"/>
      <c r="Q95" s="188"/>
      <c r="R95" s="188"/>
      <c r="S95" s="188"/>
      <c r="T95" s="172"/>
    </row>
    <row r="96" spans="1:97" ht="21" x14ac:dyDescent="0.25">
      <c r="A96" s="187"/>
      <c r="B96" s="190"/>
      <c r="C96" s="178"/>
      <c r="D96" s="180"/>
      <c r="E96" s="197"/>
      <c r="F96" s="180"/>
      <c r="G96" s="180"/>
      <c r="H96" s="180"/>
      <c r="I96" s="199"/>
      <c r="J96" s="201"/>
      <c r="K96" s="11" t="s">
        <v>90</v>
      </c>
      <c r="L96" s="7" t="s">
        <v>16</v>
      </c>
      <c r="M96" s="95" t="s">
        <v>17</v>
      </c>
      <c r="N96" s="96" t="s">
        <v>91</v>
      </c>
      <c r="O96" s="91" t="s">
        <v>92</v>
      </c>
      <c r="P96" s="91" t="s">
        <v>9</v>
      </c>
      <c r="Q96" s="91" t="s">
        <v>10</v>
      </c>
      <c r="R96" s="91" t="s">
        <v>11</v>
      </c>
      <c r="S96" s="91" t="s">
        <v>12</v>
      </c>
      <c r="T96" s="11" t="s">
        <v>13</v>
      </c>
    </row>
    <row r="97" spans="1:97" x14ac:dyDescent="0.25">
      <c r="A97" s="97" t="s">
        <v>136</v>
      </c>
      <c r="B97" s="145">
        <f>SUM(C97:I97)</f>
        <v>0</v>
      </c>
      <c r="C97" s="34"/>
      <c r="D97" s="99"/>
      <c r="E97" s="99"/>
      <c r="F97" s="25"/>
      <c r="G97" s="25"/>
      <c r="H97" s="146"/>
      <c r="I97" s="147"/>
      <c r="J97" s="24"/>
      <c r="K97" s="148">
        <f>SUM(L97:M97)</f>
        <v>0</v>
      </c>
      <c r="L97" s="149"/>
      <c r="M97" s="26"/>
      <c r="N97" s="27"/>
      <c r="O97" s="146"/>
      <c r="P97" s="99"/>
      <c r="Q97" s="25"/>
      <c r="R97" s="25"/>
      <c r="S97" s="54"/>
      <c r="T97" s="24"/>
      <c r="U97" s="28" t="str">
        <f>CA97&amp;CB97&amp;CC97&amp;CD97&amp;CE97&amp;CF97&amp;CG97</f>
        <v/>
      </c>
      <c r="CA97" s="29" t="str">
        <f>IF(AND(M97&gt;0,N97=""),"*No olvide digitar el campo "&amp;N$96&amp;""&amp;". Digite CERO si no tiene.", IF(N97&gt;M97," * El Número de "&amp;N$96&amp;""&amp;" no puede superar el Total Mujeres. ",""))</f>
        <v/>
      </c>
      <c r="CB97" s="29" t="str">
        <f>IF(AND(L97&gt;0,O97=""),"*No olvide digitar el campo "&amp;O$96&amp;""&amp;". Digite CERO si no tiene.", IF(O97&gt;L97," * El Número de "&amp;O$96&amp;""&amp;" no puede superar el Total Hombres. ",""))</f>
        <v/>
      </c>
      <c r="CC97" s="29" t="str">
        <f>IF(AND($K97&gt;0,P97=""),"*No olvide digitar el campo "&amp;P$96&amp;""&amp;". Digite CERO si no tiene.", IF(P97&gt;$K97," * La variable "&amp;P$96&amp;""&amp;" no puede superar el Total Ambos Sexos. ",""))</f>
        <v/>
      </c>
      <c r="CD97" s="29" t="str">
        <f>IF(AND($K97&gt;0,Q97=""),"*No olvide digitar el campo "&amp;Q$96&amp;""&amp;". Digite CERO si no tiene.", IF(Q97&gt;$K97," * La variable "&amp;Q$96&amp;""&amp;" no puede superar el Total Ambos Sexos. ",""))</f>
        <v/>
      </c>
      <c r="CE97" s="29" t="str">
        <f>IF(AND($K97&gt;0,R97=""),"*No olvide digitar el campo "&amp;R$96&amp;""&amp;". Digite CERO si no tiene.", IF(R97&gt;$K97," * La variable "&amp;R$96&amp;""&amp;" no puede superar el Total Ambos Sexos. ",""))</f>
        <v/>
      </c>
      <c r="CF97" s="29" t="str">
        <f>IF(AND($K97&gt;0,S97=""),"*No olvide digitar el campo "&amp;S$96&amp;""&amp;". Digite CERO si no tiene.", IF(S97&gt;$K97," * La variable "&amp;S$96&amp;""&amp;" no puede superar el Total Ambos Sexos. ",""))</f>
        <v/>
      </c>
      <c r="CG97" s="29" t="str">
        <f>IF(AND($K97&gt;0,T97=""),"*No olvide digitar el campo "&amp;T$96&amp;""&amp;". Digite CERO si no tiene.", IF(T97&gt;$K97," * La variable "&amp;T$96&amp;""&amp;" no puede superar el Total Ambos Sexos. ",""))</f>
        <v/>
      </c>
      <c r="CM97" s="30">
        <f>IF(AND(M97&gt;0,OR(N97="")),1,IF(N97&gt;M97,1,0))</f>
        <v>0</v>
      </c>
      <c r="CN97" s="30">
        <f>IF(AND(L97&gt;0,OR(O97="")),1,IF(O97&gt;L97,1,0))</f>
        <v>0</v>
      </c>
      <c r="CO97" s="30">
        <f>IF(AND($K97&gt;0,OR(P97="")),1,IF(P97&gt;$K97,1,0))</f>
        <v>0</v>
      </c>
      <c r="CP97" s="30">
        <f>IF(AND($K97&gt;0,OR(Q97="")),1,IF(Q97&gt;$K97,1,0))</f>
        <v>0</v>
      </c>
      <c r="CQ97" s="30">
        <f>IF(AND($K97&gt;0,OR(R97="")),1,IF(R97&gt;$K97,1,0))</f>
        <v>0</v>
      </c>
      <c r="CR97" s="30">
        <f>IF(AND($K97&gt;0,OR(S97="")),1,IF(S97&gt;$K97,1,0))</f>
        <v>0</v>
      </c>
      <c r="CS97" s="30">
        <f>IF(AND($K97&gt;0,OR(T97="")),1,IF(T97&gt;$K97,1,0))</f>
        <v>0</v>
      </c>
    </row>
    <row r="98" spans="1:97" x14ac:dyDescent="0.25">
      <c r="A98" s="105" t="s">
        <v>94</v>
      </c>
      <c r="B98" s="105">
        <f>SUM(C98:I98)</f>
        <v>0</v>
      </c>
      <c r="C98" s="34"/>
      <c r="D98" s="37"/>
      <c r="E98" s="37"/>
      <c r="F98" s="37"/>
      <c r="G98" s="37"/>
      <c r="H98" s="110"/>
      <c r="I98" s="112"/>
      <c r="J98" s="36"/>
      <c r="K98" s="61">
        <f t="shared" ref="K98:K108" si="38">SUM(L98:M98)</f>
        <v>0</v>
      </c>
      <c r="L98" s="34"/>
      <c r="M98" s="150"/>
      <c r="N98" s="39"/>
      <c r="O98" s="110"/>
      <c r="P98" s="110"/>
      <c r="Q98" s="146"/>
      <c r="R98" s="146"/>
      <c r="S98" s="151"/>
      <c r="T98" s="152"/>
      <c r="U98" s="28" t="str">
        <f t="shared" ref="U98:U108" si="39">CA98&amp;CB98&amp;CC98&amp;CD98&amp;CE98&amp;CF98&amp;CG98</f>
        <v/>
      </c>
      <c r="CA98" s="29" t="str">
        <f t="shared" ref="CA98:CA108" si="40">IF(AND(M98&gt;0,N98=""),"*No olvide digitar el campo "&amp;N$96&amp;""&amp;". Digite CERO si no tiene.", IF(N98&gt;M98," * El Número de "&amp;N$96&amp;""&amp;" no puede superar el Total Mujeres. ",""))</f>
        <v/>
      </c>
      <c r="CB98" s="29" t="str">
        <f t="shared" ref="CB98:CB108" si="41">IF(AND(L98&gt;0,O98=""),"*No olvide digitar el campo "&amp;O$96&amp;""&amp;". Digite CERO si no tiene.", IF(O98&gt;L98," * El Número de "&amp;O$96&amp;""&amp;" no puede superar el Total Hombres. ",""))</f>
        <v/>
      </c>
      <c r="CC98" s="29" t="str">
        <f t="shared" ref="CC98:CG108" si="42">IF(AND($K98&gt;0,P98=""),"*No olvide digitar el campo "&amp;P$96&amp;""&amp;". Digite CERO si no tiene.", IF(P98&gt;$K98," * La variable "&amp;P$96&amp;""&amp;" no puede superar el Total Ambos Sexos. ",""))</f>
        <v/>
      </c>
      <c r="CD98" s="29" t="str">
        <f t="shared" si="42"/>
        <v/>
      </c>
      <c r="CE98" s="29" t="str">
        <f t="shared" si="42"/>
        <v/>
      </c>
      <c r="CF98" s="29" t="str">
        <f t="shared" si="42"/>
        <v/>
      </c>
      <c r="CG98" s="29" t="str">
        <f t="shared" si="42"/>
        <v/>
      </c>
      <c r="CM98" s="30">
        <f t="shared" ref="CM98:CM108" si="43">IF(AND(M98&gt;0,OR(N98="")),1,IF(N98&gt;M98,1,0))</f>
        <v>0</v>
      </c>
      <c r="CN98" s="30">
        <f t="shared" ref="CN98:CN108" si="44">IF(AND(L98&gt;0,OR(O98="")),1,IF(O98&gt;L98,1,0))</f>
        <v>0</v>
      </c>
      <c r="CO98" s="30">
        <f t="shared" ref="CO98:CS108" si="45">IF(AND($K98&gt;0,OR(P98="")),1,IF(P98&gt;$K98,1,0))</f>
        <v>0</v>
      </c>
      <c r="CP98" s="30">
        <f t="shared" si="45"/>
        <v>0</v>
      </c>
      <c r="CQ98" s="30">
        <f t="shared" si="45"/>
        <v>0</v>
      </c>
      <c r="CR98" s="30">
        <f t="shared" si="45"/>
        <v>0</v>
      </c>
      <c r="CS98" s="30">
        <f t="shared" si="45"/>
        <v>0</v>
      </c>
    </row>
    <row r="99" spans="1:97" x14ac:dyDescent="0.25">
      <c r="A99" s="105" t="s">
        <v>137</v>
      </c>
      <c r="B99" s="105">
        <f>SUM(C99:I99)</f>
        <v>0</v>
      </c>
      <c r="C99" s="34"/>
      <c r="D99" s="146"/>
      <c r="E99" s="146"/>
      <c r="F99" s="37"/>
      <c r="G99" s="37"/>
      <c r="H99" s="110"/>
      <c r="I99" s="41"/>
      <c r="J99" s="36"/>
      <c r="K99" s="61">
        <f>SUM(L99:M99)</f>
        <v>0</v>
      </c>
      <c r="L99" s="34"/>
      <c r="M99" s="118"/>
      <c r="N99" s="39"/>
      <c r="O99" s="110"/>
      <c r="P99" s="37"/>
      <c r="Q99" s="37"/>
      <c r="R99" s="110"/>
      <c r="S99" s="40"/>
      <c r="T99" s="116"/>
      <c r="U99" s="28" t="str">
        <f t="shared" si="39"/>
        <v/>
      </c>
      <c r="CA99" s="29" t="str">
        <f t="shared" si="40"/>
        <v/>
      </c>
      <c r="CB99" s="29" t="str">
        <f t="shared" si="41"/>
        <v/>
      </c>
      <c r="CC99" s="29" t="str">
        <f t="shared" si="42"/>
        <v/>
      </c>
      <c r="CD99" s="29" t="str">
        <f t="shared" si="42"/>
        <v/>
      </c>
      <c r="CE99" s="29" t="str">
        <f t="shared" si="42"/>
        <v/>
      </c>
      <c r="CF99" s="29" t="str">
        <f t="shared" si="42"/>
        <v/>
      </c>
      <c r="CG99" s="29" t="str">
        <f t="shared" si="42"/>
        <v/>
      </c>
      <c r="CM99" s="30">
        <f t="shared" si="43"/>
        <v>0</v>
      </c>
      <c r="CN99" s="30">
        <f t="shared" si="44"/>
        <v>0</v>
      </c>
      <c r="CO99" s="30">
        <f t="shared" si="45"/>
        <v>0</v>
      </c>
      <c r="CP99" s="30">
        <f t="shared" si="45"/>
        <v>0</v>
      </c>
      <c r="CQ99" s="30">
        <f t="shared" si="45"/>
        <v>0</v>
      </c>
      <c r="CR99" s="30">
        <f t="shared" si="45"/>
        <v>0</v>
      </c>
      <c r="CS99" s="30">
        <f t="shared" si="45"/>
        <v>0</v>
      </c>
    </row>
    <row r="100" spans="1:97" x14ac:dyDescent="0.25">
      <c r="A100" s="105" t="s">
        <v>138</v>
      </c>
      <c r="B100" s="105">
        <f>SUM(C100:I100)</f>
        <v>0</v>
      </c>
      <c r="C100" s="34"/>
      <c r="D100" s="110"/>
      <c r="E100" s="110"/>
      <c r="F100" s="37"/>
      <c r="G100" s="146"/>
      <c r="H100" s="37"/>
      <c r="I100" s="153"/>
      <c r="J100" s="36"/>
      <c r="K100" s="61">
        <f t="shared" si="38"/>
        <v>0</v>
      </c>
      <c r="L100" s="149"/>
      <c r="M100" s="38"/>
      <c r="N100" s="39"/>
      <c r="O100" s="110"/>
      <c r="P100" s="146"/>
      <c r="Q100" s="37"/>
      <c r="R100" s="110"/>
      <c r="S100" s="40"/>
      <c r="T100" s="116"/>
      <c r="U100" s="28" t="str">
        <f t="shared" si="39"/>
        <v/>
      </c>
      <c r="CA100" s="29" t="str">
        <f t="shared" si="40"/>
        <v/>
      </c>
      <c r="CB100" s="29" t="str">
        <f t="shared" si="41"/>
        <v/>
      </c>
      <c r="CC100" s="29" t="str">
        <f t="shared" si="42"/>
        <v/>
      </c>
      <c r="CD100" s="29" t="str">
        <f t="shared" si="42"/>
        <v/>
      </c>
      <c r="CE100" s="29" t="str">
        <f t="shared" si="42"/>
        <v/>
      </c>
      <c r="CF100" s="29" t="str">
        <f t="shared" si="42"/>
        <v/>
      </c>
      <c r="CG100" s="29" t="str">
        <f t="shared" si="42"/>
        <v/>
      </c>
      <c r="CM100" s="30">
        <f t="shared" si="43"/>
        <v>0</v>
      </c>
      <c r="CN100" s="30">
        <f t="shared" si="44"/>
        <v>0</v>
      </c>
      <c r="CO100" s="30">
        <f t="shared" si="45"/>
        <v>0</v>
      </c>
      <c r="CP100" s="30">
        <f t="shared" si="45"/>
        <v>0</v>
      </c>
      <c r="CQ100" s="30">
        <f t="shared" si="45"/>
        <v>0</v>
      </c>
      <c r="CR100" s="30">
        <f t="shared" si="45"/>
        <v>0</v>
      </c>
      <c r="CS100" s="30">
        <f t="shared" si="45"/>
        <v>0</v>
      </c>
    </row>
    <row r="101" spans="1:97" x14ac:dyDescent="0.25">
      <c r="A101" s="105" t="s">
        <v>97</v>
      </c>
      <c r="B101" s="105">
        <f>SUM(C101:I101)</f>
        <v>0</v>
      </c>
      <c r="C101" s="34"/>
      <c r="D101" s="37"/>
      <c r="E101" s="37"/>
      <c r="F101" s="146"/>
      <c r="G101" s="110"/>
      <c r="H101" s="146"/>
      <c r="I101" s="112"/>
      <c r="J101" s="36"/>
      <c r="K101" s="61">
        <f t="shared" si="38"/>
        <v>0</v>
      </c>
      <c r="L101" s="34"/>
      <c r="M101" s="38"/>
      <c r="N101" s="39"/>
      <c r="O101" s="37"/>
      <c r="P101" s="110"/>
      <c r="Q101" s="37"/>
      <c r="R101" s="110"/>
      <c r="S101" s="40"/>
      <c r="T101" s="116"/>
      <c r="U101" s="28" t="str">
        <f t="shared" si="39"/>
        <v/>
      </c>
      <c r="CA101" s="29" t="str">
        <f t="shared" si="40"/>
        <v/>
      </c>
      <c r="CB101" s="29" t="str">
        <f t="shared" si="41"/>
        <v/>
      </c>
      <c r="CC101" s="29" t="str">
        <f t="shared" si="42"/>
        <v/>
      </c>
      <c r="CD101" s="29" t="str">
        <f t="shared" si="42"/>
        <v/>
      </c>
      <c r="CE101" s="29" t="str">
        <f t="shared" si="42"/>
        <v/>
      </c>
      <c r="CF101" s="29" t="str">
        <f t="shared" si="42"/>
        <v/>
      </c>
      <c r="CG101" s="29" t="str">
        <f t="shared" si="42"/>
        <v/>
      </c>
      <c r="CM101" s="30">
        <f t="shared" si="43"/>
        <v>0</v>
      </c>
      <c r="CN101" s="30">
        <f t="shared" si="44"/>
        <v>0</v>
      </c>
      <c r="CO101" s="30">
        <f t="shared" si="45"/>
        <v>0</v>
      </c>
      <c r="CP101" s="30">
        <f t="shared" si="45"/>
        <v>0</v>
      </c>
      <c r="CQ101" s="30">
        <f t="shared" si="45"/>
        <v>0</v>
      </c>
      <c r="CR101" s="30">
        <f t="shared" si="45"/>
        <v>0</v>
      </c>
      <c r="CS101" s="30">
        <f t="shared" si="45"/>
        <v>0</v>
      </c>
    </row>
    <row r="102" spans="1:97" x14ac:dyDescent="0.25">
      <c r="A102" s="105" t="s">
        <v>98</v>
      </c>
      <c r="B102" s="105">
        <f t="shared" ref="B102:B108" si="46">SUM(C102:I102)</f>
        <v>0</v>
      </c>
      <c r="C102" s="34"/>
      <c r="D102" s="146"/>
      <c r="E102" s="146"/>
      <c r="F102" s="37"/>
      <c r="G102" s="37"/>
      <c r="H102" s="37"/>
      <c r="I102" s="41"/>
      <c r="J102" s="36"/>
      <c r="K102" s="61">
        <f t="shared" si="38"/>
        <v>0</v>
      </c>
      <c r="L102" s="34"/>
      <c r="M102" s="150"/>
      <c r="N102" s="39"/>
      <c r="O102" s="146"/>
      <c r="P102" s="110"/>
      <c r="Q102" s="37"/>
      <c r="R102" s="110"/>
      <c r="S102" s="40"/>
      <c r="T102" s="116"/>
      <c r="U102" s="28" t="str">
        <f t="shared" si="39"/>
        <v/>
      </c>
      <c r="CA102" s="29" t="str">
        <f t="shared" si="40"/>
        <v/>
      </c>
      <c r="CB102" s="29" t="str">
        <f t="shared" si="41"/>
        <v/>
      </c>
      <c r="CC102" s="29" t="str">
        <f t="shared" si="42"/>
        <v/>
      </c>
      <c r="CD102" s="29" t="str">
        <f t="shared" si="42"/>
        <v/>
      </c>
      <c r="CE102" s="29" t="str">
        <f t="shared" si="42"/>
        <v/>
      </c>
      <c r="CF102" s="29" t="str">
        <f t="shared" si="42"/>
        <v/>
      </c>
      <c r="CG102" s="29" t="str">
        <f t="shared" si="42"/>
        <v/>
      </c>
      <c r="CM102" s="30">
        <f t="shared" si="43"/>
        <v>0</v>
      </c>
      <c r="CN102" s="30">
        <f t="shared" si="44"/>
        <v>0</v>
      </c>
      <c r="CO102" s="30">
        <f t="shared" si="45"/>
        <v>0</v>
      </c>
      <c r="CP102" s="30">
        <f t="shared" si="45"/>
        <v>0</v>
      </c>
      <c r="CQ102" s="30">
        <f t="shared" si="45"/>
        <v>0</v>
      </c>
      <c r="CR102" s="30">
        <f t="shared" si="45"/>
        <v>0</v>
      </c>
      <c r="CS102" s="30">
        <f t="shared" si="45"/>
        <v>0</v>
      </c>
    </row>
    <row r="103" spans="1:97" x14ac:dyDescent="0.25">
      <c r="A103" s="105" t="s">
        <v>99</v>
      </c>
      <c r="B103" s="105">
        <f t="shared" si="46"/>
        <v>0</v>
      </c>
      <c r="C103" s="34"/>
      <c r="D103" s="37"/>
      <c r="E103" s="37"/>
      <c r="F103" s="37"/>
      <c r="G103" s="37"/>
      <c r="H103" s="37"/>
      <c r="I103" s="55"/>
      <c r="J103" s="36"/>
      <c r="K103" s="61">
        <f t="shared" si="38"/>
        <v>0</v>
      </c>
      <c r="L103" s="34"/>
      <c r="M103" s="118"/>
      <c r="N103" s="154"/>
      <c r="O103" s="110"/>
      <c r="P103" s="37"/>
      <c r="Q103" s="37"/>
      <c r="R103" s="37"/>
      <c r="S103" s="40"/>
      <c r="T103" s="36"/>
      <c r="U103" s="28" t="str">
        <f t="shared" si="39"/>
        <v/>
      </c>
      <c r="CA103" s="29" t="str">
        <f t="shared" si="40"/>
        <v/>
      </c>
      <c r="CB103" s="29" t="str">
        <f t="shared" si="41"/>
        <v/>
      </c>
      <c r="CC103" s="29" t="str">
        <f t="shared" si="42"/>
        <v/>
      </c>
      <c r="CD103" s="29" t="str">
        <f t="shared" si="42"/>
        <v/>
      </c>
      <c r="CE103" s="29" t="str">
        <f t="shared" si="42"/>
        <v/>
      </c>
      <c r="CF103" s="29" t="str">
        <f t="shared" si="42"/>
        <v/>
      </c>
      <c r="CG103" s="29" t="str">
        <f t="shared" si="42"/>
        <v/>
      </c>
      <c r="CM103" s="30">
        <f t="shared" si="43"/>
        <v>0</v>
      </c>
      <c r="CN103" s="30">
        <f t="shared" si="44"/>
        <v>0</v>
      </c>
      <c r="CO103" s="30">
        <f t="shared" si="45"/>
        <v>0</v>
      </c>
      <c r="CP103" s="30">
        <f t="shared" si="45"/>
        <v>0</v>
      </c>
      <c r="CQ103" s="30">
        <f t="shared" si="45"/>
        <v>0</v>
      </c>
      <c r="CR103" s="30">
        <f t="shared" si="45"/>
        <v>0</v>
      </c>
      <c r="CS103" s="30">
        <f t="shared" si="45"/>
        <v>0</v>
      </c>
    </row>
    <row r="104" spans="1:97" x14ac:dyDescent="0.25">
      <c r="A104" s="105" t="s">
        <v>100</v>
      </c>
      <c r="B104" s="105">
        <f t="shared" si="46"/>
        <v>0</v>
      </c>
      <c r="C104" s="34"/>
      <c r="D104" s="146"/>
      <c r="E104" s="146"/>
      <c r="F104" s="37"/>
      <c r="G104" s="37"/>
      <c r="H104" s="146"/>
      <c r="I104" s="153"/>
      <c r="J104" s="36"/>
      <c r="K104" s="61">
        <f t="shared" si="38"/>
        <v>0</v>
      </c>
      <c r="L104" s="149"/>
      <c r="M104" s="118"/>
      <c r="N104" s="39"/>
      <c r="O104" s="37"/>
      <c r="P104" s="146"/>
      <c r="Q104" s="37"/>
      <c r="R104" s="146"/>
      <c r="S104" s="40"/>
      <c r="T104" s="152"/>
      <c r="U104" s="28" t="str">
        <f t="shared" si="39"/>
        <v/>
      </c>
      <c r="CA104" s="29" t="str">
        <f t="shared" si="40"/>
        <v/>
      </c>
      <c r="CB104" s="29" t="str">
        <f t="shared" si="41"/>
        <v/>
      </c>
      <c r="CC104" s="29" t="str">
        <f t="shared" si="42"/>
        <v/>
      </c>
      <c r="CD104" s="29" t="str">
        <f t="shared" si="42"/>
        <v/>
      </c>
      <c r="CE104" s="29" t="str">
        <f t="shared" si="42"/>
        <v/>
      </c>
      <c r="CF104" s="29" t="str">
        <f t="shared" si="42"/>
        <v/>
      </c>
      <c r="CG104" s="29" t="str">
        <f t="shared" si="42"/>
        <v/>
      </c>
      <c r="CM104" s="30">
        <f t="shared" si="43"/>
        <v>0</v>
      </c>
      <c r="CN104" s="30">
        <f t="shared" si="44"/>
        <v>0</v>
      </c>
      <c r="CO104" s="30">
        <f t="shared" si="45"/>
        <v>0</v>
      </c>
      <c r="CP104" s="30">
        <f t="shared" si="45"/>
        <v>0</v>
      </c>
      <c r="CQ104" s="30">
        <f t="shared" si="45"/>
        <v>0</v>
      </c>
      <c r="CR104" s="30">
        <f t="shared" si="45"/>
        <v>0</v>
      </c>
      <c r="CS104" s="30">
        <f t="shared" si="45"/>
        <v>0</v>
      </c>
    </row>
    <row r="105" spans="1:97" x14ac:dyDescent="0.25">
      <c r="A105" s="105" t="s">
        <v>101</v>
      </c>
      <c r="B105" s="105">
        <f t="shared" si="46"/>
        <v>0</v>
      </c>
      <c r="C105" s="34"/>
      <c r="D105" s="110"/>
      <c r="E105" s="110"/>
      <c r="F105" s="37"/>
      <c r="G105" s="37"/>
      <c r="H105" s="37"/>
      <c r="I105" s="41"/>
      <c r="J105" s="36"/>
      <c r="K105" s="61">
        <f t="shared" si="38"/>
        <v>0</v>
      </c>
      <c r="L105" s="34"/>
      <c r="M105" s="118"/>
      <c r="N105" s="39"/>
      <c r="O105" s="146"/>
      <c r="P105" s="37"/>
      <c r="Q105" s="37"/>
      <c r="R105" s="110"/>
      <c r="S105" s="40"/>
      <c r="T105" s="116"/>
      <c r="U105" s="28" t="str">
        <f t="shared" si="39"/>
        <v/>
      </c>
      <c r="CA105" s="29" t="str">
        <f t="shared" si="40"/>
        <v/>
      </c>
      <c r="CB105" s="29" t="str">
        <f t="shared" si="41"/>
        <v/>
      </c>
      <c r="CC105" s="29" t="str">
        <f t="shared" si="42"/>
        <v/>
      </c>
      <c r="CD105" s="29" t="str">
        <f t="shared" si="42"/>
        <v/>
      </c>
      <c r="CE105" s="29" t="str">
        <f t="shared" si="42"/>
        <v/>
      </c>
      <c r="CF105" s="29" t="str">
        <f t="shared" si="42"/>
        <v/>
      </c>
      <c r="CG105" s="29" t="str">
        <f t="shared" si="42"/>
        <v/>
      </c>
      <c r="CM105" s="30">
        <f t="shared" si="43"/>
        <v>0</v>
      </c>
      <c r="CN105" s="30">
        <f t="shared" si="44"/>
        <v>0</v>
      </c>
      <c r="CO105" s="30">
        <f t="shared" si="45"/>
        <v>0</v>
      </c>
      <c r="CP105" s="30">
        <f t="shared" si="45"/>
        <v>0</v>
      </c>
      <c r="CQ105" s="30">
        <f t="shared" si="45"/>
        <v>0</v>
      </c>
      <c r="CR105" s="30">
        <f t="shared" si="45"/>
        <v>0</v>
      </c>
      <c r="CS105" s="30">
        <f t="shared" si="45"/>
        <v>0</v>
      </c>
    </row>
    <row r="106" spans="1:97" x14ac:dyDescent="0.25">
      <c r="A106" s="113" t="s">
        <v>102</v>
      </c>
      <c r="B106" s="105">
        <f t="shared" si="46"/>
        <v>0</v>
      </c>
      <c r="C106" s="155"/>
      <c r="D106" s="37"/>
      <c r="E106" s="37"/>
      <c r="F106" s="37"/>
      <c r="G106" s="37"/>
      <c r="H106" s="146"/>
      <c r="I106" s="153"/>
      <c r="J106" s="36"/>
      <c r="K106" s="61">
        <f t="shared" si="38"/>
        <v>0</v>
      </c>
      <c r="L106" s="34"/>
      <c r="M106" s="118"/>
      <c r="N106" s="154"/>
      <c r="O106" s="110"/>
      <c r="P106" s="37"/>
      <c r="Q106" s="37"/>
      <c r="R106" s="37"/>
      <c r="S106" s="40"/>
      <c r="T106" s="36"/>
      <c r="U106" s="28" t="str">
        <f t="shared" si="39"/>
        <v/>
      </c>
      <c r="CA106" s="29" t="str">
        <f t="shared" si="40"/>
        <v/>
      </c>
      <c r="CB106" s="29" t="str">
        <f t="shared" si="41"/>
        <v/>
      </c>
      <c r="CC106" s="29" t="str">
        <f t="shared" si="42"/>
        <v/>
      </c>
      <c r="CD106" s="29" t="str">
        <f t="shared" si="42"/>
        <v/>
      </c>
      <c r="CE106" s="29" t="str">
        <f t="shared" si="42"/>
        <v/>
      </c>
      <c r="CF106" s="29" t="str">
        <f t="shared" si="42"/>
        <v/>
      </c>
      <c r="CG106" s="29" t="str">
        <f t="shared" si="42"/>
        <v/>
      </c>
      <c r="CM106" s="30">
        <f t="shared" si="43"/>
        <v>0</v>
      </c>
      <c r="CN106" s="30">
        <f t="shared" si="44"/>
        <v>0</v>
      </c>
      <c r="CO106" s="30">
        <f t="shared" si="45"/>
        <v>0</v>
      </c>
      <c r="CP106" s="30">
        <f t="shared" si="45"/>
        <v>0</v>
      </c>
      <c r="CQ106" s="30">
        <f t="shared" si="45"/>
        <v>0</v>
      </c>
      <c r="CR106" s="30">
        <f t="shared" si="45"/>
        <v>0</v>
      </c>
      <c r="CS106" s="30">
        <f t="shared" si="45"/>
        <v>0</v>
      </c>
    </row>
    <row r="107" spans="1:97" x14ac:dyDescent="0.25">
      <c r="A107" s="113" t="s">
        <v>103</v>
      </c>
      <c r="B107" s="105">
        <f t="shared" si="46"/>
        <v>0</v>
      </c>
      <c r="C107" s="34"/>
      <c r="D107" s="37"/>
      <c r="E107" s="37"/>
      <c r="F107" s="146"/>
      <c r="G107" s="37"/>
      <c r="H107" s="110"/>
      <c r="I107" s="41"/>
      <c r="J107" s="36"/>
      <c r="K107" s="61">
        <f t="shared" si="38"/>
        <v>0</v>
      </c>
      <c r="L107" s="34"/>
      <c r="M107" s="38"/>
      <c r="N107" s="39"/>
      <c r="O107" s="37"/>
      <c r="P107" s="37"/>
      <c r="Q107" s="37"/>
      <c r="R107" s="146"/>
      <c r="S107" s="40"/>
      <c r="T107" s="152"/>
      <c r="U107" s="28" t="str">
        <f t="shared" si="39"/>
        <v/>
      </c>
      <c r="CA107" s="29" t="str">
        <f t="shared" si="40"/>
        <v/>
      </c>
      <c r="CB107" s="29" t="str">
        <f t="shared" si="41"/>
        <v/>
      </c>
      <c r="CC107" s="29" t="str">
        <f t="shared" si="42"/>
        <v/>
      </c>
      <c r="CD107" s="29" t="str">
        <f t="shared" si="42"/>
        <v/>
      </c>
      <c r="CE107" s="29" t="str">
        <f t="shared" si="42"/>
        <v/>
      </c>
      <c r="CF107" s="29" t="str">
        <f t="shared" si="42"/>
        <v/>
      </c>
      <c r="CG107" s="29" t="str">
        <f t="shared" si="42"/>
        <v/>
      </c>
      <c r="CM107" s="30">
        <f t="shared" si="43"/>
        <v>0</v>
      </c>
      <c r="CN107" s="30">
        <f t="shared" si="44"/>
        <v>0</v>
      </c>
      <c r="CO107" s="30">
        <f t="shared" si="45"/>
        <v>0</v>
      </c>
      <c r="CP107" s="30">
        <f t="shared" si="45"/>
        <v>0</v>
      </c>
      <c r="CQ107" s="30">
        <f t="shared" si="45"/>
        <v>0</v>
      </c>
      <c r="CR107" s="30">
        <f t="shared" si="45"/>
        <v>0</v>
      </c>
      <c r="CS107" s="30">
        <f t="shared" si="45"/>
        <v>0</v>
      </c>
    </row>
    <row r="108" spans="1:97" x14ac:dyDescent="0.25">
      <c r="A108" s="114" t="s">
        <v>104</v>
      </c>
      <c r="B108" s="105">
        <f t="shared" si="46"/>
        <v>0</v>
      </c>
      <c r="C108" s="22"/>
      <c r="D108" s="146"/>
      <c r="E108" s="146"/>
      <c r="F108" s="52"/>
      <c r="G108" s="146"/>
      <c r="H108" s="52"/>
      <c r="I108" s="156"/>
      <c r="J108" s="36"/>
      <c r="K108" s="61">
        <f t="shared" si="38"/>
        <v>0</v>
      </c>
      <c r="L108" s="45"/>
      <c r="M108" s="150"/>
      <c r="N108" s="154"/>
      <c r="O108" s="146"/>
      <c r="P108" s="146"/>
      <c r="Q108" s="146"/>
      <c r="R108" s="52"/>
      <c r="S108" s="151"/>
      <c r="T108" s="47"/>
      <c r="U108" s="28" t="str">
        <f t="shared" si="39"/>
        <v/>
      </c>
      <c r="CA108" s="29" t="str">
        <f t="shared" si="40"/>
        <v/>
      </c>
      <c r="CB108" s="29" t="str">
        <f t="shared" si="41"/>
        <v/>
      </c>
      <c r="CC108" s="29" t="str">
        <f t="shared" si="42"/>
        <v/>
      </c>
      <c r="CD108" s="29" t="str">
        <f t="shared" si="42"/>
        <v/>
      </c>
      <c r="CE108" s="29" t="str">
        <f t="shared" si="42"/>
        <v/>
      </c>
      <c r="CF108" s="29" t="str">
        <f t="shared" si="42"/>
        <v/>
      </c>
      <c r="CG108" s="29" t="str">
        <f t="shared" si="42"/>
        <v/>
      </c>
      <c r="CM108" s="30">
        <f t="shared" si="43"/>
        <v>0</v>
      </c>
      <c r="CN108" s="30">
        <f t="shared" si="44"/>
        <v>0</v>
      </c>
      <c r="CO108" s="30">
        <f t="shared" si="45"/>
        <v>0</v>
      </c>
      <c r="CP108" s="30">
        <f t="shared" si="45"/>
        <v>0</v>
      </c>
      <c r="CQ108" s="30">
        <f t="shared" si="45"/>
        <v>0</v>
      </c>
      <c r="CR108" s="30">
        <f t="shared" si="45"/>
        <v>0</v>
      </c>
      <c r="CS108" s="30">
        <f t="shared" si="45"/>
        <v>0</v>
      </c>
    </row>
    <row r="109" spans="1:97" x14ac:dyDescent="0.25">
      <c r="A109" s="119" t="s">
        <v>76</v>
      </c>
      <c r="B109" s="157">
        <f>SUM(B97:B108)</f>
        <v>0</v>
      </c>
      <c r="C109" s="158">
        <f t="shared" ref="C109:S109" si="47">SUM(C97:C108)</f>
        <v>0</v>
      </c>
      <c r="D109" s="158">
        <f t="shared" si="47"/>
        <v>0</v>
      </c>
      <c r="E109" s="158">
        <f>SUM(E97:E108)</f>
        <v>0</v>
      </c>
      <c r="F109" s="158">
        <f t="shared" si="47"/>
        <v>0</v>
      </c>
      <c r="G109" s="158">
        <f t="shared" si="47"/>
        <v>0</v>
      </c>
      <c r="H109" s="158">
        <f t="shared" si="47"/>
        <v>0</v>
      </c>
      <c r="I109" s="159">
        <f t="shared" si="47"/>
        <v>0</v>
      </c>
      <c r="J109" s="122">
        <f t="shared" si="47"/>
        <v>0</v>
      </c>
      <c r="K109" s="143">
        <f>SUM(K97:K108)</f>
        <v>0</v>
      </c>
      <c r="L109" s="125">
        <f t="shared" si="47"/>
        <v>0</v>
      </c>
      <c r="M109" s="124">
        <f t="shared" si="47"/>
        <v>0</v>
      </c>
      <c r="N109" s="127">
        <f t="shared" si="47"/>
        <v>0</v>
      </c>
      <c r="O109" s="121">
        <f t="shared" si="47"/>
        <v>0</v>
      </c>
      <c r="P109" s="121">
        <f t="shared" si="47"/>
        <v>0</v>
      </c>
      <c r="Q109" s="121">
        <f>SUM(Q97:Q108)</f>
        <v>0</v>
      </c>
      <c r="R109" s="121">
        <f t="shared" si="47"/>
        <v>0</v>
      </c>
      <c r="S109" s="122">
        <f t="shared" si="47"/>
        <v>0</v>
      </c>
      <c r="T109" s="128">
        <f>SUM(T97:T108)</f>
        <v>0</v>
      </c>
      <c r="CA109" s="160"/>
      <c r="CB109" s="160"/>
      <c r="CC109" s="160"/>
      <c r="CD109" s="160"/>
      <c r="CE109" s="160"/>
      <c r="CF109" s="160"/>
      <c r="CG109" s="160"/>
    </row>
    <row r="110" spans="1:97" x14ac:dyDescent="0.25">
      <c r="A110" s="166" t="s">
        <v>139</v>
      </c>
      <c r="B110" s="166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</row>
    <row r="111" spans="1:97" ht="15" customHeight="1" x14ac:dyDescent="0.25">
      <c r="A111" s="202" t="s">
        <v>106</v>
      </c>
      <c r="B111" s="186" t="s">
        <v>107</v>
      </c>
      <c r="C111" s="171" t="s">
        <v>79</v>
      </c>
      <c r="D111" s="188"/>
      <c r="E111" s="188"/>
      <c r="F111" s="188"/>
      <c r="G111" s="188"/>
      <c r="H111" s="188"/>
      <c r="I111" s="188"/>
      <c r="J111" s="188"/>
      <c r="K111" s="188"/>
      <c r="L111" s="172"/>
      <c r="M111" s="188" t="s">
        <v>108</v>
      </c>
      <c r="N111" s="188"/>
      <c r="O111" s="188"/>
      <c r="P111" s="188"/>
      <c r="Q111" s="188"/>
      <c r="R111" s="172"/>
    </row>
    <row r="112" spans="1:97" ht="42" x14ac:dyDescent="0.25">
      <c r="A112" s="194"/>
      <c r="B112" s="187"/>
      <c r="C112" s="7" t="s">
        <v>90</v>
      </c>
      <c r="D112" s="94" t="s">
        <v>16</v>
      </c>
      <c r="E112" s="95" t="s">
        <v>17</v>
      </c>
      <c r="F112" s="96" t="s">
        <v>91</v>
      </c>
      <c r="G112" s="91" t="s">
        <v>92</v>
      </c>
      <c r="H112" s="91" t="s">
        <v>109</v>
      </c>
      <c r="I112" s="91" t="s">
        <v>10</v>
      </c>
      <c r="J112" s="91" t="s">
        <v>11</v>
      </c>
      <c r="K112" s="91" t="s">
        <v>12</v>
      </c>
      <c r="L112" s="161" t="s">
        <v>13</v>
      </c>
      <c r="M112" s="94" t="s">
        <v>80</v>
      </c>
      <c r="N112" s="91" t="s">
        <v>82</v>
      </c>
      <c r="O112" s="91" t="s">
        <v>110</v>
      </c>
      <c r="P112" s="91" t="s">
        <v>111</v>
      </c>
      <c r="Q112" s="91" t="s">
        <v>112</v>
      </c>
      <c r="R112" s="130" t="s">
        <v>88</v>
      </c>
    </row>
    <row r="113" spans="1:97" x14ac:dyDescent="0.25">
      <c r="A113" s="133" t="s">
        <v>115</v>
      </c>
      <c r="B113" s="42"/>
      <c r="C113" s="134">
        <f>SUM(D113:E113)</f>
        <v>0</v>
      </c>
      <c r="D113" s="40"/>
      <c r="E113" s="38"/>
      <c r="F113" s="39"/>
      <c r="G113" s="37"/>
      <c r="H113" s="37"/>
      <c r="I113" s="37"/>
      <c r="J113" s="37"/>
      <c r="K113" s="37"/>
      <c r="L113" s="35"/>
      <c r="M113" s="40"/>
      <c r="N113" s="25"/>
      <c r="O113" s="25"/>
      <c r="P113" s="25"/>
      <c r="Q113" s="37"/>
      <c r="R113" s="36"/>
      <c r="CA113" s="29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29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29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29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29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29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29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30">
        <f>IF(AND(E113&gt;0,OR(F113="")),1,IF(F113&gt;E113,1,0))</f>
        <v>0</v>
      </c>
      <c r="CN113" s="30">
        <f>IF(AND(D113&gt;0,OR(G113="")),1,IF(G113&gt;D113,1,0))</f>
        <v>0</v>
      </c>
      <c r="CO113" s="30">
        <f>IF(AND($C113&gt;0,OR(H113="")),1,IF(H113&gt;$C113,1,0))</f>
        <v>0</v>
      </c>
      <c r="CP113" s="30">
        <f t="shared" ref="CP113:CS122" si="48">IF(AND($C113&gt;0,OR(I113="")),1,IF(I113&gt;$C113,1,0))</f>
        <v>0</v>
      </c>
      <c r="CQ113" s="30">
        <f t="shared" si="48"/>
        <v>0</v>
      </c>
      <c r="CR113" s="30">
        <f t="shared" si="48"/>
        <v>0</v>
      </c>
      <c r="CS113" s="30">
        <f t="shared" si="48"/>
        <v>0</v>
      </c>
    </row>
    <row r="114" spans="1:97" x14ac:dyDescent="0.25">
      <c r="A114" s="133" t="s">
        <v>118</v>
      </c>
      <c r="B114" s="42"/>
      <c r="C114" s="107">
        <f t="shared" ref="C114:C121" si="49">SUM(D114:E114)</f>
        <v>0</v>
      </c>
      <c r="D114" s="40"/>
      <c r="E114" s="38"/>
      <c r="F114" s="39"/>
      <c r="G114" s="37"/>
      <c r="H114" s="37"/>
      <c r="I114" s="37"/>
      <c r="J114" s="37"/>
      <c r="K114" s="37"/>
      <c r="L114" s="35"/>
      <c r="M114" s="40"/>
      <c r="N114" s="37"/>
      <c r="O114" s="37"/>
      <c r="P114" s="37"/>
      <c r="Q114" s="37"/>
      <c r="R114" s="36"/>
      <c r="CA114" s="29" t="str">
        <f t="shared" ref="CA114:CA122" si="50">IF(AND(E114&gt;0,F114=""),"*No olvide digitar el campo "&amp;F$112&amp;""&amp;". Digite CERO si no tiene.", IF(F114&gt;E114," * El Número de "&amp;F$112&amp;""&amp;" no puede superar el Total Mujeres. ",""))</f>
        <v/>
      </c>
      <c r="CB114" s="29" t="str">
        <f t="shared" ref="CB114:CB122" si="51">IF(AND(D114&gt;0,G114=""),"*No olvide digitar el campo "&amp;G$112&amp;""&amp;". Digite CERO si no tiene.", IF(G114&gt;D114," * El Número de "&amp;G$112&amp;""&amp;" no puede superar el Total Hombres. ",""))</f>
        <v/>
      </c>
      <c r="CC114" s="29" t="str">
        <f t="shared" ref="CC114:CG122" si="52">IF(AND($C114&gt;0,H114=""),"*No olvide digitar el campo "&amp;H$112&amp;""&amp;". Digite CERO si no tiene.", IF(H114&gt;$C114," * La variable "&amp;H$112&amp;""&amp;" no puede superar el Total Ambos Sexos. ",""))</f>
        <v/>
      </c>
      <c r="CD114" s="29" t="str">
        <f t="shared" si="52"/>
        <v/>
      </c>
      <c r="CE114" s="29" t="str">
        <f t="shared" si="52"/>
        <v/>
      </c>
      <c r="CF114" s="29" t="str">
        <f t="shared" si="52"/>
        <v/>
      </c>
      <c r="CG114" s="29" t="str">
        <f t="shared" si="52"/>
        <v/>
      </c>
      <c r="CM114" s="30">
        <f t="shared" ref="CM114:CM122" si="53">IF(AND(E114&gt;0,OR(F114="")),1,IF(F114&gt;E114,1,0))</f>
        <v>0</v>
      </c>
      <c r="CN114" s="30">
        <f t="shared" ref="CN114:CN122" si="54">IF(AND(D114&gt;0,OR(G114="")),1,IF(G114&gt;D114,1,0))</f>
        <v>0</v>
      </c>
      <c r="CO114" s="30">
        <f t="shared" ref="CO114:CO122" si="55">IF(AND($C114&gt;0,OR(H114="")),1,IF(H114&gt;$C114,1,0))</f>
        <v>0</v>
      </c>
      <c r="CP114" s="30">
        <f t="shared" si="48"/>
        <v>0</v>
      </c>
      <c r="CQ114" s="30">
        <f t="shared" si="48"/>
        <v>0</v>
      </c>
      <c r="CR114" s="30">
        <f t="shared" si="48"/>
        <v>0</v>
      </c>
      <c r="CS114" s="30">
        <f t="shared" si="48"/>
        <v>0</v>
      </c>
    </row>
    <row r="115" spans="1:97" x14ac:dyDescent="0.25">
      <c r="A115" s="133" t="s">
        <v>119</v>
      </c>
      <c r="B115" s="53"/>
      <c r="C115" s="107">
        <f t="shared" si="49"/>
        <v>0</v>
      </c>
      <c r="D115" s="40"/>
      <c r="E115" s="38"/>
      <c r="F115" s="39"/>
      <c r="G115" s="37"/>
      <c r="H115" s="37"/>
      <c r="I115" s="37"/>
      <c r="J115" s="37"/>
      <c r="K115" s="37"/>
      <c r="L115" s="35"/>
      <c r="M115" s="40"/>
      <c r="N115" s="37"/>
      <c r="O115" s="37"/>
      <c r="P115" s="37"/>
      <c r="Q115" s="37"/>
      <c r="R115" s="36"/>
      <c r="CA115" s="29" t="str">
        <f t="shared" si="50"/>
        <v/>
      </c>
      <c r="CB115" s="29" t="str">
        <f t="shared" si="51"/>
        <v/>
      </c>
      <c r="CC115" s="29" t="str">
        <f t="shared" si="52"/>
        <v/>
      </c>
      <c r="CD115" s="29" t="str">
        <f t="shared" si="52"/>
        <v/>
      </c>
      <c r="CE115" s="29" t="str">
        <f t="shared" si="52"/>
        <v/>
      </c>
      <c r="CF115" s="29" t="str">
        <f t="shared" si="52"/>
        <v/>
      </c>
      <c r="CG115" s="29" t="str">
        <f t="shared" si="52"/>
        <v/>
      </c>
      <c r="CM115" s="30">
        <f t="shared" si="53"/>
        <v>0</v>
      </c>
      <c r="CN115" s="30">
        <f t="shared" si="54"/>
        <v>0</v>
      </c>
      <c r="CO115" s="30">
        <f t="shared" si="55"/>
        <v>0</v>
      </c>
      <c r="CP115" s="30">
        <f t="shared" si="48"/>
        <v>0</v>
      </c>
      <c r="CQ115" s="30">
        <f t="shared" si="48"/>
        <v>0</v>
      </c>
      <c r="CR115" s="30">
        <f t="shared" si="48"/>
        <v>0</v>
      </c>
      <c r="CS115" s="30">
        <f t="shared" si="48"/>
        <v>0</v>
      </c>
    </row>
    <row r="116" spans="1:97" x14ac:dyDescent="0.25">
      <c r="A116" s="133" t="s">
        <v>120</v>
      </c>
      <c r="B116" s="135"/>
      <c r="C116" s="107">
        <f t="shared" si="49"/>
        <v>0</v>
      </c>
      <c r="D116" s="40"/>
      <c r="E116" s="38"/>
      <c r="F116" s="39"/>
      <c r="G116" s="37"/>
      <c r="H116" s="37"/>
      <c r="I116" s="37"/>
      <c r="J116" s="37"/>
      <c r="K116" s="37"/>
      <c r="L116" s="35"/>
      <c r="M116" s="40"/>
      <c r="N116" s="37"/>
      <c r="O116" s="37"/>
      <c r="P116" s="37"/>
      <c r="Q116" s="37"/>
      <c r="R116" s="36"/>
      <c r="CA116" s="29" t="str">
        <f t="shared" si="50"/>
        <v/>
      </c>
      <c r="CB116" s="29" t="str">
        <f t="shared" si="51"/>
        <v/>
      </c>
      <c r="CC116" s="29" t="str">
        <f t="shared" si="52"/>
        <v/>
      </c>
      <c r="CD116" s="29" t="str">
        <f t="shared" si="52"/>
        <v/>
      </c>
      <c r="CE116" s="29" t="str">
        <f t="shared" si="52"/>
        <v/>
      </c>
      <c r="CF116" s="29" t="str">
        <f t="shared" si="52"/>
        <v/>
      </c>
      <c r="CG116" s="29" t="str">
        <f t="shared" si="52"/>
        <v/>
      </c>
      <c r="CM116" s="30">
        <f t="shared" si="53"/>
        <v>0</v>
      </c>
      <c r="CN116" s="30">
        <f t="shared" si="54"/>
        <v>0</v>
      </c>
      <c r="CO116" s="30">
        <f t="shared" si="55"/>
        <v>0</v>
      </c>
      <c r="CP116" s="30">
        <f t="shared" si="48"/>
        <v>0</v>
      </c>
      <c r="CQ116" s="30">
        <f t="shared" si="48"/>
        <v>0</v>
      </c>
      <c r="CR116" s="30">
        <f t="shared" si="48"/>
        <v>0</v>
      </c>
      <c r="CS116" s="30">
        <f t="shared" si="48"/>
        <v>0</v>
      </c>
    </row>
    <row r="117" spans="1:97" x14ac:dyDescent="0.25">
      <c r="A117" s="133" t="s">
        <v>121</v>
      </c>
      <c r="B117" s="42"/>
      <c r="C117" s="107">
        <f t="shared" si="49"/>
        <v>0</v>
      </c>
      <c r="D117" s="40"/>
      <c r="E117" s="38"/>
      <c r="F117" s="39"/>
      <c r="G117" s="37"/>
      <c r="H117" s="37"/>
      <c r="I117" s="37"/>
      <c r="J117" s="37"/>
      <c r="K117" s="37"/>
      <c r="L117" s="35"/>
      <c r="M117" s="40"/>
      <c r="N117" s="37"/>
      <c r="O117" s="37"/>
      <c r="P117" s="37"/>
      <c r="Q117" s="37"/>
      <c r="R117" s="36"/>
      <c r="CA117" s="29" t="str">
        <f t="shared" si="50"/>
        <v/>
      </c>
      <c r="CB117" s="29" t="str">
        <f t="shared" si="51"/>
        <v/>
      </c>
      <c r="CC117" s="29" t="str">
        <f t="shared" si="52"/>
        <v/>
      </c>
      <c r="CD117" s="29" t="str">
        <f t="shared" si="52"/>
        <v/>
      </c>
      <c r="CE117" s="29" t="str">
        <f t="shared" si="52"/>
        <v/>
      </c>
      <c r="CF117" s="29" t="str">
        <f t="shared" si="52"/>
        <v/>
      </c>
      <c r="CG117" s="29" t="str">
        <f t="shared" si="52"/>
        <v/>
      </c>
      <c r="CM117" s="30">
        <f t="shared" si="53"/>
        <v>0</v>
      </c>
      <c r="CN117" s="30">
        <f t="shared" si="54"/>
        <v>0</v>
      </c>
      <c r="CO117" s="30">
        <f t="shared" si="55"/>
        <v>0</v>
      </c>
      <c r="CP117" s="30">
        <f t="shared" si="48"/>
        <v>0</v>
      </c>
      <c r="CQ117" s="30">
        <f t="shared" si="48"/>
        <v>0</v>
      </c>
      <c r="CR117" s="30">
        <f t="shared" si="48"/>
        <v>0</v>
      </c>
      <c r="CS117" s="30">
        <f t="shared" si="48"/>
        <v>0</v>
      </c>
    </row>
    <row r="118" spans="1:97" x14ac:dyDescent="0.25">
      <c r="A118" s="136" t="s">
        <v>122</v>
      </c>
      <c r="B118" s="135"/>
      <c r="C118" s="134">
        <f t="shared" si="49"/>
        <v>0</v>
      </c>
      <c r="D118" s="40"/>
      <c r="E118" s="38"/>
      <c r="F118" s="39"/>
      <c r="G118" s="37"/>
      <c r="H118" s="37"/>
      <c r="I118" s="37"/>
      <c r="J118" s="37"/>
      <c r="K118" s="37"/>
      <c r="L118" s="35"/>
      <c r="M118" s="40"/>
      <c r="N118" s="37"/>
      <c r="O118" s="37"/>
      <c r="P118" s="37"/>
      <c r="Q118" s="37"/>
      <c r="R118" s="36"/>
      <c r="CA118" s="29" t="str">
        <f t="shared" si="50"/>
        <v/>
      </c>
      <c r="CB118" s="29" t="str">
        <f t="shared" si="51"/>
        <v/>
      </c>
      <c r="CC118" s="29" t="str">
        <f t="shared" si="52"/>
        <v/>
      </c>
      <c r="CD118" s="29" t="str">
        <f t="shared" si="52"/>
        <v/>
      </c>
      <c r="CE118" s="29" t="str">
        <f t="shared" si="52"/>
        <v/>
      </c>
      <c r="CF118" s="29" t="str">
        <f t="shared" si="52"/>
        <v/>
      </c>
      <c r="CG118" s="29" t="str">
        <f t="shared" si="52"/>
        <v/>
      </c>
      <c r="CM118" s="30">
        <f t="shared" si="53"/>
        <v>0</v>
      </c>
      <c r="CN118" s="30">
        <f t="shared" si="54"/>
        <v>0</v>
      </c>
      <c r="CO118" s="30">
        <f t="shared" si="55"/>
        <v>0</v>
      </c>
      <c r="CP118" s="30">
        <f t="shared" si="48"/>
        <v>0</v>
      </c>
      <c r="CQ118" s="30">
        <f t="shared" si="48"/>
        <v>0</v>
      </c>
      <c r="CR118" s="30">
        <f t="shared" si="48"/>
        <v>0</v>
      </c>
      <c r="CS118" s="30">
        <f t="shared" si="48"/>
        <v>0</v>
      </c>
    </row>
    <row r="119" spans="1:97" x14ac:dyDescent="0.25">
      <c r="A119" s="105" t="s">
        <v>123</v>
      </c>
      <c r="B119" s="42"/>
      <c r="C119" s="134">
        <f t="shared" si="49"/>
        <v>0</v>
      </c>
      <c r="D119" s="40"/>
      <c r="E119" s="38"/>
      <c r="F119" s="39"/>
      <c r="G119" s="37"/>
      <c r="H119" s="37"/>
      <c r="I119" s="37"/>
      <c r="J119" s="37"/>
      <c r="K119" s="37"/>
      <c r="L119" s="35"/>
      <c r="M119" s="40"/>
      <c r="N119" s="37"/>
      <c r="O119" s="37"/>
      <c r="P119" s="37"/>
      <c r="Q119" s="37"/>
      <c r="R119" s="36"/>
      <c r="CA119" s="29" t="str">
        <f t="shared" si="50"/>
        <v/>
      </c>
      <c r="CB119" s="29" t="str">
        <f t="shared" si="51"/>
        <v/>
      </c>
      <c r="CC119" s="29" t="str">
        <f t="shared" si="52"/>
        <v/>
      </c>
      <c r="CD119" s="29" t="str">
        <f t="shared" si="52"/>
        <v/>
      </c>
      <c r="CE119" s="29" t="str">
        <f t="shared" si="52"/>
        <v/>
      </c>
      <c r="CF119" s="29" t="str">
        <f t="shared" si="52"/>
        <v/>
      </c>
      <c r="CG119" s="29" t="str">
        <f t="shared" si="52"/>
        <v/>
      </c>
      <c r="CM119" s="30">
        <f t="shared" si="53"/>
        <v>0</v>
      </c>
      <c r="CN119" s="30">
        <f t="shared" si="54"/>
        <v>0</v>
      </c>
      <c r="CO119" s="30">
        <f t="shared" si="55"/>
        <v>0</v>
      </c>
      <c r="CP119" s="30">
        <f t="shared" si="48"/>
        <v>0</v>
      </c>
      <c r="CQ119" s="30">
        <f t="shared" si="48"/>
        <v>0</v>
      </c>
      <c r="CR119" s="30">
        <f t="shared" si="48"/>
        <v>0</v>
      </c>
      <c r="CS119" s="30">
        <f t="shared" si="48"/>
        <v>0</v>
      </c>
    </row>
    <row r="120" spans="1:97" ht="21" x14ac:dyDescent="0.25">
      <c r="A120" s="137" t="s">
        <v>124</v>
      </c>
      <c r="B120" s="42"/>
      <c r="C120" s="108">
        <f t="shared" si="49"/>
        <v>0</v>
      </c>
      <c r="D120" s="40"/>
      <c r="E120" s="38"/>
      <c r="F120" s="39"/>
      <c r="G120" s="37"/>
      <c r="H120" s="110"/>
      <c r="I120" s="37"/>
      <c r="J120" s="110"/>
      <c r="K120" s="37"/>
      <c r="L120" s="162"/>
      <c r="M120" s="40"/>
      <c r="N120" s="37"/>
      <c r="O120" s="110"/>
      <c r="P120" s="37"/>
      <c r="Q120" s="37"/>
      <c r="R120" s="116"/>
      <c r="CA120" s="29" t="str">
        <f t="shared" si="50"/>
        <v/>
      </c>
      <c r="CB120" s="29" t="str">
        <f t="shared" si="51"/>
        <v/>
      </c>
      <c r="CC120" s="29" t="str">
        <f t="shared" si="52"/>
        <v/>
      </c>
      <c r="CD120" s="29" t="str">
        <f t="shared" si="52"/>
        <v/>
      </c>
      <c r="CE120" s="29" t="str">
        <f t="shared" si="52"/>
        <v/>
      </c>
      <c r="CF120" s="29" t="str">
        <f t="shared" si="52"/>
        <v/>
      </c>
      <c r="CG120" s="29" t="str">
        <f t="shared" si="52"/>
        <v/>
      </c>
      <c r="CM120" s="30">
        <f t="shared" si="53"/>
        <v>0</v>
      </c>
      <c r="CN120" s="30">
        <f t="shared" si="54"/>
        <v>0</v>
      </c>
      <c r="CO120" s="30">
        <f t="shared" si="55"/>
        <v>0</v>
      </c>
      <c r="CP120" s="30">
        <f t="shared" si="48"/>
        <v>0</v>
      </c>
      <c r="CQ120" s="30">
        <f t="shared" si="48"/>
        <v>0</v>
      </c>
      <c r="CR120" s="30">
        <f t="shared" si="48"/>
        <v>0</v>
      </c>
      <c r="CS120" s="30">
        <f t="shared" si="48"/>
        <v>0</v>
      </c>
    </row>
    <row r="121" spans="1:97" x14ac:dyDescent="0.25">
      <c r="A121" s="138" t="s">
        <v>125</v>
      </c>
      <c r="B121" s="42"/>
      <c r="C121" s="107">
        <f t="shared" si="49"/>
        <v>0</v>
      </c>
      <c r="D121" s="139"/>
      <c r="E121" s="38"/>
      <c r="F121" s="39"/>
      <c r="G121" s="110"/>
      <c r="H121" s="110"/>
      <c r="I121" s="110"/>
      <c r="J121" s="110"/>
      <c r="K121" s="110"/>
      <c r="L121" s="162"/>
      <c r="M121" s="40"/>
      <c r="N121" s="110"/>
      <c r="O121" s="110"/>
      <c r="P121" s="37"/>
      <c r="Q121" s="110"/>
      <c r="R121" s="116"/>
      <c r="CA121" s="29" t="str">
        <f t="shared" si="50"/>
        <v/>
      </c>
      <c r="CB121" s="29" t="str">
        <f t="shared" si="51"/>
        <v/>
      </c>
      <c r="CC121" s="29" t="str">
        <f t="shared" si="52"/>
        <v/>
      </c>
      <c r="CD121" s="29" t="str">
        <f t="shared" si="52"/>
        <v/>
      </c>
      <c r="CE121" s="29" t="str">
        <f t="shared" si="52"/>
        <v/>
      </c>
      <c r="CF121" s="29" t="str">
        <f t="shared" si="52"/>
        <v/>
      </c>
      <c r="CG121" s="29" t="str">
        <f t="shared" si="52"/>
        <v/>
      </c>
      <c r="CM121" s="30">
        <f t="shared" si="53"/>
        <v>0</v>
      </c>
      <c r="CN121" s="30">
        <f t="shared" si="54"/>
        <v>0</v>
      </c>
      <c r="CO121" s="30">
        <f t="shared" si="55"/>
        <v>0</v>
      </c>
      <c r="CP121" s="30">
        <f t="shared" si="48"/>
        <v>0</v>
      </c>
      <c r="CQ121" s="30">
        <f t="shared" si="48"/>
        <v>0</v>
      </c>
      <c r="CR121" s="30">
        <f t="shared" si="48"/>
        <v>0</v>
      </c>
      <c r="CS121" s="30">
        <f t="shared" si="48"/>
        <v>0</v>
      </c>
    </row>
    <row r="122" spans="1:97" x14ac:dyDescent="0.25">
      <c r="A122" s="62" t="s">
        <v>126</v>
      </c>
      <c r="B122" s="48"/>
      <c r="C122" s="117">
        <f>SUM(D122:E122)</f>
        <v>0</v>
      </c>
      <c r="D122" s="140"/>
      <c r="E122" s="59"/>
      <c r="F122" s="141"/>
      <c r="G122" s="52"/>
      <c r="H122" s="52"/>
      <c r="I122" s="52"/>
      <c r="J122" s="52"/>
      <c r="K122" s="52"/>
      <c r="L122" s="46"/>
      <c r="M122" s="140"/>
      <c r="N122" s="52"/>
      <c r="O122" s="52"/>
      <c r="P122" s="142"/>
      <c r="Q122" s="52"/>
      <c r="R122" s="47"/>
      <c r="CA122" s="29" t="str">
        <f t="shared" si="50"/>
        <v/>
      </c>
      <c r="CB122" s="29" t="str">
        <f t="shared" si="51"/>
        <v/>
      </c>
      <c r="CC122" s="29" t="str">
        <f t="shared" si="52"/>
        <v/>
      </c>
      <c r="CD122" s="29" t="str">
        <f t="shared" si="52"/>
        <v/>
      </c>
      <c r="CE122" s="29" t="str">
        <f t="shared" si="52"/>
        <v/>
      </c>
      <c r="CF122" s="29" t="str">
        <f t="shared" si="52"/>
        <v/>
      </c>
      <c r="CG122" s="29" t="str">
        <f t="shared" si="52"/>
        <v/>
      </c>
      <c r="CM122" s="30">
        <f t="shared" si="53"/>
        <v>0</v>
      </c>
      <c r="CN122" s="30">
        <f t="shared" si="54"/>
        <v>0</v>
      </c>
      <c r="CO122" s="30">
        <f t="shared" si="55"/>
        <v>0</v>
      </c>
      <c r="CP122" s="30">
        <f t="shared" si="48"/>
        <v>0</v>
      </c>
      <c r="CQ122" s="30">
        <f t="shared" si="48"/>
        <v>0</v>
      </c>
      <c r="CR122" s="30">
        <f t="shared" si="48"/>
        <v>0</v>
      </c>
      <c r="CS122" s="30">
        <f t="shared" si="48"/>
        <v>0</v>
      </c>
    </row>
    <row r="123" spans="1:97" x14ac:dyDescent="0.25">
      <c r="A123" s="119" t="s">
        <v>76</v>
      </c>
      <c r="B123" s="143">
        <f>SUM(B113:B122)</f>
        <v>0</v>
      </c>
      <c r="C123" s="125">
        <f t="shared" ref="C123:R123" si="56">SUM(C113:C122)</f>
        <v>0</v>
      </c>
      <c r="D123" s="124">
        <f t="shared" si="56"/>
        <v>0</v>
      </c>
      <c r="E123" s="126">
        <f t="shared" si="56"/>
        <v>0</v>
      </c>
      <c r="F123" s="127">
        <f t="shared" si="56"/>
        <v>0</v>
      </c>
      <c r="G123" s="121">
        <f t="shared" si="56"/>
        <v>0</v>
      </c>
      <c r="H123" s="121">
        <f t="shared" si="56"/>
        <v>0</v>
      </c>
      <c r="I123" s="121">
        <f t="shared" si="56"/>
        <v>0</v>
      </c>
      <c r="J123" s="121">
        <f t="shared" si="56"/>
        <v>0</v>
      </c>
      <c r="K123" s="121">
        <f t="shared" si="56"/>
        <v>0</v>
      </c>
      <c r="L123" s="163">
        <f t="shared" si="56"/>
        <v>0</v>
      </c>
      <c r="M123" s="122">
        <f t="shared" si="56"/>
        <v>0</v>
      </c>
      <c r="N123" s="121">
        <f t="shared" si="56"/>
        <v>0</v>
      </c>
      <c r="O123" s="121">
        <f t="shared" si="56"/>
        <v>0</v>
      </c>
      <c r="P123" s="121">
        <f t="shared" si="56"/>
        <v>0</v>
      </c>
      <c r="Q123" s="121">
        <f t="shared" si="56"/>
        <v>0</v>
      </c>
      <c r="R123" s="128">
        <f t="shared" si="56"/>
        <v>0</v>
      </c>
    </row>
    <row r="199" spans="1:97" x14ac:dyDescent="0.25"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</row>
    <row r="200" spans="1:97" x14ac:dyDescent="0.25">
      <c r="A200" s="164">
        <f>SUM(B12:B51,B53:B57,B62:B73,B78:C91,B97:B108,B113:C122)</f>
        <v>5258</v>
      </c>
      <c r="B200" s="164">
        <f>SUM(CM12:CU122)</f>
        <v>0</v>
      </c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</row>
    <row r="201" spans="1:97" x14ac:dyDescent="0.25"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</row>
  </sheetData>
  <mergeCells count="43">
    <mergeCell ref="A110:N110"/>
    <mergeCell ref="A111:A112"/>
    <mergeCell ref="B111:B112"/>
    <mergeCell ref="C111:L111"/>
    <mergeCell ref="M111:R111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93:N93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</mergeCells>
  <dataValidations count="3">
    <dataValidation type="whole" allowBlank="1" showInputMessage="1" showErrorMessage="1" sqref="C53:R57" xr:uid="{00000000-0002-0000-0600-000000000000}">
      <formula1>0</formula1>
      <formula2>9.99999999999999E+39</formula2>
    </dataValidation>
    <dataValidation type="whole" operator="greaterThan" allowBlank="1" showInputMessage="1" showErrorMessage="1" sqref="B78:B91" xr:uid="{00000000-0002-0000-0600-000001000000}">
      <formula1>0</formula1>
    </dataValidation>
    <dataValidation type="whole" operator="greaterThanOrEqual" allowBlank="1" showInputMessage="1" showErrorMessage="1" sqref="N62:N74 K97:K109 C78:R91 C62:M73 L97:T108 C97:J108 O62:W73 B113:R122 C12:R51" xr:uid="{00000000-0002-0000-0600-000002000000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U201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" hidden="1" customWidth="1"/>
    <col min="81" max="85" width="11.42578125" style="2" hidden="1" customWidth="1"/>
    <col min="86" max="97" width="0" style="2" hidden="1" customWidth="1"/>
    <col min="98" max="99" width="0" hidden="1" customWidth="1"/>
  </cols>
  <sheetData>
    <row r="1" spans="1:99" x14ac:dyDescent="0.25">
      <c r="A1" s="1" t="s">
        <v>0</v>
      </c>
    </row>
    <row r="2" spans="1:99" x14ac:dyDescent="0.25">
      <c r="A2" s="1" t="str">
        <f>CONCATENATE("COMUNA: ",[8]NOMBRE!B2, " (",[8]NOMBRE!C2,[8]NOMBRE!D2,[8]NOMBRE!E2,[8]NOMBRE!F2,[8]NOMBRE!G2,")")</f>
        <v>COMUNA: LINARES (07401)</v>
      </c>
    </row>
    <row r="3" spans="1:99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99" x14ac:dyDescent="0.25">
      <c r="A4" s="1" t="str">
        <f>CONCATENATE("MES: ",[8]NOMBRE!B6, " (",[8]NOMBRE!C6,[8]NOMBRE!D6,")")</f>
        <v>MES: JULIO (07)</v>
      </c>
    </row>
    <row r="5" spans="1:99" x14ac:dyDescent="0.25">
      <c r="A5" s="1" t="str">
        <f>CONCATENATE("AÑO: ",[8]NOMBRE!B7)</f>
        <v>AÑO: 2025</v>
      </c>
    </row>
    <row r="6" spans="1:99" ht="18" customHeight="1" x14ac:dyDescent="0.25">
      <c r="A6" s="165" t="s">
        <v>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8" spans="1:99" ht="18" customHeight="1" x14ac:dyDescent="0.25">
      <c r="A8" s="166" t="s">
        <v>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99" ht="24" customHeight="1" x14ac:dyDescent="0.25">
      <c r="A9" s="167" t="s">
        <v>3</v>
      </c>
      <c r="B9" s="169" t="s">
        <v>4</v>
      </c>
      <c r="C9" s="170"/>
      <c r="D9" s="170"/>
      <c r="E9" s="171" t="s">
        <v>5</v>
      </c>
      <c r="F9" s="172"/>
      <c r="G9" s="173" t="s">
        <v>6</v>
      </c>
      <c r="H9" s="169" t="s">
        <v>7</v>
      </c>
      <c r="I9" s="175"/>
      <c r="J9" s="170" t="s">
        <v>8</v>
      </c>
      <c r="K9" s="176"/>
      <c r="L9" s="177" t="s">
        <v>9</v>
      </c>
      <c r="M9" s="179" t="s">
        <v>10</v>
      </c>
      <c r="N9" s="179" t="s">
        <v>11</v>
      </c>
      <c r="O9" s="182" t="s">
        <v>12</v>
      </c>
      <c r="P9" s="184" t="s">
        <v>13</v>
      </c>
      <c r="Q9" s="171" t="s">
        <v>14</v>
      </c>
      <c r="R9" s="172"/>
      <c r="S9" s="3"/>
    </row>
    <row r="10" spans="1:99" ht="35.1" customHeight="1" x14ac:dyDescent="0.25">
      <c r="A10" s="168"/>
      <c r="B10" s="4" t="s">
        <v>15</v>
      </c>
      <c r="C10" s="5" t="s">
        <v>16</v>
      </c>
      <c r="D10" s="6" t="s">
        <v>17</v>
      </c>
      <c r="E10" s="7" t="s">
        <v>18</v>
      </c>
      <c r="F10" s="8" t="s">
        <v>19</v>
      </c>
      <c r="G10" s="174"/>
      <c r="H10" s="7" t="s">
        <v>20</v>
      </c>
      <c r="I10" s="9" t="s">
        <v>21</v>
      </c>
      <c r="J10" s="10" t="s">
        <v>22</v>
      </c>
      <c r="K10" s="11" t="s">
        <v>23</v>
      </c>
      <c r="L10" s="178"/>
      <c r="M10" s="180"/>
      <c r="N10" s="180"/>
      <c r="O10" s="183"/>
      <c r="P10" s="185"/>
      <c r="Q10" s="7" t="s">
        <v>24</v>
      </c>
      <c r="R10" s="11" t="s">
        <v>25</v>
      </c>
    </row>
    <row r="11" spans="1:99" x14ac:dyDescent="0.25">
      <c r="A11" s="12" t="s">
        <v>26</v>
      </c>
      <c r="B11" s="13">
        <f t="shared" ref="B11:B51" si="0">SUM(C11:D11)</f>
        <v>141</v>
      </c>
      <c r="C11" s="14">
        <f>SUM(C12:C51)</f>
        <v>45</v>
      </c>
      <c r="D11" s="15">
        <f t="shared" ref="D11:R11" si="1">SUM(D12:D51)</f>
        <v>96</v>
      </c>
      <c r="E11" s="14">
        <f t="shared" si="1"/>
        <v>90</v>
      </c>
      <c r="F11" s="15">
        <f t="shared" si="1"/>
        <v>32</v>
      </c>
      <c r="G11" s="16">
        <f t="shared" si="1"/>
        <v>4</v>
      </c>
      <c r="H11" s="17">
        <f t="shared" si="1"/>
        <v>49</v>
      </c>
      <c r="I11" s="18">
        <f t="shared" si="1"/>
        <v>2</v>
      </c>
      <c r="J11" s="19">
        <f t="shared" si="1"/>
        <v>0</v>
      </c>
      <c r="K11" s="16">
        <f t="shared" si="1"/>
        <v>0</v>
      </c>
      <c r="L11" s="14">
        <f t="shared" si="1"/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6">
        <f t="shared" si="1"/>
        <v>0</v>
      </c>
      <c r="Q11" s="14">
        <f t="shared" si="1"/>
        <v>0</v>
      </c>
      <c r="R11" s="16">
        <f t="shared" si="1"/>
        <v>0</v>
      </c>
    </row>
    <row r="12" spans="1:99" x14ac:dyDescent="0.25">
      <c r="A12" s="20" t="s">
        <v>27</v>
      </c>
      <c r="B12" s="21">
        <f>SUM(C12:D12)</f>
        <v>20</v>
      </c>
      <c r="C12" s="22">
        <v>5</v>
      </c>
      <c r="D12" s="23">
        <v>15</v>
      </c>
      <c r="E12" s="22">
        <v>14</v>
      </c>
      <c r="F12" s="23">
        <v>4</v>
      </c>
      <c r="G12" s="24">
        <v>0</v>
      </c>
      <c r="H12" s="25">
        <v>6</v>
      </c>
      <c r="I12" s="26">
        <v>0</v>
      </c>
      <c r="J12" s="27">
        <v>0</v>
      </c>
      <c r="K12" s="24">
        <v>0</v>
      </c>
      <c r="L12" s="22">
        <v>0</v>
      </c>
      <c r="M12" s="25">
        <v>0</v>
      </c>
      <c r="N12" s="25">
        <v>0</v>
      </c>
      <c r="O12" s="25">
        <v>0</v>
      </c>
      <c r="P12" s="24">
        <v>0</v>
      </c>
      <c r="Q12" s="22">
        <v>0</v>
      </c>
      <c r="R12" s="24">
        <v>0</v>
      </c>
      <c r="S12" s="28" t="str">
        <f>CA12&amp;CB12&amp;CC12&amp;CD12&amp;CE12&amp;CF12&amp;CG12&amp;CH12&amp;CI12</f>
        <v/>
      </c>
      <c r="CA12" s="29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29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29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29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29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29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29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29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29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30">
        <f t="shared" ref="CM12:CM51" si="4">IF(AND(D12&gt;0,OR(J12="")),1,IF(J12&gt;D12,1,0))</f>
        <v>0</v>
      </c>
      <c r="CN12" s="30">
        <f t="shared" ref="CN12:CN51" si="5">IF(AND(C12&gt;0,OR(K12="")),1,IF(K12&gt;C12,1,0))</f>
        <v>0</v>
      </c>
      <c r="CO12" s="30">
        <f t="shared" ref="CO12:CT27" si="6">IF(AND($B12&gt;0,OR(L12="")),1,IF(L12&gt;$B12,1,0))</f>
        <v>0</v>
      </c>
      <c r="CP12" s="30">
        <f t="shared" si="6"/>
        <v>0</v>
      </c>
      <c r="CQ12" s="30">
        <f t="shared" si="6"/>
        <v>0</v>
      </c>
      <c r="CR12" s="30">
        <f t="shared" si="6"/>
        <v>0</v>
      </c>
      <c r="CS12" s="30">
        <f t="shared" si="6"/>
        <v>0</v>
      </c>
      <c r="CT12" s="31">
        <f t="shared" si="6"/>
        <v>0</v>
      </c>
      <c r="CU12" s="31">
        <f>IF(AND($D12&gt;0,OR(R12="")),1,IF(R12&gt;$D12,1,0))</f>
        <v>0</v>
      </c>
    </row>
    <row r="13" spans="1:99" x14ac:dyDescent="0.25">
      <c r="A13" s="32" t="s">
        <v>28</v>
      </c>
      <c r="B13" s="33">
        <f t="shared" ref="B13:B22" si="7">SUM(C13:D13)</f>
        <v>0</v>
      </c>
      <c r="C13" s="34">
        <v>0</v>
      </c>
      <c r="D13" s="35">
        <v>0</v>
      </c>
      <c r="E13" s="34">
        <v>0</v>
      </c>
      <c r="F13" s="35">
        <v>1</v>
      </c>
      <c r="G13" s="36">
        <v>0</v>
      </c>
      <c r="H13" s="37">
        <v>0</v>
      </c>
      <c r="I13" s="38">
        <v>0</v>
      </c>
      <c r="J13" s="39">
        <v>0</v>
      </c>
      <c r="K13" s="36">
        <v>0</v>
      </c>
      <c r="L13" s="34">
        <v>0</v>
      </c>
      <c r="M13" s="37">
        <v>0</v>
      </c>
      <c r="N13" s="37">
        <v>0</v>
      </c>
      <c r="O13" s="37">
        <v>0</v>
      </c>
      <c r="P13" s="36">
        <v>0</v>
      </c>
      <c r="Q13" s="34">
        <v>0</v>
      </c>
      <c r="R13" s="36">
        <v>0</v>
      </c>
      <c r="S13" s="28" t="str">
        <f t="shared" ref="S13:S56" si="8">CA13&amp;CB13&amp;CC13&amp;CD13&amp;CE13&amp;CF13&amp;CG13&amp;CH13&amp;CI13</f>
        <v/>
      </c>
      <c r="CA13" s="29" t="str">
        <f t="shared" si="2"/>
        <v/>
      </c>
      <c r="CB13" s="29" t="str">
        <f t="shared" si="3"/>
        <v/>
      </c>
      <c r="CC13" s="29" t="str">
        <f t="shared" ref="CC13:CG57" si="9">IF(AND($B13&gt;0,OR(L13=""))," *No olvide digitar el campo "&amp;L$9&amp;""&amp;". Digite CERO si no tiene.", IF(L13&gt;$B13," * La variable "&amp;L$9&amp;""&amp;" no puede superar el Total Ambos Sexos. ",""))</f>
        <v/>
      </c>
      <c r="CD13" s="29" t="str">
        <f t="shared" si="9"/>
        <v/>
      </c>
      <c r="CE13" s="29" t="str">
        <f t="shared" si="9"/>
        <v/>
      </c>
      <c r="CF13" s="29" t="str">
        <f t="shared" si="9"/>
        <v/>
      </c>
      <c r="CG13" s="29" t="str">
        <f t="shared" si="9"/>
        <v/>
      </c>
      <c r="CH13" s="29" t="str">
        <f t="shared" ref="CH13:CH57" si="10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29" t="str">
        <f t="shared" ref="CI13:CI57" si="11">IF(AND($D13&gt;0,OR(R13=""))," *No olvide digitar el campo "&amp;Q$9&amp;""&amp;" Gestantes. Digite CERO si no tiene.", IF(R13&gt;$D13," * La variable "&amp;Q$9&amp;""&amp;" no puede superar el Total Mujeres. ",""))</f>
        <v/>
      </c>
      <c r="CM13" s="30">
        <f t="shared" si="4"/>
        <v>0</v>
      </c>
      <c r="CN13" s="30">
        <f t="shared" si="5"/>
        <v>0</v>
      </c>
      <c r="CO13" s="30">
        <f t="shared" si="6"/>
        <v>0</v>
      </c>
      <c r="CP13" s="30">
        <f t="shared" si="6"/>
        <v>0</v>
      </c>
      <c r="CQ13" s="30">
        <f t="shared" si="6"/>
        <v>0</v>
      </c>
      <c r="CR13" s="30">
        <f t="shared" si="6"/>
        <v>0</v>
      </c>
      <c r="CS13" s="30">
        <f t="shared" si="6"/>
        <v>0</v>
      </c>
      <c r="CT13" s="31">
        <f t="shared" si="6"/>
        <v>0</v>
      </c>
      <c r="CU13" s="31">
        <f t="shared" ref="CU13:CU57" si="12">IF(AND($D13&gt;0,OR(R13="")),1,IF(R13&gt;$D13,1,0))</f>
        <v>0</v>
      </c>
    </row>
    <row r="14" spans="1:99" x14ac:dyDescent="0.25">
      <c r="A14" s="32" t="s">
        <v>29</v>
      </c>
      <c r="B14" s="33">
        <f t="shared" si="7"/>
        <v>0</v>
      </c>
      <c r="C14" s="34">
        <v>0</v>
      </c>
      <c r="D14" s="35">
        <v>0</v>
      </c>
      <c r="E14" s="34">
        <v>0</v>
      </c>
      <c r="F14" s="36">
        <v>0</v>
      </c>
      <c r="G14" s="36">
        <v>0</v>
      </c>
      <c r="H14" s="40">
        <v>0</v>
      </c>
      <c r="I14" s="41">
        <v>0</v>
      </c>
      <c r="J14" s="39">
        <v>0</v>
      </c>
      <c r="K14" s="36">
        <v>0</v>
      </c>
      <c r="L14" s="34">
        <v>0</v>
      </c>
      <c r="M14" s="37">
        <v>0</v>
      </c>
      <c r="N14" s="37">
        <v>0</v>
      </c>
      <c r="O14" s="37">
        <v>0</v>
      </c>
      <c r="P14" s="36">
        <v>0</v>
      </c>
      <c r="Q14" s="34">
        <v>0</v>
      </c>
      <c r="R14" s="36">
        <v>0</v>
      </c>
      <c r="S14" s="28" t="str">
        <f t="shared" si="8"/>
        <v/>
      </c>
      <c r="CA14" s="29" t="str">
        <f t="shared" si="2"/>
        <v/>
      </c>
      <c r="CB14" s="29" t="str">
        <f t="shared" si="3"/>
        <v/>
      </c>
      <c r="CC14" s="29" t="str">
        <f t="shared" si="9"/>
        <v/>
      </c>
      <c r="CD14" s="29" t="str">
        <f t="shared" si="9"/>
        <v/>
      </c>
      <c r="CE14" s="29" t="str">
        <f t="shared" si="9"/>
        <v/>
      </c>
      <c r="CF14" s="29" t="str">
        <f t="shared" si="9"/>
        <v/>
      </c>
      <c r="CG14" s="29" t="str">
        <f t="shared" si="9"/>
        <v/>
      </c>
      <c r="CH14" s="29" t="str">
        <f t="shared" si="10"/>
        <v/>
      </c>
      <c r="CI14" s="29" t="str">
        <f t="shared" si="11"/>
        <v/>
      </c>
      <c r="CM14" s="30">
        <f t="shared" si="4"/>
        <v>0</v>
      </c>
      <c r="CN14" s="30">
        <f t="shared" si="5"/>
        <v>0</v>
      </c>
      <c r="CO14" s="30">
        <f t="shared" si="6"/>
        <v>0</v>
      </c>
      <c r="CP14" s="30">
        <f t="shared" si="6"/>
        <v>0</v>
      </c>
      <c r="CQ14" s="30">
        <f t="shared" si="6"/>
        <v>0</v>
      </c>
      <c r="CR14" s="30">
        <f t="shared" si="6"/>
        <v>0</v>
      </c>
      <c r="CS14" s="30">
        <f t="shared" si="6"/>
        <v>0</v>
      </c>
      <c r="CT14" s="31">
        <f t="shared" si="6"/>
        <v>0</v>
      </c>
      <c r="CU14" s="31">
        <f t="shared" si="12"/>
        <v>0</v>
      </c>
    </row>
    <row r="15" spans="1:99" x14ac:dyDescent="0.25">
      <c r="A15" s="32" t="s">
        <v>30</v>
      </c>
      <c r="B15" s="33">
        <f t="shared" si="7"/>
        <v>0</v>
      </c>
      <c r="C15" s="34">
        <v>0</v>
      </c>
      <c r="D15" s="35">
        <v>0</v>
      </c>
      <c r="E15" s="34">
        <v>0</v>
      </c>
      <c r="F15" s="36">
        <v>0</v>
      </c>
      <c r="G15" s="36">
        <v>0</v>
      </c>
      <c r="H15" s="40">
        <v>0</v>
      </c>
      <c r="I15" s="41">
        <v>0</v>
      </c>
      <c r="J15" s="39">
        <v>0</v>
      </c>
      <c r="K15" s="36">
        <v>0</v>
      </c>
      <c r="L15" s="34">
        <v>0</v>
      </c>
      <c r="M15" s="37">
        <v>0</v>
      </c>
      <c r="N15" s="37">
        <v>0</v>
      </c>
      <c r="O15" s="37">
        <v>0</v>
      </c>
      <c r="P15" s="36">
        <v>0</v>
      </c>
      <c r="Q15" s="34">
        <v>0</v>
      </c>
      <c r="R15" s="36">
        <v>0</v>
      </c>
      <c r="S15" s="28" t="str">
        <f t="shared" si="8"/>
        <v/>
      </c>
      <c r="CA15" s="29" t="str">
        <f t="shared" si="2"/>
        <v/>
      </c>
      <c r="CB15" s="29" t="str">
        <f t="shared" si="3"/>
        <v/>
      </c>
      <c r="CC15" s="29" t="str">
        <f t="shared" si="9"/>
        <v/>
      </c>
      <c r="CD15" s="29" t="str">
        <f t="shared" si="9"/>
        <v/>
      </c>
      <c r="CE15" s="29" t="str">
        <f t="shared" si="9"/>
        <v/>
      </c>
      <c r="CF15" s="29" t="str">
        <f t="shared" si="9"/>
        <v/>
      </c>
      <c r="CG15" s="29" t="str">
        <f t="shared" si="9"/>
        <v/>
      </c>
      <c r="CH15" s="29" t="str">
        <f t="shared" si="10"/>
        <v/>
      </c>
      <c r="CI15" s="29" t="str">
        <f t="shared" si="11"/>
        <v/>
      </c>
      <c r="CM15" s="30">
        <f t="shared" si="4"/>
        <v>0</v>
      </c>
      <c r="CN15" s="30">
        <f t="shared" si="5"/>
        <v>0</v>
      </c>
      <c r="CO15" s="30">
        <f t="shared" si="6"/>
        <v>0</v>
      </c>
      <c r="CP15" s="30">
        <f t="shared" si="6"/>
        <v>0</v>
      </c>
      <c r="CQ15" s="30">
        <f t="shared" si="6"/>
        <v>0</v>
      </c>
      <c r="CR15" s="30">
        <f t="shared" si="6"/>
        <v>0</v>
      </c>
      <c r="CS15" s="30">
        <f t="shared" si="6"/>
        <v>0</v>
      </c>
      <c r="CT15" s="31">
        <f t="shared" si="6"/>
        <v>0</v>
      </c>
      <c r="CU15" s="31">
        <f t="shared" si="12"/>
        <v>0</v>
      </c>
    </row>
    <row r="16" spans="1:99" ht="15" customHeight="1" x14ac:dyDescent="0.25">
      <c r="A16" s="32" t="s">
        <v>31</v>
      </c>
      <c r="B16" s="33">
        <f t="shared" si="7"/>
        <v>0</v>
      </c>
      <c r="C16" s="34">
        <v>0</v>
      </c>
      <c r="D16" s="35">
        <v>0</v>
      </c>
      <c r="E16" s="34">
        <v>0</v>
      </c>
      <c r="F16" s="36">
        <v>0</v>
      </c>
      <c r="G16" s="42">
        <v>0</v>
      </c>
      <c r="H16" s="40">
        <v>0</v>
      </c>
      <c r="I16" s="41">
        <v>0</v>
      </c>
      <c r="J16" s="39">
        <v>0</v>
      </c>
      <c r="K16" s="36">
        <v>0</v>
      </c>
      <c r="L16" s="34">
        <v>0</v>
      </c>
      <c r="M16" s="37">
        <v>0</v>
      </c>
      <c r="N16" s="37">
        <v>0</v>
      </c>
      <c r="O16" s="37">
        <v>0</v>
      </c>
      <c r="P16" s="36">
        <v>0</v>
      </c>
      <c r="Q16" s="34">
        <v>0</v>
      </c>
      <c r="R16" s="36">
        <v>0</v>
      </c>
      <c r="S16" s="28" t="str">
        <f t="shared" si="8"/>
        <v/>
      </c>
      <c r="CA16" s="29" t="str">
        <f t="shared" si="2"/>
        <v/>
      </c>
      <c r="CB16" s="29" t="str">
        <f t="shared" si="3"/>
        <v/>
      </c>
      <c r="CC16" s="29" t="str">
        <f t="shared" si="9"/>
        <v/>
      </c>
      <c r="CD16" s="29" t="str">
        <f t="shared" si="9"/>
        <v/>
      </c>
      <c r="CE16" s="29" t="str">
        <f t="shared" si="9"/>
        <v/>
      </c>
      <c r="CF16" s="29" t="str">
        <f t="shared" si="9"/>
        <v/>
      </c>
      <c r="CG16" s="29" t="str">
        <f t="shared" si="9"/>
        <v/>
      </c>
      <c r="CH16" s="29" t="str">
        <f t="shared" si="10"/>
        <v/>
      </c>
      <c r="CI16" s="29" t="str">
        <f t="shared" si="11"/>
        <v/>
      </c>
      <c r="CM16" s="30">
        <f t="shared" si="4"/>
        <v>0</v>
      </c>
      <c r="CN16" s="30">
        <f t="shared" si="5"/>
        <v>0</v>
      </c>
      <c r="CO16" s="30">
        <f t="shared" si="6"/>
        <v>0</v>
      </c>
      <c r="CP16" s="30">
        <f t="shared" si="6"/>
        <v>0</v>
      </c>
      <c r="CQ16" s="30">
        <f t="shared" si="6"/>
        <v>0</v>
      </c>
      <c r="CR16" s="30">
        <f t="shared" si="6"/>
        <v>0</v>
      </c>
      <c r="CS16" s="30">
        <f t="shared" si="6"/>
        <v>0</v>
      </c>
      <c r="CT16" s="31">
        <f t="shared" si="6"/>
        <v>0</v>
      </c>
      <c r="CU16" s="31">
        <f t="shared" si="12"/>
        <v>0</v>
      </c>
    </row>
    <row r="17" spans="1:99" x14ac:dyDescent="0.25">
      <c r="A17" s="43" t="s">
        <v>32</v>
      </c>
      <c r="B17" s="44">
        <f t="shared" si="7"/>
        <v>0</v>
      </c>
      <c r="C17" s="45">
        <v>0</v>
      </c>
      <c r="D17" s="46">
        <v>0</v>
      </c>
      <c r="E17" s="45">
        <v>0</v>
      </c>
      <c r="F17" s="47">
        <v>0</v>
      </c>
      <c r="G17" s="48">
        <v>0</v>
      </c>
      <c r="H17" s="49">
        <v>0</v>
      </c>
      <c r="I17" s="50">
        <v>0</v>
      </c>
      <c r="J17" s="51">
        <v>0</v>
      </c>
      <c r="K17" s="47">
        <v>0</v>
      </c>
      <c r="L17" s="45">
        <v>0</v>
      </c>
      <c r="M17" s="52">
        <v>0</v>
      </c>
      <c r="N17" s="52">
        <v>0</v>
      </c>
      <c r="O17" s="52">
        <v>0</v>
      </c>
      <c r="P17" s="47">
        <v>0</v>
      </c>
      <c r="Q17" s="45">
        <v>0</v>
      </c>
      <c r="R17" s="47">
        <v>0</v>
      </c>
      <c r="S17" s="28" t="str">
        <f t="shared" si="8"/>
        <v/>
      </c>
      <c r="CA17" s="29" t="str">
        <f t="shared" si="2"/>
        <v/>
      </c>
      <c r="CB17" s="29" t="str">
        <f t="shared" si="3"/>
        <v/>
      </c>
      <c r="CC17" s="29" t="str">
        <f t="shared" si="9"/>
        <v/>
      </c>
      <c r="CD17" s="29" t="str">
        <f t="shared" si="9"/>
        <v/>
      </c>
      <c r="CE17" s="29" t="str">
        <f t="shared" si="9"/>
        <v/>
      </c>
      <c r="CF17" s="29" t="str">
        <f t="shared" si="9"/>
        <v/>
      </c>
      <c r="CG17" s="29" t="str">
        <f t="shared" si="9"/>
        <v/>
      </c>
      <c r="CH17" s="29" t="str">
        <f t="shared" si="10"/>
        <v/>
      </c>
      <c r="CI17" s="29" t="str">
        <f t="shared" si="11"/>
        <v/>
      </c>
      <c r="CM17" s="30">
        <f t="shared" si="4"/>
        <v>0</v>
      </c>
      <c r="CN17" s="30">
        <f t="shared" si="5"/>
        <v>0</v>
      </c>
      <c r="CO17" s="30">
        <f t="shared" si="6"/>
        <v>0</v>
      </c>
      <c r="CP17" s="30">
        <f t="shared" si="6"/>
        <v>0</v>
      </c>
      <c r="CQ17" s="30">
        <f t="shared" si="6"/>
        <v>0</v>
      </c>
      <c r="CR17" s="30">
        <f t="shared" si="6"/>
        <v>0</v>
      </c>
      <c r="CS17" s="30">
        <f t="shared" si="6"/>
        <v>0</v>
      </c>
      <c r="CT17" s="31">
        <f t="shared" si="6"/>
        <v>0</v>
      </c>
      <c r="CU17" s="31">
        <f t="shared" si="12"/>
        <v>0</v>
      </c>
    </row>
    <row r="18" spans="1:99" x14ac:dyDescent="0.25">
      <c r="A18" s="32" t="s">
        <v>33</v>
      </c>
      <c r="B18" s="21">
        <f t="shared" si="7"/>
        <v>2</v>
      </c>
      <c r="C18" s="22">
        <v>1</v>
      </c>
      <c r="D18" s="23">
        <v>1</v>
      </c>
      <c r="E18" s="22">
        <v>1</v>
      </c>
      <c r="F18" s="24">
        <v>0</v>
      </c>
      <c r="G18" s="53">
        <v>1</v>
      </c>
      <c r="H18" s="54">
        <v>1</v>
      </c>
      <c r="I18" s="55">
        <v>0</v>
      </c>
      <c r="J18" s="27">
        <v>0</v>
      </c>
      <c r="K18" s="24">
        <v>0</v>
      </c>
      <c r="L18" s="22">
        <v>0</v>
      </c>
      <c r="M18" s="25">
        <v>0</v>
      </c>
      <c r="N18" s="25">
        <v>0</v>
      </c>
      <c r="O18" s="25">
        <v>0</v>
      </c>
      <c r="P18" s="24">
        <v>0</v>
      </c>
      <c r="Q18" s="22">
        <v>0</v>
      </c>
      <c r="R18" s="24">
        <v>0</v>
      </c>
      <c r="S18" s="28" t="str">
        <f t="shared" si="8"/>
        <v/>
      </c>
      <c r="CA18" s="29" t="str">
        <f t="shared" si="2"/>
        <v/>
      </c>
      <c r="CB18" s="29" t="str">
        <f t="shared" si="3"/>
        <v/>
      </c>
      <c r="CC18" s="29" t="str">
        <f t="shared" si="9"/>
        <v/>
      </c>
      <c r="CD18" s="29" t="str">
        <f t="shared" si="9"/>
        <v/>
      </c>
      <c r="CE18" s="29" t="str">
        <f t="shared" si="9"/>
        <v/>
      </c>
      <c r="CF18" s="29" t="str">
        <f t="shared" si="9"/>
        <v/>
      </c>
      <c r="CG18" s="29" t="str">
        <f t="shared" si="9"/>
        <v/>
      </c>
      <c r="CH18" s="29" t="str">
        <f t="shared" si="10"/>
        <v/>
      </c>
      <c r="CI18" s="29" t="str">
        <f t="shared" si="11"/>
        <v/>
      </c>
      <c r="CM18" s="30">
        <f t="shared" si="4"/>
        <v>0</v>
      </c>
      <c r="CN18" s="30">
        <f t="shared" si="5"/>
        <v>0</v>
      </c>
      <c r="CO18" s="30">
        <f t="shared" si="6"/>
        <v>0</v>
      </c>
      <c r="CP18" s="30">
        <f t="shared" si="6"/>
        <v>0</v>
      </c>
      <c r="CQ18" s="30">
        <f t="shared" si="6"/>
        <v>0</v>
      </c>
      <c r="CR18" s="30">
        <f t="shared" si="6"/>
        <v>0</v>
      </c>
      <c r="CS18" s="30">
        <f t="shared" si="6"/>
        <v>0</v>
      </c>
      <c r="CT18" s="31">
        <f t="shared" si="6"/>
        <v>0</v>
      </c>
      <c r="CU18" s="31">
        <f t="shared" si="12"/>
        <v>0</v>
      </c>
    </row>
    <row r="19" spans="1:99" x14ac:dyDescent="0.25">
      <c r="A19" s="32" t="s">
        <v>34</v>
      </c>
      <c r="B19" s="33">
        <f t="shared" si="7"/>
        <v>5</v>
      </c>
      <c r="C19" s="34">
        <v>2</v>
      </c>
      <c r="D19" s="35">
        <v>3</v>
      </c>
      <c r="E19" s="34">
        <v>3</v>
      </c>
      <c r="F19" s="36">
        <v>0</v>
      </c>
      <c r="G19" s="36">
        <v>0</v>
      </c>
      <c r="H19" s="40">
        <v>2</v>
      </c>
      <c r="I19" s="41">
        <v>0</v>
      </c>
      <c r="J19" s="39">
        <v>0</v>
      </c>
      <c r="K19" s="36">
        <v>0</v>
      </c>
      <c r="L19" s="34">
        <v>0</v>
      </c>
      <c r="M19" s="37">
        <v>0</v>
      </c>
      <c r="N19" s="37">
        <v>0</v>
      </c>
      <c r="O19" s="37">
        <v>0</v>
      </c>
      <c r="P19" s="36">
        <v>0</v>
      </c>
      <c r="Q19" s="34">
        <v>0</v>
      </c>
      <c r="R19" s="36">
        <v>0</v>
      </c>
      <c r="S19" s="28" t="str">
        <f t="shared" si="8"/>
        <v/>
      </c>
      <c r="CA19" s="29" t="str">
        <f t="shared" si="2"/>
        <v/>
      </c>
      <c r="CB19" s="29" t="str">
        <f t="shared" si="3"/>
        <v/>
      </c>
      <c r="CC19" s="29" t="str">
        <f t="shared" si="9"/>
        <v/>
      </c>
      <c r="CD19" s="29" t="str">
        <f t="shared" si="9"/>
        <v/>
      </c>
      <c r="CE19" s="29" t="str">
        <f t="shared" si="9"/>
        <v/>
      </c>
      <c r="CF19" s="29" t="str">
        <f t="shared" si="9"/>
        <v/>
      </c>
      <c r="CG19" s="29" t="str">
        <f t="shared" si="9"/>
        <v/>
      </c>
      <c r="CH19" s="29" t="str">
        <f t="shared" si="10"/>
        <v/>
      </c>
      <c r="CI19" s="29" t="str">
        <f t="shared" si="11"/>
        <v/>
      </c>
      <c r="CM19" s="30">
        <f t="shared" si="4"/>
        <v>0</v>
      </c>
      <c r="CN19" s="30">
        <f t="shared" si="5"/>
        <v>0</v>
      </c>
      <c r="CO19" s="30">
        <f t="shared" si="6"/>
        <v>0</v>
      </c>
      <c r="CP19" s="30">
        <f t="shared" si="6"/>
        <v>0</v>
      </c>
      <c r="CQ19" s="30">
        <f t="shared" si="6"/>
        <v>0</v>
      </c>
      <c r="CR19" s="30">
        <f t="shared" si="6"/>
        <v>0</v>
      </c>
      <c r="CS19" s="30">
        <f t="shared" si="6"/>
        <v>0</v>
      </c>
      <c r="CT19" s="31">
        <f t="shared" si="6"/>
        <v>0</v>
      </c>
      <c r="CU19" s="31">
        <f t="shared" si="12"/>
        <v>0</v>
      </c>
    </row>
    <row r="20" spans="1:99" x14ac:dyDescent="0.25">
      <c r="A20" s="43" t="s">
        <v>35</v>
      </c>
      <c r="B20" s="44">
        <f t="shared" si="7"/>
        <v>1</v>
      </c>
      <c r="C20" s="45">
        <v>1</v>
      </c>
      <c r="D20" s="46">
        <v>0</v>
      </c>
      <c r="E20" s="45">
        <v>1</v>
      </c>
      <c r="F20" s="47">
        <v>0</v>
      </c>
      <c r="G20" s="47">
        <v>0</v>
      </c>
      <c r="H20" s="49">
        <v>0</v>
      </c>
      <c r="I20" s="50">
        <v>0</v>
      </c>
      <c r="J20" s="51">
        <v>0</v>
      </c>
      <c r="K20" s="47">
        <v>0</v>
      </c>
      <c r="L20" s="45">
        <v>0</v>
      </c>
      <c r="M20" s="52">
        <v>0</v>
      </c>
      <c r="N20" s="52">
        <v>0</v>
      </c>
      <c r="O20" s="52">
        <v>0</v>
      </c>
      <c r="P20" s="47">
        <v>0</v>
      </c>
      <c r="Q20" s="45">
        <v>0</v>
      </c>
      <c r="R20" s="47">
        <v>0</v>
      </c>
      <c r="S20" s="28" t="str">
        <f t="shared" si="8"/>
        <v/>
      </c>
      <c r="CA20" s="29" t="str">
        <f t="shared" si="2"/>
        <v/>
      </c>
      <c r="CB20" s="29" t="str">
        <f t="shared" si="3"/>
        <v/>
      </c>
      <c r="CC20" s="29" t="str">
        <f t="shared" si="9"/>
        <v/>
      </c>
      <c r="CD20" s="29" t="str">
        <f t="shared" si="9"/>
        <v/>
      </c>
      <c r="CE20" s="29" t="str">
        <f t="shared" si="9"/>
        <v/>
      </c>
      <c r="CF20" s="29" t="str">
        <f t="shared" si="9"/>
        <v/>
      </c>
      <c r="CG20" s="29" t="str">
        <f t="shared" si="9"/>
        <v/>
      </c>
      <c r="CH20" s="29" t="str">
        <f t="shared" si="10"/>
        <v/>
      </c>
      <c r="CI20" s="29" t="str">
        <f t="shared" si="11"/>
        <v/>
      </c>
      <c r="CM20" s="30">
        <f t="shared" si="4"/>
        <v>0</v>
      </c>
      <c r="CN20" s="30">
        <f t="shared" si="5"/>
        <v>0</v>
      </c>
      <c r="CO20" s="30">
        <f t="shared" si="6"/>
        <v>0</v>
      </c>
      <c r="CP20" s="30">
        <f t="shared" si="6"/>
        <v>0</v>
      </c>
      <c r="CQ20" s="30">
        <f t="shared" si="6"/>
        <v>0</v>
      </c>
      <c r="CR20" s="30">
        <f t="shared" si="6"/>
        <v>0</v>
      </c>
      <c r="CS20" s="30">
        <f t="shared" si="6"/>
        <v>0</v>
      </c>
      <c r="CT20" s="31">
        <f t="shared" si="6"/>
        <v>0</v>
      </c>
      <c r="CU20" s="31">
        <f t="shared" si="12"/>
        <v>0</v>
      </c>
    </row>
    <row r="21" spans="1:99" x14ac:dyDescent="0.25">
      <c r="A21" s="32" t="s">
        <v>36</v>
      </c>
      <c r="B21" s="21">
        <f t="shared" si="7"/>
        <v>1</v>
      </c>
      <c r="C21" s="22">
        <v>1</v>
      </c>
      <c r="D21" s="23">
        <v>0</v>
      </c>
      <c r="E21" s="22">
        <v>1</v>
      </c>
      <c r="F21" s="24">
        <v>0</v>
      </c>
      <c r="G21" s="24">
        <v>0</v>
      </c>
      <c r="H21" s="54">
        <v>0</v>
      </c>
      <c r="I21" s="26">
        <v>0</v>
      </c>
      <c r="J21" s="27">
        <v>0</v>
      </c>
      <c r="K21" s="24">
        <v>0</v>
      </c>
      <c r="L21" s="22">
        <v>0</v>
      </c>
      <c r="M21" s="25">
        <v>0</v>
      </c>
      <c r="N21" s="25">
        <v>0</v>
      </c>
      <c r="O21" s="25">
        <v>0</v>
      </c>
      <c r="P21" s="24">
        <v>0</v>
      </c>
      <c r="Q21" s="22">
        <v>0</v>
      </c>
      <c r="R21" s="24">
        <v>0</v>
      </c>
      <c r="S21" s="28" t="str">
        <f t="shared" si="8"/>
        <v/>
      </c>
      <c r="CA21" s="29" t="str">
        <f t="shared" si="2"/>
        <v/>
      </c>
      <c r="CB21" s="29" t="str">
        <f t="shared" si="3"/>
        <v/>
      </c>
      <c r="CC21" s="29" t="str">
        <f t="shared" si="9"/>
        <v/>
      </c>
      <c r="CD21" s="29" t="str">
        <f t="shared" si="9"/>
        <v/>
      </c>
      <c r="CE21" s="29" t="str">
        <f t="shared" si="9"/>
        <v/>
      </c>
      <c r="CF21" s="29" t="str">
        <f t="shared" si="9"/>
        <v/>
      </c>
      <c r="CG21" s="29" t="str">
        <f t="shared" si="9"/>
        <v/>
      </c>
      <c r="CH21" s="29" t="str">
        <f t="shared" si="10"/>
        <v/>
      </c>
      <c r="CI21" s="29" t="str">
        <f t="shared" si="11"/>
        <v/>
      </c>
      <c r="CM21" s="30">
        <f t="shared" si="4"/>
        <v>0</v>
      </c>
      <c r="CN21" s="30">
        <f t="shared" si="5"/>
        <v>0</v>
      </c>
      <c r="CO21" s="30">
        <f t="shared" si="6"/>
        <v>0</v>
      </c>
      <c r="CP21" s="30">
        <f t="shared" si="6"/>
        <v>0</v>
      </c>
      <c r="CQ21" s="30">
        <f t="shared" si="6"/>
        <v>0</v>
      </c>
      <c r="CR21" s="30">
        <f t="shared" si="6"/>
        <v>0</v>
      </c>
      <c r="CS21" s="30">
        <f t="shared" si="6"/>
        <v>0</v>
      </c>
      <c r="CT21" s="31">
        <f t="shared" si="6"/>
        <v>0</v>
      </c>
      <c r="CU21" s="31">
        <f t="shared" si="12"/>
        <v>0</v>
      </c>
    </row>
    <row r="22" spans="1:99" ht="21" x14ac:dyDescent="0.25">
      <c r="A22" s="32" t="s">
        <v>37</v>
      </c>
      <c r="B22" s="33">
        <f t="shared" si="7"/>
        <v>2</v>
      </c>
      <c r="C22" s="34">
        <v>2</v>
      </c>
      <c r="D22" s="35">
        <v>0</v>
      </c>
      <c r="E22" s="34">
        <v>2</v>
      </c>
      <c r="F22" s="36">
        <v>0</v>
      </c>
      <c r="G22" s="36">
        <v>0</v>
      </c>
      <c r="H22" s="40">
        <v>0</v>
      </c>
      <c r="I22" s="38">
        <v>0</v>
      </c>
      <c r="J22" s="39">
        <v>0</v>
      </c>
      <c r="K22" s="36">
        <v>0</v>
      </c>
      <c r="L22" s="34">
        <v>0</v>
      </c>
      <c r="M22" s="37">
        <v>0</v>
      </c>
      <c r="N22" s="37">
        <v>0</v>
      </c>
      <c r="O22" s="37">
        <v>0</v>
      </c>
      <c r="P22" s="36">
        <v>0</v>
      </c>
      <c r="Q22" s="34">
        <v>0</v>
      </c>
      <c r="R22" s="36">
        <v>0</v>
      </c>
      <c r="S22" s="28" t="str">
        <f t="shared" si="8"/>
        <v/>
      </c>
      <c r="CA22" s="29" t="str">
        <f t="shared" si="2"/>
        <v/>
      </c>
      <c r="CB22" s="29" t="str">
        <f t="shared" si="3"/>
        <v/>
      </c>
      <c r="CC22" s="29" t="str">
        <f t="shared" si="9"/>
        <v/>
      </c>
      <c r="CD22" s="29" t="str">
        <f t="shared" si="9"/>
        <v/>
      </c>
      <c r="CE22" s="29" t="str">
        <f t="shared" si="9"/>
        <v/>
      </c>
      <c r="CF22" s="29" t="str">
        <f t="shared" si="9"/>
        <v/>
      </c>
      <c r="CG22" s="29" t="str">
        <f t="shared" si="9"/>
        <v/>
      </c>
      <c r="CH22" s="29" t="str">
        <f t="shared" si="10"/>
        <v/>
      </c>
      <c r="CI22" s="29" t="str">
        <f t="shared" si="11"/>
        <v/>
      </c>
      <c r="CM22" s="30">
        <f t="shared" si="4"/>
        <v>0</v>
      </c>
      <c r="CN22" s="30">
        <f t="shared" si="5"/>
        <v>0</v>
      </c>
      <c r="CO22" s="30">
        <f t="shared" si="6"/>
        <v>0</v>
      </c>
      <c r="CP22" s="30">
        <f t="shared" si="6"/>
        <v>0</v>
      </c>
      <c r="CQ22" s="30">
        <f t="shared" si="6"/>
        <v>0</v>
      </c>
      <c r="CR22" s="30">
        <f t="shared" si="6"/>
        <v>0</v>
      </c>
      <c r="CS22" s="30">
        <f t="shared" si="6"/>
        <v>0</v>
      </c>
      <c r="CT22" s="31">
        <f t="shared" si="6"/>
        <v>0</v>
      </c>
      <c r="CU22" s="31">
        <f t="shared" si="12"/>
        <v>0</v>
      </c>
    </row>
    <row r="23" spans="1:99" x14ac:dyDescent="0.25">
      <c r="A23" s="32" t="s">
        <v>38</v>
      </c>
      <c r="B23" s="33">
        <f t="shared" ref="B23:B33" si="13">SUM(C23:D23)</f>
        <v>1</v>
      </c>
      <c r="C23" s="34">
        <v>0</v>
      </c>
      <c r="D23" s="35">
        <v>1</v>
      </c>
      <c r="E23" s="34">
        <v>1</v>
      </c>
      <c r="F23" s="35">
        <v>0</v>
      </c>
      <c r="G23" s="36">
        <v>0</v>
      </c>
      <c r="H23" s="37">
        <v>0</v>
      </c>
      <c r="I23" s="38">
        <v>0</v>
      </c>
      <c r="J23" s="39">
        <v>0</v>
      </c>
      <c r="K23" s="36">
        <v>0</v>
      </c>
      <c r="L23" s="34">
        <v>0</v>
      </c>
      <c r="M23" s="37">
        <v>0</v>
      </c>
      <c r="N23" s="37">
        <v>0</v>
      </c>
      <c r="O23" s="37">
        <v>0</v>
      </c>
      <c r="P23" s="36">
        <v>0</v>
      </c>
      <c r="Q23" s="34">
        <v>0</v>
      </c>
      <c r="R23" s="36">
        <v>0</v>
      </c>
      <c r="S23" s="28" t="str">
        <f t="shared" si="8"/>
        <v/>
      </c>
      <c r="CA23" s="29" t="str">
        <f t="shared" si="2"/>
        <v/>
      </c>
      <c r="CB23" s="29" t="str">
        <f t="shared" si="3"/>
        <v/>
      </c>
      <c r="CC23" s="29" t="str">
        <f t="shared" si="9"/>
        <v/>
      </c>
      <c r="CD23" s="29" t="str">
        <f t="shared" si="9"/>
        <v/>
      </c>
      <c r="CE23" s="29" t="str">
        <f t="shared" si="9"/>
        <v/>
      </c>
      <c r="CF23" s="29" t="str">
        <f t="shared" si="9"/>
        <v/>
      </c>
      <c r="CG23" s="29" t="str">
        <f t="shared" si="9"/>
        <v/>
      </c>
      <c r="CH23" s="29" t="str">
        <f t="shared" si="10"/>
        <v/>
      </c>
      <c r="CI23" s="29" t="str">
        <f t="shared" si="11"/>
        <v/>
      </c>
      <c r="CM23" s="30">
        <f t="shared" si="4"/>
        <v>0</v>
      </c>
      <c r="CN23" s="30">
        <f t="shared" si="5"/>
        <v>0</v>
      </c>
      <c r="CO23" s="30">
        <f t="shared" si="6"/>
        <v>0</v>
      </c>
      <c r="CP23" s="30">
        <f t="shared" si="6"/>
        <v>0</v>
      </c>
      <c r="CQ23" s="30">
        <f t="shared" si="6"/>
        <v>0</v>
      </c>
      <c r="CR23" s="30">
        <f t="shared" si="6"/>
        <v>0</v>
      </c>
      <c r="CS23" s="30">
        <f t="shared" si="6"/>
        <v>0</v>
      </c>
      <c r="CT23" s="31">
        <f t="shared" si="6"/>
        <v>0</v>
      </c>
      <c r="CU23" s="31">
        <f t="shared" si="12"/>
        <v>0</v>
      </c>
    </row>
    <row r="24" spans="1:99" ht="21" x14ac:dyDescent="0.25">
      <c r="A24" s="32" t="s">
        <v>39</v>
      </c>
      <c r="B24" s="33">
        <f t="shared" si="13"/>
        <v>1</v>
      </c>
      <c r="C24" s="34">
        <v>0</v>
      </c>
      <c r="D24" s="35">
        <v>1</v>
      </c>
      <c r="E24" s="34">
        <v>1</v>
      </c>
      <c r="F24" s="36">
        <v>0</v>
      </c>
      <c r="G24" s="36">
        <v>2</v>
      </c>
      <c r="H24" s="40">
        <v>0</v>
      </c>
      <c r="I24" s="41">
        <v>0</v>
      </c>
      <c r="J24" s="39">
        <v>0</v>
      </c>
      <c r="K24" s="36">
        <v>0</v>
      </c>
      <c r="L24" s="34">
        <v>0</v>
      </c>
      <c r="M24" s="37">
        <v>0</v>
      </c>
      <c r="N24" s="37">
        <v>0</v>
      </c>
      <c r="O24" s="37">
        <v>0</v>
      </c>
      <c r="P24" s="36">
        <v>0</v>
      </c>
      <c r="Q24" s="34">
        <v>0</v>
      </c>
      <c r="R24" s="36">
        <v>0</v>
      </c>
      <c r="S24" s="28" t="str">
        <f t="shared" si="8"/>
        <v/>
      </c>
      <c r="CA24" s="29" t="str">
        <f t="shared" si="2"/>
        <v/>
      </c>
      <c r="CB24" s="29" t="str">
        <f t="shared" si="3"/>
        <v/>
      </c>
      <c r="CC24" s="29" t="str">
        <f t="shared" si="9"/>
        <v/>
      </c>
      <c r="CD24" s="29" t="str">
        <f t="shared" si="9"/>
        <v/>
      </c>
      <c r="CE24" s="29" t="str">
        <f t="shared" si="9"/>
        <v/>
      </c>
      <c r="CF24" s="29" t="str">
        <f t="shared" si="9"/>
        <v/>
      </c>
      <c r="CG24" s="29" t="str">
        <f t="shared" si="9"/>
        <v/>
      </c>
      <c r="CH24" s="29" t="str">
        <f t="shared" si="10"/>
        <v/>
      </c>
      <c r="CI24" s="29" t="str">
        <f t="shared" si="11"/>
        <v/>
      </c>
      <c r="CM24" s="30">
        <f t="shared" si="4"/>
        <v>0</v>
      </c>
      <c r="CN24" s="30">
        <f t="shared" si="5"/>
        <v>0</v>
      </c>
      <c r="CO24" s="30">
        <f t="shared" si="6"/>
        <v>0</v>
      </c>
      <c r="CP24" s="30">
        <f t="shared" si="6"/>
        <v>0</v>
      </c>
      <c r="CQ24" s="30">
        <f t="shared" si="6"/>
        <v>0</v>
      </c>
      <c r="CR24" s="30">
        <f t="shared" si="6"/>
        <v>0</v>
      </c>
      <c r="CS24" s="30">
        <f t="shared" si="6"/>
        <v>0</v>
      </c>
      <c r="CT24" s="31">
        <f t="shared" si="6"/>
        <v>0</v>
      </c>
      <c r="CU24" s="31">
        <f t="shared" si="12"/>
        <v>0</v>
      </c>
    </row>
    <row r="25" spans="1:99" x14ac:dyDescent="0.25">
      <c r="A25" s="43" t="s">
        <v>40</v>
      </c>
      <c r="B25" s="44">
        <f t="shared" si="13"/>
        <v>0</v>
      </c>
      <c r="C25" s="45">
        <v>0</v>
      </c>
      <c r="D25" s="46">
        <v>0</v>
      </c>
      <c r="E25" s="45">
        <v>0</v>
      </c>
      <c r="F25" s="47">
        <v>0</v>
      </c>
      <c r="G25" s="47">
        <v>0</v>
      </c>
      <c r="H25" s="49">
        <v>0</v>
      </c>
      <c r="I25" s="50">
        <v>0</v>
      </c>
      <c r="J25" s="51">
        <v>0</v>
      </c>
      <c r="K25" s="47">
        <v>0</v>
      </c>
      <c r="L25" s="45">
        <v>0</v>
      </c>
      <c r="M25" s="52">
        <v>0</v>
      </c>
      <c r="N25" s="52">
        <v>0</v>
      </c>
      <c r="O25" s="52">
        <v>0</v>
      </c>
      <c r="P25" s="47">
        <v>0</v>
      </c>
      <c r="Q25" s="45">
        <v>0</v>
      </c>
      <c r="R25" s="47">
        <v>0</v>
      </c>
      <c r="S25" s="28" t="str">
        <f t="shared" si="8"/>
        <v/>
      </c>
      <c r="CA25" s="29" t="str">
        <f t="shared" si="2"/>
        <v/>
      </c>
      <c r="CB25" s="29" t="str">
        <f t="shared" si="3"/>
        <v/>
      </c>
      <c r="CC25" s="29" t="str">
        <f t="shared" si="9"/>
        <v/>
      </c>
      <c r="CD25" s="29" t="str">
        <f t="shared" si="9"/>
        <v/>
      </c>
      <c r="CE25" s="29" t="str">
        <f t="shared" si="9"/>
        <v/>
      </c>
      <c r="CF25" s="29" t="str">
        <f t="shared" si="9"/>
        <v/>
      </c>
      <c r="CG25" s="29" t="str">
        <f t="shared" si="9"/>
        <v/>
      </c>
      <c r="CH25" s="29" t="str">
        <f t="shared" si="10"/>
        <v/>
      </c>
      <c r="CI25" s="29" t="str">
        <f t="shared" si="11"/>
        <v/>
      </c>
      <c r="CM25" s="30">
        <f t="shared" si="4"/>
        <v>0</v>
      </c>
      <c r="CN25" s="30">
        <f t="shared" si="5"/>
        <v>0</v>
      </c>
      <c r="CO25" s="30">
        <f t="shared" si="6"/>
        <v>0</v>
      </c>
      <c r="CP25" s="30">
        <f t="shared" si="6"/>
        <v>0</v>
      </c>
      <c r="CQ25" s="30">
        <f t="shared" si="6"/>
        <v>0</v>
      </c>
      <c r="CR25" s="30">
        <f t="shared" si="6"/>
        <v>0</v>
      </c>
      <c r="CS25" s="30">
        <f t="shared" si="6"/>
        <v>0</v>
      </c>
      <c r="CT25" s="31">
        <f t="shared" si="6"/>
        <v>0</v>
      </c>
      <c r="CU25" s="31">
        <f t="shared" si="12"/>
        <v>0</v>
      </c>
    </row>
    <row r="26" spans="1:99" ht="15" customHeight="1" x14ac:dyDescent="0.25">
      <c r="A26" s="20" t="s">
        <v>41</v>
      </c>
      <c r="B26" s="21">
        <f t="shared" si="13"/>
        <v>7</v>
      </c>
      <c r="C26" s="22">
        <v>1</v>
      </c>
      <c r="D26" s="24">
        <v>6</v>
      </c>
      <c r="E26" s="22">
        <v>4</v>
      </c>
      <c r="F26" s="24">
        <v>1</v>
      </c>
      <c r="G26" s="53">
        <v>0</v>
      </c>
      <c r="H26" s="54">
        <v>3</v>
      </c>
      <c r="I26" s="55">
        <v>0</v>
      </c>
      <c r="J26" s="27">
        <v>0</v>
      </c>
      <c r="K26" s="24">
        <v>0</v>
      </c>
      <c r="L26" s="22">
        <v>0</v>
      </c>
      <c r="M26" s="25">
        <v>0</v>
      </c>
      <c r="N26" s="25">
        <v>0</v>
      </c>
      <c r="O26" s="25">
        <v>0</v>
      </c>
      <c r="P26" s="24">
        <v>0</v>
      </c>
      <c r="Q26" s="22">
        <v>0</v>
      </c>
      <c r="R26" s="24">
        <v>0</v>
      </c>
      <c r="S26" s="28" t="str">
        <f t="shared" si="8"/>
        <v/>
      </c>
      <c r="CA26" s="29" t="str">
        <f t="shared" si="2"/>
        <v/>
      </c>
      <c r="CB26" s="29" t="str">
        <f t="shared" si="3"/>
        <v/>
      </c>
      <c r="CC26" s="29" t="str">
        <f t="shared" si="9"/>
        <v/>
      </c>
      <c r="CD26" s="29" t="str">
        <f t="shared" si="9"/>
        <v/>
      </c>
      <c r="CE26" s="29" t="str">
        <f t="shared" si="9"/>
        <v/>
      </c>
      <c r="CF26" s="29" t="str">
        <f t="shared" si="9"/>
        <v/>
      </c>
      <c r="CG26" s="29" t="str">
        <f t="shared" si="9"/>
        <v/>
      </c>
      <c r="CH26" s="29" t="str">
        <f t="shared" si="10"/>
        <v/>
      </c>
      <c r="CI26" s="29" t="str">
        <f t="shared" si="11"/>
        <v/>
      </c>
      <c r="CM26" s="30">
        <f t="shared" si="4"/>
        <v>0</v>
      </c>
      <c r="CN26" s="30">
        <f t="shared" si="5"/>
        <v>0</v>
      </c>
      <c r="CO26" s="30">
        <f t="shared" si="6"/>
        <v>0</v>
      </c>
      <c r="CP26" s="30">
        <f t="shared" si="6"/>
        <v>0</v>
      </c>
      <c r="CQ26" s="30">
        <f t="shared" si="6"/>
        <v>0</v>
      </c>
      <c r="CR26" s="30">
        <f t="shared" si="6"/>
        <v>0</v>
      </c>
      <c r="CS26" s="30">
        <f t="shared" si="6"/>
        <v>0</v>
      </c>
      <c r="CT26" s="31">
        <f t="shared" si="6"/>
        <v>0</v>
      </c>
      <c r="CU26" s="31">
        <f t="shared" si="12"/>
        <v>0</v>
      </c>
    </row>
    <row r="27" spans="1:99" ht="21" x14ac:dyDescent="0.25">
      <c r="A27" s="56" t="s">
        <v>42</v>
      </c>
      <c r="B27" s="33">
        <f t="shared" si="13"/>
        <v>27</v>
      </c>
      <c r="C27" s="34">
        <v>10</v>
      </c>
      <c r="D27" s="36">
        <v>17</v>
      </c>
      <c r="E27" s="34">
        <v>17</v>
      </c>
      <c r="F27" s="36">
        <v>7</v>
      </c>
      <c r="G27" s="42">
        <v>1</v>
      </c>
      <c r="H27" s="40">
        <v>10</v>
      </c>
      <c r="I27" s="41">
        <v>0</v>
      </c>
      <c r="J27" s="39">
        <v>0</v>
      </c>
      <c r="K27" s="36">
        <v>0</v>
      </c>
      <c r="L27" s="34">
        <v>0</v>
      </c>
      <c r="M27" s="37">
        <v>0</v>
      </c>
      <c r="N27" s="37">
        <v>0</v>
      </c>
      <c r="O27" s="37">
        <v>0</v>
      </c>
      <c r="P27" s="36">
        <v>0</v>
      </c>
      <c r="Q27" s="34">
        <v>0</v>
      </c>
      <c r="R27" s="36">
        <v>0</v>
      </c>
      <c r="S27" s="28" t="str">
        <f t="shared" si="8"/>
        <v/>
      </c>
      <c r="CA27" s="29" t="str">
        <f t="shared" si="2"/>
        <v/>
      </c>
      <c r="CB27" s="29" t="str">
        <f t="shared" si="3"/>
        <v/>
      </c>
      <c r="CC27" s="29" t="str">
        <f t="shared" si="9"/>
        <v/>
      </c>
      <c r="CD27" s="29" t="str">
        <f t="shared" si="9"/>
        <v/>
      </c>
      <c r="CE27" s="29" t="str">
        <f t="shared" si="9"/>
        <v/>
      </c>
      <c r="CF27" s="29" t="str">
        <f t="shared" si="9"/>
        <v/>
      </c>
      <c r="CG27" s="29" t="str">
        <f t="shared" si="9"/>
        <v/>
      </c>
      <c r="CH27" s="29" t="str">
        <f t="shared" si="10"/>
        <v/>
      </c>
      <c r="CI27" s="29" t="str">
        <f t="shared" si="11"/>
        <v/>
      </c>
      <c r="CM27" s="30">
        <f t="shared" si="4"/>
        <v>0</v>
      </c>
      <c r="CN27" s="30">
        <f t="shared" si="5"/>
        <v>0</v>
      </c>
      <c r="CO27" s="30">
        <f t="shared" si="6"/>
        <v>0</v>
      </c>
      <c r="CP27" s="30">
        <f t="shared" si="6"/>
        <v>0</v>
      </c>
      <c r="CQ27" s="30">
        <f t="shared" si="6"/>
        <v>0</v>
      </c>
      <c r="CR27" s="30">
        <f t="shared" si="6"/>
        <v>0</v>
      </c>
      <c r="CS27" s="30">
        <f t="shared" si="6"/>
        <v>0</v>
      </c>
      <c r="CT27" s="31">
        <f t="shared" si="6"/>
        <v>0</v>
      </c>
      <c r="CU27" s="31">
        <f t="shared" si="12"/>
        <v>0</v>
      </c>
    </row>
    <row r="28" spans="1:99" x14ac:dyDescent="0.25">
      <c r="A28" s="56" t="s">
        <v>43</v>
      </c>
      <c r="B28" s="33">
        <f t="shared" si="13"/>
        <v>11</v>
      </c>
      <c r="C28" s="34">
        <v>0</v>
      </c>
      <c r="D28" s="36">
        <v>11</v>
      </c>
      <c r="E28" s="34">
        <v>7</v>
      </c>
      <c r="F28" s="36">
        <v>1</v>
      </c>
      <c r="G28" s="42">
        <v>0</v>
      </c>
      <c r="H28" s="40">
        <v>4</v>
      </c>
      <c r="I28" s="41">
        <v>0</v>
      </c>
      <c r="J28" s="39">
        <v>0</v>
      </c>
      <c r="K28" s="36">
        <v>0</v>
      </c>
      <c r="L28" s="34">
        <v>0</v>
      </c>
      <c r="M28" s="37">
        <v>0</v>
      </c>
      <c r="N28" s="37">
        <v>0</v>
      </c>
      <c r="O28" s="37">
        <v>0</v>
      </c>
      <c r="P28" s="36">
        <v>0</v>
      </c>
      <c r="Q28" s="34">
        <v>0</v>
      </c>
      <c r="R28" s="36">
        <v>0</v>
      </c>
      <c r="S28" s="28" t="str">
        <f t="shared" si="8"/>
        <v/>
      </c>
      <c r="CA28" s="29" t="str">
        <f t="shared" si="2"/>
        <v/>
      </c>
      <c r="CB28" s="29" t="str">
        <f t="shared" si="3"/>
        <v/>
      </c>
      <c r="CC28" s="29" t="str">
        <f t="shared" si="9"/>
        <v/>
      </c>
      <c r="CD28" s="29" t="str">
        <f t="shared" si="9"/>
        <v/>
      </c>
      <c r="CE28" s="29" t="str">
        <f t="shared" si="9"/>
        <v/>
      </c>
      <c r="CF28" s="29" t="str">
        <f t="shared" si="9"/>
        <v/>
      </c>
      <c r="CG28" s="29" t="str">
        <f t="shared" si="9"/>
        <v/>
      </c>
      <c r="CH28" s="29" t="str">
        <f t="shared" si="10"/>
        <v/>
      </c>
      <c r="CI28" s="29" t="str">
        <f t="shared" si="11"/>
        <v/>
      </c>
      <c r="CM28" s="30">
        <f t="shared" si="4"/>
        <v>0</v>
      </c>
      <c r="CN28" s="30">
        <f t="shared" si="5"/>
        <v>0</v>
      </c>
      <c r="CO28" s="30">
        <f t="shared" ref="CO28:CT57" si="14">IF(AND($B28&gt;0,OR(L28="")),1,IF(L28&gt;$B28,1,0))</f>
        <v>0</v>
      </c>
      <c r="CP28" s="30">
        <f t="shared" si="14"/>
        <v>0</v>
      </c>
      <c r="CQ28" s="30">
        <f t="shared" si="14"/>
        <v>0</v>
      </c>
      <c r="CR28" s="30">
        <f t="shared" si="14"/>
        <v>0</v>
      </c>
      <c r="CS28" s="30">
        <f t="shared" si="14"/>
        <v>0</v>
      </c>
      <c r="CT28" s="31">
        <f t="shared" si="14"/>
        <v>0</v>
      </c>
      <c r="CU28" s="31">
        <f t="shared" si="12"/>
        <v>0</v>
      </c>
    </row>
    <row r="29" spans="1:99" x14ac:dyDescent="0.25">
      <c r="A29" s="57" t="s">
        <v>44</v>
      </c>
      <c r="B29" s="44">
        <f t="shared" si="13"/>
        <v>15</v>
      </c>
      <c r="C29" s="45">
        <v>7</v>
      </c>
      <c r="D29" s="47">
        <v>8</v>
      </c>
      <c r="E29" s="45">
        <v>9</v>
      </c>
      <c r="F29" s="47">
        <v>5</v>
      </c>
      <c r="G29" s="47">
        <v>0</v>
      </c>
      <c r="H29" s="49">
        <v>6</v>
      </c>
      <c r="I29" s="50">
        <v>0</v>
      </c>
      <c r="J29" s="51">
        <v>0</v>
      </c>
      <c r="K29" s="47">
        <v>0</v>
      </c>
      <c r="L29" s="45">
        <v>0</v>
      </c>
      <c r="M29" s="52">
        <v>0</v>
      </c>
      <c r="N29" s="52">
        <v>0</v>
      </c>
      <c r="O29" s="52">
        <v>0</v>
      </c>
      <c r="P29" s="47">
        <v>0</v>
      </c>
      <c r="Q29" s="45">
        <v>0</v>
      </c>
      <c r="R29" s="47">
        <v>0</v>
      </c>
      <c r="S29" s="28" t="str">
        <f t="shared" si="8"/>
        <v/>
      </c>
      <c r="CA29" s="29" t="str">
        <f t="shared" si="2"/>
        <v/>
      </c>
      <c r="CB29" s="29" t="str">
        <f t="shared" si="3"/>
        <v/>
      </c>
      <c r="CC29" s="29" t="str">
        <f t="shared" si="9"/>
        <v/>
      </c>
      <c r="CD29" s="29" t="str">
        <f t="shared" si="9"/>
        <v/>
      </c>
      <c r="CE29" s="29" t="str">
        <f t="shared" si="9"/>
        <v/>
      </c>
      <c r="CF29" s="29" t="str">
        <f t="shared" si="9"/>
        <v/>
      </c>
      <c r="CG29" s="29" t="str">
        <f t="shared" si="9"/>
        <v/>
      </c>
      <c r="CH29" s="29" t="str">
        <f t="shared" si="10"/>
        <v/>
      </c>
      <c r="CI29" s="29" t="str">
        <f t="shared" si="11"/>
        <v/>
      </c>
      <c r="CM29" s="30">
        <f t="shared" si="4"/>
        <v>0</v>
      </c>
      <c r="CN29" s="30">
        <f t="shared" si="5"/>
        <v>0</v>
      </c>
      <c r="CO29" s="30">
        <f t="shared" si="14"/>
        <v>0</v>
      </c>
      <c r="CP29" s="30">
        <f t="shared" si="14"/>
        <v>0</v>
      </c>
      <c r="CQ29" s="30">
        <f t="shared" si="14"/>
        <v>0</v>
      </c>
      <c r="CR29" s="30">
        <f t="shared" si="14"/>
        <v>0</v>
      </c>
      <c r="CS29" s="30">
        <f t="shared" si="14"/>
        <v>0</v>
      </c>
      <c r="CT29" s="31">
        <f t="shared" si="14"/>
        <v>0</v>
      </c>
      <c r="CU29" s="31">
        <f t="shared" si="12"/>
        <v>0</v>
      </c>
    </row>
    <row r="30" spans="1:99" x14ac:dyDescent="0.25">
      <c r="A30" s="32" t="s">
        <v>45</v>
      </c>
      <c r="B30" s="21">
        <f t="shared" si="13"/>
        <v>2</v>
      </c>
      <c r="C30" s="22">
        <v>0</v>
      </c>
      <c r="D30" s="24">
        <v>2</v>
      </c>
      <c r="E30" s="22">
        <v>2</v>
      </c>
      <c r="F30" s="24">
        <v>3</v>
      </c>
      <c r="G30" s="24">
        <v>0</v>
      </c>
      <c r="H30" s="54">
        <v>0</v>
      </c>
      <c r="I30" s="55">
        <v>0</v>
      </c>
      <c r="J30" s="27">
        <v>0</v>
      </c>
      <c r="K30" s="24">
        <v>0</v>
      </c>
      <c r="L30" s="22">
        <v>0</v>
      </c>
      <c r="M30" s="25">
        <v>0</v>
      </c>
      <c r="N30" s="25">
        <v>0</v>
      </c>
      <c r="O30" s="25">
        <v>0</v>
      </c>
      <c r="P30" s="24">
        <v>0</v>
      </c>
      <c r="Q30" s="22">
        <v>0</v>
      </c>
      <c r="R30" s="24">
        <v>0</v>
      </c>
      <c r="S30" s="28" t="str">
        <f t="shared" si="8"/>
        <v/>
      </c>
      <c r="CA30" s="29" t="str">
        <f t="shared" si="2"/>
        <v/>
      </c>
      <c r="CB30" s="29" t="str">
        <f t="shared" si="3"/>
        <v/>
      </c>
      <c r="CC30" s="29" t="str">
        <f t="shared" si="9"/>
        <v/>
      </c>
      <c r="CD30" s="29" t="str">
        <f t="shared" si="9"/>
        <v/>
      </c>
      <c r="CE30" s="29" t="str">
        <f t="shared" si="9"/>
        <v/>
      </c>
      <c r="CF30" s="29" t="str">
        <f t="shared" si="9"/>
        <v/>
      </c>
      <c r="CG30" s="29" t="str">
        <f t="shared" si="9"/>
        <v/>
      </c>
      <c r="CH30" s="29" t="str">
        <f t="shared" si="10"/>
        <v/>
      </c>
      <c r="CI30" s="29" t="str">
        <f t="shared" si="11"/>
        <v/>
      </c>
      <c r="CM30" s="30">
        <f t="shared" si="4"/>
        <v>0</v>
      </c>
      <c r="CN30" s="30">
        <f t="shared" si="5"/>
        <v>0</v>
      </c>
      <c r="CO30" s="30">
        <f t="shared" si="14"/>
        <v>0</v>
      </c>
      <c r="CP30" s="30">
        <f t="shared" si="14"/>
        <v>0</v>
      </c>
      <c r="CQ30" s="30">
        <f t="shared" si="14"/>
        <v>0</v>
      </c>
      <c r="CR30" s="30">
        <f t="shared" si="14"/>
        <v>0</v>
      </c>
      <c r="CS30" s="30">
        <f t="shared" si="14"/>
        <v>0</v>
      </c>
      <c r="CT30" s="31">
        <f t="shared" si="14"/>
        <v>0</v>
      </c>
      <c r="CU30" s="31">
        <f t="shared" si="12"/>
        <v>0</v>
      </c>
    </row>
    <row r="31" spans="1:99" x14ac:dyDescent="0.25">
      <c r="A31" s="32" t="s">
        <v>46</v>
      </c>
      <c r="B31" s="33">
        <f t="shared" si="13"/>
        <v>6</v>
      </c>
      <c r="C31" s="34">
        <v>2</v>
      </c>
      <c r="D31" s="36">
        <v>4</v>
      </c>
      <c r="E31" s="34">
        <v>4</v>
      </c>
      <c r="F31" s="36">
        <v>0</v>
      </c>
      <c r="G31" s="36">
        <v>0</v>
      </c>
      <c r="H31" s="40">
        <v>2</v>
      </c>
      <c r="I31" s="41">
        <v>0</v>
      </c>
      <c r="J31" s="39">
        <v>0</v>
      </c>
      <c r="K31" s="36">
        <v>0</v>
      </c>
      <c r="L31" s="34">
        <v>0</v>
      </c>
      <c r="M31" s="37">
        <v>0</v>
      </c>
      <c r="N31" s="37">
        <v>0</v>
      </c>
      <c r="O31" s="37">
        <v>0</v>
      </c>
      <c r="P31" s="36">
        <v>0</v>
      </c>
      <c r="Q31" s="34">
        <v>0</v>
      </c>
      <c r="R31" s="36">
        <v>0</v>
      </c>
      <c r="S31" s="28" t="str">
        <f t="shared" si="8"/>
        <v/>
      </c>
      <c r="CA31" s="29" t="str">
        <f t="shared" si="2"/>
        <v/>
      </c>
      <c r="CB31" s="29" t="str">
        <f t="shared" si="3"/>
        <v/>
      </c>
      <c r="CC31" s="29" t="str">
        <f t="shared" si="9"/>
        <v/>
      </c>
      <c r="CD31" s="29" t="str">
        <f t="shared" si="9"/>
        <v/>
      </c>
      <c r="CE31" s="29" t="str">
        <f t="shared" si="9"/>
        <v/>
      </c>
      <c r="CF31" s="29" t="str">
        <f t="shared" si="9"/>
        <v/>
      </c>
      <c r="CG31" s="29" t="str">
        <f t="shared" si="9"/>
        <v/>
      </c>
      <c r="CH31" s="29" t="str">
        <f t="shared" si="10"/>
        <v/>
      </c>
      <c r="CI31" s="29" t="str">
        <f t="shared" si="11"/>
        <v/>
      </c>
      <c r="CM31" s="30">
        <f t="shared" si="4"/>
        <v>0</v>
      </c>
      <c r="CN31" s="30">
        <f t="shared" si="5"/>
        <v>0</v>
      </c>
      <c r="CO31" s="30">
        <f t="shared" si="14"/>
        <v>0</v>
      </c>
      <c r="CP31" s="30">
        <f t="shared" si="14"/>
        <v>0</v>
      </c>
      <c r="CQ31" s="30">
        <f t="shared" si="14"/>
        <v>0</v>
      </c>
      <c r="CR31" s="30">
        <f t="shared" si="14"/>
        <v>0</v>
      </c>
      <c r="CS31" s="30">
        <f t="shared" si="14"/>
        <v>0</v>
      </c>
      <c r="CT31" s="31">
        <f t="shared" si="14"/>
        <v>0</v>
      </c>
      <c r="CU31" s="31">
        <f t="shared" si="12"/>
        <v>0</v>
      </c>
    </row>
    <row r="32" spans="1:99" x14ac:dyDescent="0.25">
      <c r="A32" s="32" t="s">
        <v>47</v>
      </c>
      <c r="B32" s="33">
        <f t="shared" si="13"/>
        <v>0</v>
      </c>
      <c r="C32" s="34">
        <v>0</v>
      </c>
      <c r="D32" s="36">
        <v>0</v>
      </c>
      <c r="E32" s="34">
        <v>0</v>
      </c>
      <c r="F32" s="36">
        <v>0</v>
      </c>
      <c r="G32" s="36">
        <v>0</v>
      </c>
      <c r="H32" s="40">
        <v>0</v>
      </c>
      <c r="I32" s="38">
        <v>0</v>
      </c>
      <c r="J32" s="39">
        <v>0</v>
      </c>
      <c r="K32" s="36">
        <v>0</v>
      </c>
      <c r="L32" s="34">
        <v>0</v>
      </c>
      <c r="M32" s="37">
        <v>0</v>
      </c>
      <c r="N32" s="37">
        <v>0</v>
      </c>
      <c r="O32" s="37">
        <v>0</v>
      </c>
      <c r="P32" s="36">
        <v>0</v>
      </c>
      <c r="Q32" s="34">
        <v>0</v>
      </c>
      <c r="R32" s="36">
        <v>0</v>
      </c>
      <c r="S32" s="28" t="str">
        <f t="shared" si="8"/>
        <v/>
      </c>
      <c r="CA32" s="29" t="str">
        <f t="shared" si="2"/>
        <v/>
      </c>
      <c r="CB32" s="29" t="str">
        <f t="shared" si="3"/>
        <v/>
      </c>
      <c r="CC32" s="29" t="str">
        <f t="shared" si="9"/>
        <v/>
      </c>
      <c r="CD32" s="29" t="str">
        <f t="shared" si="9"/>
        <v/>
      </c>
      <c r="CE32" s="29" t="str">
        <f t="shared" si="9"/>
        <v/>
      </c>
      <c r="CF32" s="29" t="str">
        <f t="shared" si="9"/>
        <v/>
      </c>
      <c r="CG32" s="29" t="str">
        <f t="shared" si="9"/>
        <v/>
      </c>
      <c r="CH32" s="29" t="str">
        <f t="shared" si="10"/>
        <v/>
      </c>
      <c r="CI32" s="29" t="str">
        <f t="shared" si="11"/>
        <v/>
      </c>
      <c r="CM32" s="30">
        <f t="shared" si="4"/>
        <v>0</v>
      </c>
      <c r="CN32" s="30">
        <f t="shared" si="5"/>
        <v>0</v>
      </c>
      <c r="CO32" s="30">
        <f t="shared" si="14"/>
        <v>0</v>
      </c>
      <c r="CP32" s="30">
        <f t="shared" si="14"/>
        <v>0</v>
      </c>
      <c r="CQ32" s="30">
        <f t="shared" si="14"/>
        <v>0</v>
      </c>
      <c r="CR32" s="30">
        <f t="shared" si="14"/>
        <v>0</v>
      </c>
      <c r="CS32" s="30">
        <f t="shared" si="14"/>
        <v>0</v>
      </c>
      <c r="CT32" s="31">
        <f t="shared" si="14"/>
        <v>0</v>
      </c>
      <c r="CU32" s="31">
        <f t="shared" si="12"/>
        <v>0</v>
      </c>
    </row>
    <row r="33" spans="1:99" x14ac:dyDescent="0.25">
      <c r="A33" s="32" t="s">
        <v>48</v>
      </c>
      <c r="B33" s="33">
        <f t="shared" si="13"/>
        <v>0</v>
      </c>
      <c r="C33" s="34">
        <v>0</v>
      </c>
      <c r="D33" s="36">
        <v>0</v>
      </c>
      <c r="E33" s="34">
        <v>0</v>
      </c>
      <c r="F33" s="36">
        <v>0</v>
      </c>
      <c r="G33" s="36">
        <v>0</v>
      </c>
      <c r="H33" s="40">
        <v>0</v>
      </c>
      <c r="I33" s="38">
        <v>0</v>
      </c>
      <c r="J33" s="39">
        <v>0</v>
      </c>
      <c r="K33" s="36">
        <v>0</v>
      </c>
      <c r="L33" s="34">
        <v>0</v>
      </c>
      <c r="M33" s="37">
        <v>0</v>
      </c>
      <c r="N33" s="37">
        <v>0</v>
      </c>
      <c r="O33" s="37">
        <v>0</v>
      </c>
      <c r="P33" s="36">
        <v>0</v>
      </c>
      <c r="Q33" s="34">
        <v>0</v>
      </c>
      <c r="R33" s="36">
        <v>0</v>
      </c>
      <c r="S33" s="28" t="str">
        <f t="shared" si="8"/>
        <v/>
      </c>
      <c r="CA33" s="29" t="str">
        <f t="shared" si="2"/>
        <v/>
      </c>
      <c r="CB33" s="29" t="str">
        <f t="shared" si="3"/>
        <v/>
      </c>
      <c r="CC33" s="29" t="str">
        <f t="shared" si="9"/>
        <v/>
      </c>
      <c r="CD33" s="29" t="str">
        <f t="shared" si="9"/>
        <v/>
      </c>
      <c r="CE33" s="29" t="str">
        <f t="shared" si="9"/>
        <v/>
      </c>
      <c r="CF33" s="29" t="str">
        <f t="shared" si="9"/>
        <v/>
      </c>
      <c r="CG33" s="29" t="str">
        <f t="shared" si="9"/>
        <v/>
      </c>
      <c r="CH33" s="29" t="str">
        <f t="shared" si="10"/>
        <v/>
      </c>
      <c r="CI33" s="29" t="str">
        <f t="shared" si="11"/>
        <v/>
      </c>
      <c r="CM33" s="30">
        <f t="shared" si="4"/>
        <v>0</v>
      </c>
      <c r="CN33" s="30">
        <f t="shared" si="5"/>
        <v>0</v>
      </c>
      <c r="CO33" s="30">
        <f t="shared" si="14"/>
        <v>0</v>
      </c>
      <c r="CP33" s="30">
        <f t="shared" si="14"/>
        <v>0</v>
      </c>
      <c r="CQ33" s="30">
        <f t="shared" si="14"/>
        <v>0</v>
      </c>
      <c r="CR33" s="30">
        <f t="shared" si="14"/>
        <v>0</v>
      </c>
      <c r="CS33" s="30">
        <f t="shared" si="14"/>
        <v>0</v>
      </c>
      <c r="CT33" s="31">
        <f t="shared" si="14"/>
        <v>0</v>
      </c>
      <c r="CU33" s="31">
        <f t="shared" si="12"/>
        <v>0</v>
      </c>
    </row>
    <row r="34" spans="1:99" x14ac:dyDescent="0.25">
      <c r="A34" s="32" t="s">
        <v>49</v>
      </c>
      <c r="B34" s="33">
        <f t="shared" si="0"/>
        <v>0</v>
      </c>
      <c r="C34" s="34">
        <v>0</v>
      </c>
      <c r="D34" s="35">
        <v>0</v>
      </c>
      <c r="E34" s="34">
        <v>0</v>
      </c>
      <c r="F34" s="35">
        <v>0</v>
      </c>
      <c r="G34" s="36">
        <v>0</v>
      </c>
      <c r="H34" s="37">
        <v>0</v>
      </c>
      <c r="I34" s="38">
        <v>0</v>
      </c>
      <c r="J34" s="39">
        <v>0</v>
      </c>
      <c r="K34" s="36">
        <v>0</v>
      </c>
      <c r="L34" s="34">
        <v>0</v>
      </c>
      <c r="M34" s="37">
        <v>0</v>
      </c>
      <c r="N34" s="37">
        <v>0</v>
      </c>
      <c r="O34" s="37">
        <v>0</v>
      </c>
      <c r="P34" s="36">
        <v>0</v>
      </c>
      <c r="Q34" s="34">
        <v>0</v>
      </c>
      <c r="R34" s="36">
        <v>0</v>
      </c>
      <c r="S34" s="28" t="str">
        <f t="shared" si="8"/>
        <v/>
      </c>
      <c r="CA34" s="29" t="str">
        <f t="shared" si="2"/>
        <v/>
      </c>
      <c r="CB34" s="29" t="str">
        <f t="shared" si="3"/>
        <v/>
      </c>
      <c r="CC34" s="29" t="str">
        <f t="shared" si="9"/>
        <v/>
      </c>
      <c r="CD34" s="29" t="str">
        <f t="shared" si="9"/>
        <v/>
      </c>
      <c r="CE34" s="29" t="str">
        <f t="shared" si="9"/>
        <v/>
      </c>
      <c r="CF34" s="29" t="str">
        <f t="shared" si="9"/>
        <v/>
      </c>
      <c r="CG34" s="29" t="str">
        <f t="shared" si="9"/>
        <v/>
      </c>
      <c r="CH34" s="29" t="str">
        <f t="shared" si="10"/>
        <v/>
      </c>
      <c r="CI34" s="29" t="str">
        <f t="shared" si="11"/>
        <v/>
      </c>
      <c r="CM34" s="30">
        <f t="shared" si="4"/>
        <v>0</v>
      </c>
      <c r="CN34" s="30">
        <f t="shared" si="5"/>
        <v>0</v>
      </c>
      <c r="CO34" s="30">
        <f t="shared" si="14"/>
        <v>0</v>
      </c>
      <c r="CP34" s="30">
        <f t="shared" si="14"/>
        <v>0</v>
      </c>
      <c r="CQ34" s="30">
        <f t="shared" si="14"/>
        <v>0</v>
      </c>
      <c r="CR34" s="30">
        <f t="shared" si="14"/>
        <v>0</v>
      </c>
      <c r="CS34" s="30">
        <f t="shared" si="14"/>
        <v>0</v>
      </c>
      <c r="CT34" s="31">
        <f t="shared" si="14"/>
        <v>0</v>
      </c>
      <c r="CU34" s="31">
        <f t="shared" si="12"/>
        <v>0</v>
      </c>
    </row>
    <row r="35" spans="1:99" x14ac:dyDescent="0.25">
      <c r="A35" s="43" t="s">
        <v>50</v>
      </c>
      <c r="B35" s="44">
        <f t="shared" si="0"/>
        <v>1</v>
      </c>
      <c r="C35" s="45">
        <v>0</v>
      </c>
      <c r="D35" s="47">
        <v>1</v>
      </c>
      <c r="E35" s="45">
        <v>1</v>
      </c>
      <c r="F35" s="47">
        <v>0</v>
      </c>
      <c r="G35" s="47">
        <v>0</v>
      </c>
      <c r="H35" s="49">
        <v>0</v>
      </c>
      <c r="I35" s="50">
        <v>0</v>
      </c>
      <c r="J35" s="51">
        <v>0</v>
      </c>
      <c r="K35" s="47">
        <v>0</v>
      </c>
      <c r="L35" s="45">
        <v>0</v>
      </c>
      <c r="M35" s="52">
        <v>0</v>
      </c>
      <c r="N35" s="52">
        <v>0</v>
      </c>
      <c r="O35" s="52">
        <v>0</v>
      </c>
      <c r="P35" s="47">
        <v>0</v>
      </c>
      <c r="Q35" s="45">
        <v>0</v>
      </c>
      <c r="R35" s="47">
        <v>0</v>
      </c>
      <c r="S35" s="28" t="str">
        <f t="shared" si="8"/>
        <v/>
      </c>
      <c r="CA35" s="29" t="str">
        <f t="shared" si="2"/>
        <v/>
      </c>
      <c r="CB35" s="29" t="str">
        <f t="shared" si="3"/>
        <v/>
      </c>
      <c r="CC35" s="29" t="str">
        <f t="shared" si="9"/>
        <v/>
      </c>
      <c r="CD35" s="29" t="str">
        <f t="shared" si="9"/>
        <v/>
      </c>
      <c r="CE35" s="29" t="str">
        <f t="shared" si="9"/>
        <v/>
      </c>
      <c r="CF35" s="29" t="str">
        <f t="shared" si="9"/>
        <v/>
      </c>
      <c r="CG35" s="29" t="str">
        <f t="shared" si="9"/>
        <v/>
      </c>
      <c r="CH35" s="29" t="str">
        <f t="shared" si="10"/>
        <v/>
      </c>
      <c r="CI35" s="29" t="str">
        <f t="shared" si="11"/>
        <v/>
      </c>
      <c r="CM35" s="30">
        <f t="shared" si="4"/>
        <v>0</v>
      </c>
      <c r="CN35" s="30">
        <f t="shared" si="5"/>
        <v>0</v>
      </c>
      <c r="CO35" s="30">
        <f t="shared" si="14"/>
        <v>0</v>
      </c>
      <c r="CP35" s="30">
        <f t="shared" si="14"/>
        <v>0</v>
      </c>
      <c r="CQ35" s="30">
        <f t="shared" si="14"/>
        <v>0</v>
      </c>
      <c r="CR35" s="30">
        <f t="shared" si="14"/>
        <v>0</v>
      </c>
      <c r="CS35" s="30">
        <f t="shared" si="14"/>
        <v>0</v>
      </c>
      <c r="CT35" s="31">
        <f t="shared" si="14"/>
        <v>0</v>
      </c>
      <c r="CU35" s="31">
        <f t="shared" si="12"/>
        <v>0</v>
      </c>
    </row>
    <row r="36" spans="1:99" ht="21" x14ac:dyDescent="0.25">
      <c r="A36" s="32" t="s">
        <v>51</v>
      </c>
      <c r="B36" s="21">
        <f t="shared" si="0"/>
        <v>0</v>
      </c>
      <c r="C36" s="22">
        <v>0</v>
      </c>
      <c r="D36" s="24">
        <v>0</v>
      </c>
      <c r="E36" s="22">
        <v>0</v>
      </c>
      <c r="F36" s="24">
        <v>0</v>
      </c>
      <c r="G36" s="24">
        <v>0</v>
      </c>
      <c r="H36" s="54">
        <v>0</v>
      </c>
      <c r="I36" s="55">
        <v>0</v>
      </c>
      <c r="J36" s="27">
        <v>0</v>
      </c>
      <c r="K36" s="24">
        <v>0</v>
      </c>
      <c r="L36" s="22">
        <v>0</v>
      </c>
      <c r="M36" s="25">
        <v>0</v>
      </c>
      <c r="N36" s="25">
        <v>0</v>
      </c>
      <c r="O36" s="25">
        <v>0</v>
      </c>
      <c r="P36" s="24">
        <v>0</v>
      </c>
      <c r="Q36" s="22">
        <v>0</v>
      </c>
      <c r="R36" s="24">
        <v>0</v>
      </c>
      <c r="S36" s="28" t="str">
        <f t="shared" si="8"/>
        <v/>
      </c>
      <c r="CA36" s="29" t="str">
        <f t="shared" si="2"/>
        <v/>
      </c>
      <c r="CB36" s="29" t="str">
        <f t="shared" si="3"/>
        <v/>
      </c>
      <c r="CC36" s="29" t="str">
        <f t="shared" si="9"/>
        <v/>
      </c>
      <c r="CD36" s="29" t="str">
        <f t="shared" si="9"/>
        <v/>
      </c>
      <c r="CE36" s="29" t="str">
        <f t="shared" si="9"/>
        <v/>
      </c>
      <c r="CF36" s="29" t="str">
        <f t="shared" si="9"/>
        <v/>
      </c>
      <c r="CG36" s="29" t="str">
        <f t="shared" si="9"/>
        <v/>
      </c>
      <c r="CH36" s="29" t="str">
        <f t="shared" si="10"/>
        <v/>
      </c>
      <c r="CI36" s="29" t="str">
        <f t="shared" si="11"/>
        <v/>
      </c>
      <c r="CM36" s="30">
        <f t="shared" si="4"/>
        <v>0</v>
      </c>
      <c r="CN36" s="30">
        <f t="shared" si="5"/>
        <v>0</v>
      </c>
      <c r="CO36" s="30">
        <f t="shared" si="14"/>
        <v>0</v>
      </c>
      <c r="CP36" s="30">
        <f t="shared" si="14"/>
        <v>0</v>
      </c>
      <c r="CQ36" s="30">
        <f t="shared" si="14"/>
        <v>0</v>
      </c>
      <c r="CR36" s="30">
        <f t="shared" si="14"/>
        <v>0</v>
      </c>
      <c r="CS36" s="30">
        <f t="shared" si="14"/>
        <v>0</v>
      </c>
      <c r="CT36" s="31">
        <f t="shared" si="14"/>
        <v>0</v>
      </c>
      <c r="CU36" s="31">
        <f t="shared" si="12"/>
        <v>0</v>
      </c>
    </row>
    <row r="37" spans="1:99" ht="15" customHeight="1" x14ac:dyDescent="0.25">
      <c r="A37" s="32" t="s">
        <v>52</v>
      </c>
      <c r="B37" s="33">
        <f t="shared" si="0"/>
        <v>2</v>
      </c>
      <c r="C37" s="34">
        <v>1</v>
      </c>
      <c r="D37" s="36">
        <v>1</v>
      </c>
      <c r="E37" s="34">
        <v>1</v>
      </c>
      <c r="F37" s="36">
        <v>1</v>
      </c>
      <c r="G37" s="42">
        <v>0</v>
      </c>
      <c r="H37" s="40">
        <v>1</v>
      </c>
      <c r="I37" s="41">
        <v>0</v>
      </c>
      <c r="J37" s="39">
        <v>0</v>
      </c>
      <c r="K37" s="36">
        <v>0</v>
      </c>
      <c r="L37" s="34">
        <v>0</v>
      </c>
      <c r="M37" s="37">
        <v>0</v>
      </c>
      <c r="N37" s="37">
        <v>0</v>
      </c>
      <c r="O37" s="37">
        <v>0</v>
      </c>
      <c r="P37" s="36">
        <v>0</v>
      </c>
      <c r="Q37" s="34">
        <v>0</v>
      </c>
      <c r="R37" s="36">
        <v>0</v>
      </c>
      <c r="S37" s="28" t="str">
        <f t="shared" si="8"/>
        <v/>
      </c>
      <c r="CA37" s="29" t="str">
        <f t="shared" si="2"/>
        <v/>
      </c>
      <c r="CB37" s="29" t="str">
        <f t="shared" si="3"/>
        <v/>
      </c>
      <c r="CC37" s="29" t="str">
        <f t="shared" si="9"/>
        <v/>
      </c>
      <c r="CD37" s="29" t="str">
        <f t="shared" si="9"/>
        <v/>
      </c>
      <c r="CE37" s="29" t="str">
        <f t="shared" si="9"/>
        <v/>
      </c>
      <c r="CF37" s="29" t="str">
        <f t="shared" si="9"/>
        <v/>
      </c>
      <c r="CG37" s="29" t="str">
        <f t="shared" si="9"/>
        <v/>
      </c>
      <c r="CH37" s="29" t="str">
        <f t="shared" si="10"/>
        <v/>
      </c>
      <c r="CI37" s="29" t="str">
        <f t="shared" si="11"/>
        <v/>
      </c>
      <c r="CM37" s="30">
        <f t="shared" si="4"/>
        <v>0</v>
      </c>
      <c r="CN37" s="30">
        <f t="shared" si="5"/>
        <v>0</v>
      </c>
      <c r="CO37" s="30">
        <f t="shared" si="14"/>
        <v>0</v>
      </c>
      <c r="CP37" s="30">
        <f t="shared" si="14"/>
        <v>0</v>
      </c>
      <c r="CQ37" s="30">
        <f t="shared" si="14"/>
        <v>0</v>
      </c>
      <c r="CR37" s="30">
        <f t="shared" si="14"/>
        <v>0</v>
      </c>
      <c r="CS37" s="30">
        <f t="shared" si="14"/>
        <v>0</v>
      </c>
      <c r="CT37" s="31">
        <f t="shared" si="14"/>
        <v>0</v>
      </c>
      <c r="CU37" s="31">
        <f t="shared" si="12"/>
        <v>0</v>
      </c>
    </row>
    <row r="38" spans="1:99" x14ac:dyDescent="0.25">
      <c r="A38" s="32" t="s">
        <v>53</v>
      </c>
      <c r="B38" s="33">
        <f t="shared" si="0"/>
        <v>8</v>
      </c>
      <c r="C38" s="34">
        <v>3</v>
      </c>
      <c r="D38" s="36">
        <v>5</v>
      </c>
      <c r="E38" s="34">
        <v>2</v>
      </c>
      <c r="F38" s="36">
        <v>1</v>
      </c>
      <c r="G38" s="42">
        <v>0</v>
      </c>
      <c r="H38" s="40">
        <v>6</v>
      </c>
      <c r="I38" s="41">
        <v>0</v>
      </c>
      <c r="J38" s="39">
        <v>0</v>
      </c>
      <c r="K38" s="36">
        <v>0</v>
      </c>
      <c r="L38" s="34">
        <v>0</v>
      </c>
      <c r="M38" s="37">
        <v>0</v>
      </c>
      <c r="N38" s="37">
        <v>0</v>
      </c>
      <c r="O38" s="37">
        <v>0</v>
      </c>
      <c r="P38" s="36">
        <v>0</v>
      </c>
      <c r="Q38" s="34">
        <v>0</v>
      </c>
      <c r="R38" s="36">
        <v>0</v>
      </c>
      <c r="S38" s="28" t="str">
        <f t="shared" si="8"/>
        <v/>
      </c>
      <c r="CA38" s="29" t="str">
        <f t="shared" si="2"/>
        <v/>
      </c>
      <c r="CB38" s="29" t="str">
        <f t="shared" si="3"/>
        <v/>
      </c>
      <c r="CC38" s="29" t="str">
        <f t="shared" si="9"/>
        <v/>
      </c>
      <c r="CD38" s="29" t="str">
        <f t="shared" si="9"/>
        <v/>
      </c>
      <c r="CE38" s="29" t="str">
        <f t="shared" si="9"/>
        <v/>
      </c>
      <c r="CF38" s="29" t="str">
        <f t="shared" si="9"/>
        <v/>
      </c>
      <c r="CG38" s="29" t="str">
        <f t="shared" si="9"/>
        <v/>
      </c>
      <c r="CH38" s="29" t="str">
        <f t="shared" si="10"/>
        <v/>
      </c>
      <c r="CI38" s="29" t="str">
        <f t="shared" si="11"/>
        <v/>
      </c>
      <c r="CM38" s="30">
        <f t="shared" si="4"/>
        <v>0</v>
      </c>
      <c r="CN38" s="30">
        <f t="shared" si="5"/>
        <v>0</v>
      </c>
      <c r="CO38" s="30">
        <f t="shared" si="14"/>
        <v>0</v>
      </c>
      <c r="CP38" s="30">
        <f t="shared" si="14"/>
        <v>0</v>
      </c>
      <c r="CQ38" s="30">
        <f t="shared" si="14"/>
        <v>0</v>
      </c>
      <c r="CR38" s="30">
        <f t="shared" si="14"/>
        <v>0</v>
      </c>
      <c r="CS38" s="30">
        <f t="shared" si="14"/>
        <v>0</v>
      </c>
      <c r="CT38" s="31">
        <f t="shared" si="14"/>
        <v>0</v>
      </c>
      <c r="CU38" s="31">
        <f t="shared" si="12"/>
        <v>0</v>
      </c>
    </row>
    <row r="39" spans="1:99" x14ac:dyDescent="0.25">
      <c r="A39" s="32" t="s">
        <v>54</v>
      </c>
      <c r="B39" s="33">
        <f t="shared" si="0"/>
        <v>1</v>
      </c>
      <c r="C39" s="34">
        <v>0</v>
      </c>
      <c r="D39" s="36">
        <v>1</v>
      </c>
      <c r="E39" s="34">
        <v>0</v>
      </c>
      <c r="F39" s="36">
        <v>0</v>
      </c>
      <c r="G39" s="42">
        <v>0</v>
      </c>
      <c r="H39" s="40">
        <v>1</v>
      </c>
      <c r="I39" s="41">
        <v>0</v>
      </c>
      <c r="J39" s="39">
        <v>0</v>
      </c>
      <c r="K39" s="36">
        <v>0</v>
      </c>
      <c r="L39" s="34">
        <v>0</v>
      </c>
      <c r="M39" s="37">
        <v>0</v>
      </c>
      <c r="N39" s="37">
        <v>0</v>
      </c>
      <c r="O39" s="37">
        <v>0</v>
      </c>
      <c r="P39" s="36">
        <v>0</v>
      </c>
      <c r="Q39" s="34">
        <v>0</v>
      </c>
      <c r="R39" s="36">
        <v>0</v>
      </c>
      <c r="S39" s="28" t="str">
        <f t="shared" si="8"/>
        <v/>
      </c>
      <c r="CA39" s="29" t="str">
        <f t="shared" si="2"/>
        <v/>
      </c>
      <c r="CB39" s="29" t="str">
        <f t="shared" si="3"/>
        <v/>
      </c>
      <c r="CC39" s="29" t="str">
        <f t="shared" si="9"/>
        <v/>
      </c>
      <c r="CD39" s="29" t="str">
        <f t="shared" si="9"/>
        <v/>
      </c>
      <c r="CE39" s="29" t="str">
        <f t="shared" si="9"/>
        <v/>
      </c>
      <c r="CF39" s="29" t="str">
        <f t="shared" si="9"/>
        <v/>
      </c>
      <c r="CG39" s="29" t="str">
        <f t="shared" si="9"/>
        <v/>
      </c>
      <c r="CH39" s="29" t="str">
        <f t="shared" si="10"/>
        <v/>
      </c>
      <c r="CI39" s="29" t="str">
        <f t="shared" si="11"/>
        <v/>
      </c>
      <c r="CM39" s="30">
        <f t="shared" si="4"/>
        <v>0</v>
      </c>
      <c r="CN39" s="30">
        <f t="shared" si="5"/>
        <v>0</v>
      </c>
      <c r="CO39" s="30">
        <f t="shared" si="14"/>
        <v>0</v>
      </c>
      <c r="CP39" s="30">
        <f t="shared" si="14"/>
        <v>0</v>
      </c>
      <c r="CQ39" s="30">
        <f t="shared" si="14"/>
        <v>0</v>
      </c>
      <c r="CR39" s="30">
        <f t="shared" si="14"/>
        <v>0</v>
      </c>
      <c r="CS39" s="30">
        <f t="shared" si="14"/>
        <v>0</v>
      </c>
      <c r="CT39" s="31">
        <f t="shared" si="14"/>
        <v>0</v>
      </c>
      <c r="CU39" s="31">
        <f t="shared" si="12"/>
        <v>0</v>
      </c>
    </row>
    <row r="40" spans="1:99" ht="21" x14ac:dyDescent="0.25">
      <c r="A40" s="32" t="s">
        <v>55</v>
      </c>
      <c r="B40" s="33">
        <f t="shared" si="0"/>
        <v>3</v>
      </c>
      <c r="C40" s="34">
        <v>2</v>
      </c>
      <c r="D40" s="36">
        <v>1</v>
      </c>
      <c r="E40" s="34">
        <v>2</v>
      </c>
      <c r="F40" s="36">
        <v>1</v>
      </c>
      <c r="G40" s="36">
        <v>0</v>
      </c>
      <c r="H40" s="40">
        <v>1</v>
      </c>
      <c r="I40" s="41">
        <v>0</v>
      </c>
      <c r="J40" s="39">
        <v>0</v>
      </c>
      <c r="K40" s="36">
        <v>0</v>
      </c>
      <c r="L40" s="34">
        <v>0</v>
      </c>
      <c r="M40" s="37">
        <v>0</v>
      </c>
      <c r="N40" s="37">
        <v>0</v>
      </c>
      <c r="O40" s="37">
        <v>0</v>
      </c>
      <c r="P40" s="36">
        <v>0</v>
      </c>
      <c r="Q40" s="34">
        <v>0</v>
      </c>
      <c r="R40" s="36">
        <v>0</v>
      </c>
      <c r="S40" s="28" t="str">
        <f t="shared" si="8"/>
        <v/>
      </c>
      <c r="CA40" s="29" t="str">
        <f t="shared" si="2"/>
        <v/>
      </c>
      <c r="CB40" s="29" t="str">
        <f t="shared" si="3"/>
        <v/>
      </c>
      <c r="CC40" s="29" t="str">
        <f t="shared" si="9"/>
        <v/>
      </c>
      <c r="CD40" s="29" t="str">
        <f t="shared" si="9"/>
        <v/>
      </c>
      <c r="CE40" s="29" t="str">
        <f t="shared" si="9"/>
        <v/>
      </c>
      <c r="CF40" s="29" t="str">
        <f t="shared" si="9"/>
        <v/>
      </c>
      <c r="CG40" s="29" t="str">
        <f t="shared" si="9"/>
        <v/>
      </c>
      <c r="CH40" s="29" t="str">
        <f t="shared" si="10"/>
        <v/>
      </c>
      <c r="CI40" s="29" t="str">
        <f t="shared" si="11"/>
        <v/>
      </c>
      <c r="CM40" s="30">
        <f t="shared" si="4"/>
        <v>0</v>
      </c>
      <c r="CN40" s="30">
        <f t="shared" si="5"/>
        <v>0</v>
      </c>
      <c r="CO40" s="30">
        <f t="shared" si="14"/>
        <v>0</v>
      </c>
      <c r="CP40" s="30">
        <f t="shared" si="14"/>
        <v>0</v>
      </c>
      <c r="CQ40" s="30">
        <f t="shared" si="14"/>
        <v>0</v>
      </c>
      <c r="CR40" s="30">
        <f t="shared" si="14"/>
        <v>0</v>
      </c>
      <c r="CS40" s="30">
        <f t="shared" si="14"/>
        <v>0</v>
      </c>
      <c r="CT40" s="31">
        <f t="shared" si="14"/>
        <v>0</v>
      </c>
      <c r="CU40" s="31">
        <f t="shared" si="12"/>
        <v>0</v>
      </c>
    </row>
    <row r="41" spans="1:99" x14ac:dyDescent="0.25">
      <c r="A41" s="32" t="s">
        <v>56</v>
      </c>
      <c r="B41" s="33">
        <f t="shared" si="0"/>
        <v>8</v>
      </c>
      <c r="C41" s="34">
        <v>3</v>
      </c>
      <c r="D41" s="36">
        <v>5</v>
      </c>
      <c r="E41" s="34">
        <v>6</v>
      </c>
      <c r="F41" s="36">
        <v>2</v>
      </c>
      <c r="G41" s="36">
        <v>0</v>
      </c>
      <c r="H41" s="40">
        <v>1</v>
      </c>
      <c r="I41" s="41">
        <v>1</v>
      </c>
      <c r="J41" s="39">
        <v>0</v>
      </c>
      <c r="K41" s="36">
        <v>0</v>
      </c>
      <c r="L41" s="34">
        <v>0</v>
      </c>
      <c r="M41" s="37">
        <v>0</v>
      </c>
      <c r="N41" s="37">
        <v>0</v>
      </c>
      <c r="O41" s="37">
        <v>0</v>
      </c>
      <c r="P41" s="36">
        <v>0</v>
      </c>
      <c r="Q41" s="34">
        <v>0</v>
      </c>
      <c r="R41" s="36">
        <v>0</v>
      </c>
      <c r="S41" s="28" t="str">
        <f t="shared" si="8"/>
        <v/>
      </c>
      <c r="CA41" s="29" t="str">
        <f t="shared" si="2"/>
        <v/>
      </c>
      <c r="CB41" s="29" t="str">
        <f t="shared" si="3"/>
        <v/>
      </c>
      <c r="CC41" s="29" t="str">
        <f t="shared" si="9"/>
        <v/>
      </c>
      <c r="CD41" s="29" t="str">
        <f t="shared" si="9"/>
        <v/>
      </c>
      <c r="CE41" s="29" t="str">
        <f t="shared" si="9"/>
        <v/>
      </c>
      <c r="CF41" s="29" t="str">
        <f t="shared" si="9"/>
        <v/>
      </c>
      <c r="CG41" s="29" t="str">
        <f t="shared" si="9"/>
        <v/>
      </c>
      <c r="CH41" s="29" t="str">
        <f t="shared" si="10"/>
        <v/>
      </c>
      <c r="CI41" s="29" t="str">
        <f t="shared" si="11"/>
        <v/>
      </c>
      <c r="CM41" s="30">
        <f t="shared" si="4"/>
        <v>0</v>
      </c>
      <c r="CN41" s="30">
        <f t="shared" si="5"/>
        <v>0</v>
      </c>
      <c r="CO41" s="30">
        <f t="shared" si="14"/>
        <v>0</v>
      </c>
      <c r="CP41" s="30">
        <f t="shared" si="14"/>
        <v>0</v>
      </c>
      <c r="CQ41" s="30">
        <f t="shared" si="14"/>
        <v>0</v>
      </c>
      <c r="CR41" s="30">
        <f t="shared" si="14"/>
        <v>0</v>
      </c>
      <c r="CS41" s="30">
        <f t="shared" si="14"/>
        <v>0</v>
      </c>
      <c r="CT41" s="31">
        <f t="shared" si="14"/>
        <v>0</v>
      </c>
      <c r="CU41" s="31">
        <f t="shared" si="12"/>
        <v>0</v>
      </c>
    </row>
    <row r="42" spans="1:99" ht="21" x14ac:dyDescent="0.25">
      <c r="A42" s="32" t="s">
        <v>57</v>
      </c>
      <c r="B42" s="33">
        <f t="shared" si="0"/>
        <v>4</v>
      </c>
      <c r="C42" s="34">
        <v>0</v>
      </c>
      <c r="D42" s="36">
        <v>4</v>
      </c>
      <c r="E42" s="34">
        <v>1</v>
      </c>
      <c r="F42" s="36">
        <v>1</v>
      </c>
      <c r="G42" s="36">
        <v>0</v>
      </c>
      <c r="H42" s="40">
        <v>2</v>
      </c>
      <c r="I42" s="41">
        <v>1</v>
      </c>
      <c r="J42" s="39">
        <v>0</v>
      </c>
      <c r="K42" s="36">
        <v>0</v>
      </c>
      <c r="L42" s="34">
        <v>0</v>
      </c>
      <c r="M42" s="37">
        <v>0</v>
      </c>
      <c r="N42" s="37">
        <v>0</v>
      </c>
      <c r="O42" s="37">
        <v>0</v>
      </c>
      <c r="P42" s="36">
        <v>0</v>
      </c>
      <c r="Q42" s="34">
        <v>0</v>
      </c>
      <c r="R42" s="36">
        <v>0</v>
      </c>
      <c r="S42" s="28" t="str">
        <f t="shared" si="8"/>
        <v/>
      </c>
      <c r="CA42" s="29" t="str">
        <f t="shared" si="2"/>
        <v/>
      </c>
      <c r="CB42" s="29" t="str">
        <f t="shared" si="3"/>
        <v/>
      </c>
      <c r="CC42" s="29" t="str">
        <f t="shared" si="9"/>
        <v/>
      </c>
      <c r="CD42" s="29" t="str">
        <f t="shared" si="9"/>
        <v/>
      </c>
      <c r="CE42" s="29" t="str">
        <f t="shared" si="9"/>
        <v/>
      </c>
      <c r="CF42" s="29" t="str">
        <f t="shared" si="9"/>
        <v/>
      </c>
      <c r="CG42" s="29" t="str">
        <f t="shared" si="9"/>
        <v/>
      </c>
      <c r="CH42" s="29" t="str">
        <f t="shared" si="10"/>
        <v/>
      </c>
      <c r="CI42" s="29" t="str">
        <f t="shared" si="11"/>
        <v/>
      </c>
      <c r="CM42" s="30">
        <f t="shared" si="4"/>
        <v>0</v>
      </c>
      <c r="CN42" s="30">
        <f t="shared" si="5"/>
        <v>0</v>
      </c>
      <c r="CO42" s="30">
        <f t="shared" si="14"/>
        <v>0</v>
      </c>
      <c r="CP42" s="30">
        <f t="shared" si="14"/>
        <v>0</v>
      </c>
      <c r="CQ42" s="30">
        <f t="shared" si="14"/>
        <v>0</v>
      </c>
      <c r="CR42" s="30">
        <f t="shared" si="14"/>
        <v>0</v>
      </c>
      <c r="CS42" s="30">
        <f t="shared" si="14"/>
        <v>0</v>
      </c>
      <c r="CT42" s="31">
        <f t="shared" si="14"/>
        <v>0</v>
      </c>
      <c r="CU42" s="31">
        <f t="shared" si="12"/>
        <v>0</v>
      </c>
    </row>
    <row r="43" spans="1:99" x14ac:dyDescent="0.25">
      <c r="A43" s="58" t="s">
        <v>58</v>
      </c>
      <c r="B43" s="44">
        <f t="shared" si="0"/>
        <v>8</v>
      </c>
      <c r="C43" s="45">
        <v>3</v>
      </c>
      <c r="D43" s="47">
        <v>5</v>
      </c>
      <c r="E43" s="45">
        <v>6</v>
      </c>
      <c r="F43" s="47">
        <v>3</v>
      </c>
      <c r="G43" s="47">
        <v>0</v>
      </c>
      <c r="H43" s="49">
        <v>2</v>
      </c>
      <c r="I43" s="59">
        <v>0</v>
      </c>
      <c r="J43" s="51">
        <v>0</v>
      </c>
      <c r="K43" s="47">
        <v>0</v>
      </c>
      <c r="L43" s="45">
        <v>0</v>
      </c>
      <c r="M43" s="52">
        <v>0</v>
      </c>
      <c r="N43" s="52">
        <v>0</v>
      </c>
      <c r="O43" s="52">
        <v>0</v>
      </c>
      <c r="P43" s="47">
        <v>0</v>
      </c>
      <c r="Q43" s="45">
        <v>0</v>
      </c>
      <c r="R43" s="47">
        <v>0</v>
      </c>
      <c r="S43" s="28" t="str">
        <f t="shared" si="8"/>
        <v/>
      </c>
      <c r="CA43" s="29" t="str">
        <f t="shared" si="2"/>
        <v/>
      </c>
      <c r="CB43" s="29" t="str">
        <f t="shared" si="3"/>
        <v/>
      </c>
      <c r="CC43" s="29" t="str">
        <f t="shared" si="9"/>
        <v/>
      </c>
      <c r="CD43" s="29" t="str">
        <f t="shared" si="9"/>
        <v/>
      </c>
      <c r="CE43" s="29" t="str">
        <f t="shared" si="9"/>
        <v/>
      </c>
      <c r="CF43" s="29" t="str">
        <f t="shared" si="9"/>
        <v/>
      </c>
      <c r="CG43" s="29" t="str">
        <f t="shared" si="9"/>
        <v/>
      </c>
      <c r="CH43" s="29" t="str">
        <f t="shared" si="10"/>
        <v/>
      </c>
      <c r="CI43" s="29" t="str">
        <f t="shared" si="11"/>
        <v/>
      </c>
      <c r="CM43" s="30">
        <f t="shared" si="4"/>
        <v>0</v>
      </c>
      <c r="CN43" s="30">
        <f t="shared" si="5"/>
        <v>0</v>
      </c>
      <c r="CO43" s="30">
        <f t="shared" si="14"/>
        <v>0</v>
      </c>
      <c r="CP43" s="30">
        <f t="shared" si="14"/>
        <v>0</v>
      </c>
      <c r="CQ43" s="30">
        <f t="shared" si="14"/>
        <v>0</v>
      </c>
      <c r="CR43" s="30">
        <f t="shared" si="14"/>
        <v>0</v>
      </c>
      <c r="CS43" s="30">
        <f t="shared" si="14"/>
        <v>0</v>
      </c>
      <c r="CT43" s="31">
        <f t="shared" si="14"/>
        <v>0</v>
      </c>
      <c r="CU43" s="31">
        <f t="shared" si="12"/>
        <v>0</v>
      </c>
    </row>
    <row r="44" spans="1:99" x14ac:dyDescent="0.25">
      <c r="A44" s="20" t="s">
        <v>59</v>
      </c>
      <c r="B44" s="21">
        <f t="shared" si="0"/>
        <v>4</v>
      </c>
      <c r="C44" s="22">
        <v>1</v>
      </c>
      <c r="D44" s="24">
        <v>3</v>
      </c>
      <c r="E44" s="22">
        <v>3</v>
      </c>
      <c r="F44" s="24">
        <v>1</v>
      </c>
      <c r="G44" s="24">
        <v>0</v>
      </c>
      <c r="H44" s="54">
        <v>1</v>
      </c>
      <c r="I44" s="26">
        <v>0</v>
      </c>
      <c r="J44" s="27">
        <v>0</v>
      </c>
      <c r="K44" s="24">
        <v>0</v>
      </c>
      <c r="L44" s="22">
        <v>0</v>
      </c>
      <c r="M44" s="25">
        <v>0</v>
      </c>
      <c r="N44" s="25">
        <v>0</v>
      </c>
      <c r="O44" s="25">
        <v>0</v>
      </c>
      <c r="P44" s="24">
        <v>0</v>
      </c>
      <c r="Q44" s="22">
        <v>0</v>
      </c>
      <c r="R44" s="24">
        <v>0</v>
      </c>
      <c r="S44" s="28" t="str">
        <f t="shared" si="8"/>
        <v/>
      </c>
      <c r="CA44" s="29" t="str">
        <f t="shared" si="2"/>
        <v/>
      </c>
      <c r="CB44" s="29" t="str">
        <f t="shared" si="3"/>
        <v/>
      </c>
      <c r="CC44" s="29" t="str">
        <f t="shared" si="9"/>
        <v/>
      </c>
      <c r="CD44" s="29" t="str">
        <f t="shared" si="9"/>
        <v/>
      </c>
      <c r="CE44" s="29" t="str">
        <f t="shared" si="9"/>
        <v/>
      </c>
      <c r="CF44" s="29" t="str">
        <f t="shared" si="9"/>
        <v/>
      </c>
      <c r="CG44" s="29" t="str">
        <f t="shared" si="9"/>
        <v/>
      </c>
      <c r="CH44" s="29" t="str">
        <f t="shared" si="10"/>
        <v/>
      </c>
      <c r="CI44" s="29" t="str">
        <f t="shared" si="11"/>
        <v/>
      </c>
      <c r="CM44" s="30">
        <f t="shared" si="4"/>
        <v>0</v>
      </c>
      <c r="CN44" s="30">
        <f t="shared" si="5"/>
        <v>0</v>
      </c>
      <c r="CO44" s="30">
        <f t="shared" si="14"/>
        <v>0</v>
      </c>
      <c r="CP44" s="30">
        <f t="shared" si="14"/>
        <v>0</v>
      </c>
      <c r="CQ44" s="30">
        <f t="shared" si="14"/>
        <v>0</v>
      </c>
      <c r="CR44" s="30">
        <f t="shared" si="14"/>
        <v>0</v>
      </c>
      <c r="CS44" s="30">
        <f t="shared" si="14"/>
        <v>0</v>
      </c>
      <c r="CT44" s="31">
        <f t="shared" si="14"/>
        <v>0</v>
      </c>
      <c r="CU44" s="31">
        <f t="shared" si="12"/>
        <v>0</v>
      </c>
    </row>
    <row r="45" spans="1:99" x14ac:dyDescent="0.25">
      <c r="A45" s="56" t="s">
        <v>60</v>
      </c>
      <c r="B45" s="33">
        <f t="shared" si="0"/>
        <v>0</v>
      </c>
      <c r="C45" s="34">
        <v>0</v>
      </c>
      <c r="D45" s="36">
        <v>0</v>
      </c>
      <c r="E45" s="34">
        <v>0</v>
      </c>
      <c r="F45" s="36">
        <v>0</v>
      </c>
      <c r="G45" s="36">
        <v>0</v>
      </c>
      <c r="H45" s="40">
        <v>0</v>
      </c>
      <c r="I45" s="38">
        <v>0</v>
      </c>
      <c r="J45" s="39">
        <v>0</v>
      </c>
      <c r="K45" s="36">
        <v>0</v>
      </c>
      <c r="L45" s="34">
        <v>0</v>
      </c>
      <c r="M45" s="37">
        <v>0</v>
      </c>
      <c r="N45" s="37">
        <v>0</v>
      </c>
      <c r="O45" s="37">
        <v>0</v>
      </c>
      <c r="P45" s="36">
        <v>0</v>
      </c>
      <c r="Q45" s="34">
        <v>0</v>
      </c>
      <c r="R45" s="36">
        <v>0</v>
      </c>
      <c r="S45" s="28" t="str">
        <f t="shared" si="8"/>
        <v/>
      </c>
      <c r="CA45" s="29" t="str">
        <f t="shared" si="2"/>
        <v/>
      </c>
      <c r="CB45" s="29" t="str">
        <f t="shared" si="3"/>
        <v/>
      </c>
      <c r="CC45" s="29" t="str">
        <f t="shared" si="9"/>
        <v/>
      </c>
      <c r="CD45" s="29" t="str">
        <f t="shared" si="9"/>
        <v/>
      </c>
      <c r="CE45" s="29" t="str">
        <f t="shared" si="9"/>
        <v/>
      </c>
      <c r="CF45" s="29" t="str">
        <f t="shared" si="9"/>
        <v/>
      </c>
      <c r="CG45" s="29" t="str">
        <f t="shared" si="9"/>
        <v/>
      </c>
      <c r="CH45" s="29" t="str">
        <f t="shared" si="10"/>
        <v/>
      </c>
      <c r="CI45" s="29" t="str">
        <f t="shared" si="11"/>
        <v/>
      </c>
      <c r="CM45" s="30">
        <f t="shared" si="4"/>
        <v>0</v>
      </c>
      <c r="CN45" s="30">
        <f t="shared" si="5"/>
        <v>0</v>
      </c>
      <c r="CO45" s="30">
        <f t="shared" si="14"/>
        <v>0</v>
      </c>
      <c r="CP45" s="30">
        <f t="shared" si="14"/>
        <v>0</v>
      </c>
      <c r="CQ45" s="30">
        <f t="shared" si="14"/>
        <v>0</v>
      </c>
      <c r="CR45" s="30">
        <f t="shared" si="14"/>
        <v>0</v>
      </c>
      <c r="CS45" s="30">
        <f t="shared" si="14"/>
        <v>0</v>
      </c>
      <c r="CT45" s="31">
        <f t="shared" si="14"/>
        <v>0</v>
      </c>
      <c r="CU45" s="31">
        <f t="shared" si="12"/>
        <v>0</v>
      </c>
    </row>
    <row r="46" spans="1:99" x14ac:dyDescent="0.25">
      <c r="A46" s="56" t="s">
        <v>61</v>
      </c>
      <c r="B46" s="33">
        <f>SUM(C46:D46)</f>
        <v>0</v>
      </c>
      <c r="C46" s="34">
        <v>0</v>
      </c>
      <c r="D46" s="36">
        <v>0</v>
      </c>
      <c r="E46" s="34">
        <v>0</v>
      </c>
      <c r="F46" s="36">
        <v>0</v>
      </c>
      <c r="G46" s="36">
        <v>0</v>
      </c>
      <c r="H46" s="40">
        <v>0</v>
      </c>
      <c r="I46" s="38">
        <v>0</v>
      </c>
      <c r="J46" s="39">
        <v>0</v>
      </c>
      <c r="K46" s="36">
        <v>0</v>
      </c>
      <c r="L46" s="34">
        <v>0</v>
      </c>
      <c r="M46" s="37">
        <v>0</v>
      </c>
      <c r="N46" s="37">
        <v>0</v>
      </c>
      <c r="O46" s="37">
        <v>0</v>
      </c>
      <c r="P46" s="36">
        <v>0</v>
      </c>
      <c r="Q46" s="34">
        <v>0</v>
      </c>
      <c r="R46" s="36">
        <v>0</v>
      </c>
      <c r="S46" s="28" t="str">
        <f t="shared" si="8"/>
        <v/>
      </c>
      <c r="CA46" s="29" t="str">
        <f t="shared" si="2"/>
        <v/>
      </c>
      <c r="CB46" s="29" t="str">
        <f t="shared" si="3"/>
        <v/>
      </c>
      <c r="CC46" s="29" t="str">
        <f t="shared" si="9"/>
        <v/>
      </c>
      <c r="CD46" s="29" t="str">
        <f t="shared" si="9"/>
        <v/>
      </c>
      <c r="CE46" s="29" t="str">
        <f t="shared" si="9"/>
        <v/>
      </c>
      <c r="CF46" s="29" t="str">
        <f t="shared" si="9"/>
        <v/>
      </c>
      <c r="CG46" s="29" t="str">
        <f t="shared" si="9"/>
        <v/>
      </c>
      <c r="CH46" s="29" t="str">
        <f t="shared" si="10"/>
        <v/>
      </c>
      <c r="CI46" s="29" t="str">
        <f t="shared" si="11"/>
        <v/>
      </c>
      <c r="CM46" s="30">
        <f t="shared" si="4"/>
        <v>0</v>
      </c>
      <c r="CN46" s="30">
        <f t="shared" si="5"/>
        <v>0</v>
      </c>
      <c r="CO46" s="30">
        <f t="shared" si="14"/>
        <v>0</v>
      </c>
      <c r="CP46" s="30">
        <f t="shared" si="14"/>
        <v>0</v>
      </c>
      <c r="CQ46" s="30">
        <f t="shared" si="14"/>
        <v>0</v>
      </c>
      <c r="CR46" s="30">
        <f t="shared" si="14"/>
        <v>0</v>
      </c>
      <c r="CS46" s="30">
        <f t="shared" si="14"/>
        <v>0</v>
      </c>
      <c r="CT46" s="31">
        <f t="shared" si="14"/>
        <v>0</v>
      </c>
      <c r="CU46" s="31">
        <f t="shared" si="12"/>
        <v>0</v>
      </c>
    </row>
    <row r="47" spans="1:99" x14ac:dyDescent="0.25">
      <c r="A47" s="56" t="s">
        <v>62</v>
      </c>
      <c r="B47" s="33">
        <f>SUM(C47:D47)</f>
        <v>1</v>
      </c>
      <c r="C47" s="34">
        <v>0</v>
      </c>
      <c r="D47" s="36">
        <v>1</v>
      </c>
      <c r="E47" s="34">
        <v>1</v>
      </c>
      <c r="F47" s="36">
        <v>0</v>
      </c>
      <c r="G47" s="36">
        <v>0</v>
      </c>
      <c r="H47" s="40">
        <v>0</v>
      </c>
      <c r="I47" s="38">
        <v>0</v>
      </c>
      <c r="J47" s="39">
        <v>0</v>
      </c>
      <c r="K47" s="36">
        <v>0</v>
      </c>
      <c r="L47" s="34">
        <v>0</v>
      </c>
      <c r="M47" s="37">
        <v>0</v>
      </c>
      <c r="N47" s="37">
        <v>0</v>
      </c>
      <c r="O47" s="37">
        <v>0</v>
      </c>
      <c r="P47" s="36">
        <v>0</v>
      </c>
      <c r="Q47" s="34">
        <v>0</v>
      </c>
      <c r="R47" s="36">
        <v>0</v>
      </c>
      <c r="S47" s="28" t="str">
        <f t="shared" si="8"/>
        <v/>
      </c>
      <c r="CA47" s="29" t="str">
        <f t="shared" si="2"/>
        <v/>
      </c>
      <c r="CB47" s="29" t="str">
        <f t="shared" si="3"/>
        <v/>
      </c>
      <c r="CC47" s="29" t="str">
        <f t="shared" si="9"/>
        <v/>
      </c>
      <c r="CD47" s="29" t="str">
        <f t="shared" si="9"/>
        <v/>
      </c>
      <c r="CE47" s="29" t="str">
        <f t="shared" si="9"/>
        <v/>
      </c>
      <c r="CF47" s="29" t="str">
        <f t="shared" si="9"/>
        <v/>
      </c>
      <c r="CG47" s="29" t="str">
        <f t="shared" si="9"/>
        <v/>
      </c>
      <c r="CH47" s="29" t="str">
        <f t="shared" si="10"/>
        <v/>
      </c>
      <c r="CI47" s="29" t="str">
        <f t="shared" si="11"/>
        <v/>
      </c>
      <c r="CM47" s="30">
        <f t="shared" si="4"/>
        <v>0</v>
      </c>
      <c r="CN47" s="30">
        <f t="shared" si="5"/>
        <v>0</v>
      </c>
      <c r="CO47" s="30">
        <f t="shared" si="14"/>
        <v>0</v>
      </c>
      <c r="CP47" s="30">
        <f t="shared" si="14"/>
        <v>0</v>
      </c>
      <c r="CQ47" s="30">
        <f t="shared" si="14"/>
        <v>0</v>
      </c>
      <c r="CR47" s="30">
        <f t="shared" si="14"/>
        <v>0</v>
      </c>
      <c r="CS47" s="30">
        <f t="shared" si="14"/>
        <v>0</v>
      </c>
      <c r="CT47" s="31">
        <f t="shared" si="14"/>
        <v>0</v>
      </c>
      <c r="CU47" s="31">
        <f t="shared" si="12"/>
        <v>0</v>
      </c>
    </row>
    <row r="48" spans="1:99" x14ac:dyDescent="0.25">
      <c r="A48" s="60" t="s">
        <v>63</v>
      </c>
      <c r="B48" s="61">
        <f t="shared" si="0"/>
        <v>0</v>
      </c>
      <c r="C48" s="34">
        <v>0</v>
      </c>
      <c r="D48" s="36">
        <v>0</v>
      </c>
      <c r="E48" s="34">
        <v>0</v>
      </c>
      <c r="F48" s="36">
        <v>0</v>
      </c>
      <c r="G48" s="36">
        <v>0</v>
      </c>
      <c r="H48" s="40">
        <v>0</v>
      </c>
      <c r="I48" s="38">
        <v>0</v>
      </c>
      <c r="J48" s="39">
        <v>0</v>
      </c>
      <c r="K48" s="36">
        <v>0</v>
      </c>
      <c r="L48" s="34">
        <v>0</v>
      </c>
      <c r="M48" s="37">
        <v>0</v>
      </c>
      <c r="N48" s="37">
        <v>0</v>
      </c>
      <c r="O48" s="37">
        <v>0</v>
      </c>
      <c r="P48" s="36">
        <v>0</v>
      </c>
      <c r="Q48" s="34">
        <v>0</v>
      </c>
      <c r="R48" s="36">
        <v>0</v>
      </c>
      <c r="S48" s="28" t="str">
        <f t="shared" si="8"/>
        <v/>
      </c>
      <c r="CA48" s="29" t="str">
        <f t="shared" si="2"/>
        <v/>
      </c>
      <c r="CB48" s="29" t="str">
        <f t="shared" si="3"/>
        <v/>
      </c>
      <c r="CC48" s="29" t="str">
        <f t="shared" si="9"/>
        <v/>
      </c>
      <c r="CD48" s="29" t="str">
        <f t="shared" si="9"/>
        <v/>
      </c>
      <c r="CE48" s="29" t="str">
        <f t="shared" si="9"/>
        <v/>
      </c>
      <c r="CF48" s="29" t="str">
        <f t="shared" si="9"/>
        <v/>
      </c>
      <c r="CG48" s="29" t="str">
        <f t="shared" si="9"/>
        <v/>
      </c>
      <c r="CH48" s="29" t="str">
        <f t="shared" si="10"/>
        <v/>
      </c>
      <c r="CI48" s="29" t="str">
        <f t="shared" si="11"/>
        <v/>
      </c>
      <c r="CM48" s="30">
        <f t="shared" si="4"/>
        <v>0</v>
      </c>
      <c r="CN48" s="30">
        <f t="shared" si="5"/>
        <v>0</v>
      </c>
      <c r="CO48" s="30">
        <f t="shared" si="14"/>
        <v>0</v>
      </c>
      <c r="CP48" s="30">
        <f t="shared" si="14"/>
        <v>0</v>
      </c>
      <c r="CQ48" s="30">
        <f t="shared" si="14"/>
        <v>0</v>
      </c>
      <c r="CR48" s="30">
        <f t="shared" si="14"/>
        <v>0</v>
      </c>
      <c r="CS48" s="30">
        <f t="shared" si="14"/>
        <v>0</v>
      </c>
      <c r="CT48" s="31">
        <f t="shared" si="14"/>
        <v>0</v>
      </c>
      <c r="CU48" s="31">
        <f t="shared" si="12"/>
        <v>0</v>
      </c>
    </row>
    <row r="49" spans="1:99" x14ac:dyDescent="0.25">
      <c r="A49" s="60" t="s">
        <v>64</v>
      </c>
      <c r="B49" s="33">
        <f>SUM(C49:D49)</f>
        <v>0</v>
      </c>
      <c r="C49" s="22">
        <v>0</v>
      </c>
      <c r="D49" s="24">
        <v>0</v>
      </c>
      <c r="E49" s="22">
        <v>0</v>
      </c>
      <c r="F49" s="24">
        <v>0</v>
      </c>
      <c r="G49" s="24">
        <v>0</v>
      </c>
      <c r="H49" s="54">
        <v>0</v>
      </c>
      <c r="I49" s="26">
        <v>0</v>
      </c>
      <c r="J49" s="27">
        <v>0</v>
      </c>
      <c r="K49" s="24">
        <v>0</v>
      </c>
      <c r="L49" s="22">
        <v>0</v>
      </c>
      <c r="M49" s="25">
        <v>0</v>
      </c>
      <c r="N49" s="25">
        <v>0</v>
      </c>
      <c r="O49" s="25">
        <v>0</v>
      </c>
      <c r="P49" s="24">
        <v>0</v>
      </c>
      <c r="Q49" s="22">
        <v>0</v>
      </c>
      <c r="R49" s="24">
        <v>0</v>
      </c>
      <c r="S49" s="28" t="str">
        <f t="shared" si="8"/>
        <v/>
      </c>
      <c r="CA49" s="29" t="str">
        <f t="shared" si="2"/>
        <v/>
      </c>
      <c r="CB49" s="29" t="str">
        <f t="shared" si="3"/>
        <v/>
      </c>
      <c r="CC49" s="29" t="str">
        <f t="shared" si="9"/>
        <v/>
      </c>
      <c r="CD49" s="29" t="str">
        <f t="shared" si="9"/>
        <v/>
      </c>
      <c r="CE49" s="29" t="str">
        <f t="shared" si="9"/>
        <v/>
      </c>
      <c r="CF49" s="29" t="str">
        <f t="shared" si="9"/>
        <v/>
      </c>
      <c r="CG49" s="29" t="str">
        <f t="shared" si="9"/>
        <v/>
      </c>
      <c r="CH49" s="29" t="str">
        <f t="shared" si="10"/>
        <v/>
      </c>
      <c r="CI49" s="29" t="str">
        <f t="shared" si="11"/>
        <v/>
      </c>
      <c r="CM49" s="30">
        <f t="shared" si="4"/>
        <v>0</v>
      </c>
      <c r="CN49" s="30">
        <f t="shared" si="5"/>
        <v>0</v>
      </c>
      <c r="CO49" s="30">
        <f t="shared" si="14"/>
        <v>0</v>
      </c>
      <c r="CP49" s="30">
        <f t="shared" si="14"/>
        <v>0</v>
      </c>
      <c r="CQ49" s="30">
        <f t="shared" si="14"/>
        <v>0</v>
      </c>
      <c r="CR49" s="30">
        <f t="shared" si="14"/>
        <v>0</v>
      </c>
      <c r="CS49" s="30">
        <f t="shared" si="14"/>
        <v>0</v>
      </c>
      <c r="CT49" s="31">
        <f t="shared" si="14"/>
        <v>0</v>
      </c>
      <c r="CU49" s="31">
        <f t="shared" si="12"/>
        <v>0</v>
      </c>
    </row>
    <row r="50" spans="1:99" x14ac:dyDescent="0.25">
      <c r="A50" s="56" t="s">
        <v>65</v>
      </c>
      <c r="B50" s="21">
        <f t="shared" si="0"/>
        <v>0</v>
      </c>
      <c r="C50" s="22">
        <v>0</v>
      </c>
      <c r="D50" s="24">
        <v>0</v>
      </c>
      <c r="E50" s="22">
        <v>0</v>
      </c>
      <c r="F50" s="24">
        <v>0</v>
      </c>
      <c r="G50" s="24">
        <v>0</v>
      </c>
      <c r="H50" s="54">
        <v>0</v>
      </c>
      <c r="I50" s="26">
        <v>0</v>
      </c>
      <c r="J50" s="27">
        <v>0</v>
      </c>
      <c r="K50" s="24">
        <v>0</v>
      </c>
      <c r="L50" s="22">
        <v>0</v>
      </c>
      <c r="M50" s="25">
        <v>0</v>
      </c>
      <c r="N50" s="25">
        <v>0</v>
      </c>
      <c r="O50" s="25">
        <v>0</v>
      </c>
      <c r="P50" s="24">
        <v>0</v>
      </c>
      <c r="Q50" s="22">
        <v>0</v>
      </c>
      <c r="R50" s="24">
        <v>0</v>
      </c>
      <c r="S50" s="28" t="str">
        <f t="shared" si="8"/>
        <v/>
      </c>
      <c r="CA50" s="29" t="str">
        <f t="shared" si="2"/>
        <v/>
      </c>
      <c r="CB50" s="29" t="str">
        <f t="shared" si="3"/>
        <v/>
      </c>
      <c r="CC50" s="29" t="str">
        <f t="shared" si="9"/>
        <v/>
      </c>
      <c r="CD50" s="29" t="str">
        <f t="shared" si="9"/>
        <v/>
      </c>
      <c r="CE50" s="29" t="str">
        <f t="shared" si="9"/>
        <v/>
      </c>
      <c r="CF50" s="29" t="str">
        <f t="shared" si="9"/>
        <v/>
      </c>
      <c r="CG50" s="29" t="str">
        <f t="shared" si="9"/>
        <v/>
      </c>
      <c r="CH50" s="29" t="str">
        <f t="shared" si="10"/>
        <v/>
      </c>
      <c r="CI50" s="29" t="str">
        <f t="shared" si="11"/>
        <v/>
      </c>
      <c r="CM50" s="30">
        <f t="shared" si="4"/>
        <v>0</v>
      </c>
      <c r="CN50" s="30">
        <f t="shared" si="5"/>
        <v>0</v>
      </c>
      <c r="CO50" s="30">
        <f t="shared" si="14"/>
        <v>0</v>
      </c>
      <c r="CP50" s="30">
        <f t="shared" si="14"/>
        <v>0</v>
      </c>
      <c r="CQ50" s="30">
        <f t="shared" si="14"/>
        <v>0</v>
      </c>
      <c r="CR50" s="30">
        <f t="shared" si="14"/>
        <v>0</v>
      </c>
      <c r="CS50" s="30">
        <f t="shared" si="14"/>
        <v>0</v>
      </c>
      <c r="CT50" s="31">
        <f t="shared" si="14"/>
        <v>0</v>
      </c>
      <c r="CU50" s="31">
        <f t="shared" si="12"/>
        <v>0</v>
      </c>
    </row>
    <row r="51" spans="1:99" x14ac:dyDescent="0.25">
      <c r="A51" s="62" t="s">
        <v>66</v>
      </c>
      <c r="B51" s="63">
        <f t="shared" si="0"/>
        <v>0</v>
      </c>
      <c r="C51" s="45">
        <v>0</v>
      </c>
      <c r="D51" s="47">
        <v>0</v>
      </c>
      <c r="E51" s="45">
        <v>0</v>
      </c>
      <c r="F51" s="47">
        <v>0</v>
      </c>
      <c r="G51" s="47">
        <v>0</v>
      </c>
      <c r="H51" s="49">
        <v>0</v>
      </c>
      <c r="I51" s="59">
        <v>0</v>
      </c>
      <c r="J51" s="51">
        <v>0</v>
      </c>
      <c r="K51" s="47">
        <v>0</v>
      </c>
      <c r="L51" s="45">
        <v>0</v>
      </c>
      <c r="M51" s="52">
        <v>0</v>
      </c>
      <c r="N51" s="52">
        <v>0</v>
      </c>
      <c r="O51" s="52">
        <v>0</v>
      </c>
      <c r="P51" s="47">
        <v>0</v>
      </c>
      <c r="Q51" s="45">
        <v>0</v>
      </c>
      <c r="R51" s="47">
        <v>0</v>
      </c>
      <c r="S51" s="28" t="str">
        <f t="shared" si="8"/>
        <v/>
      </c>
      <c r="CA51" s="29" t="str">
        <f t="shared" si="2"/>
        <v/>
      </c>
      <c r="CB51" s="29" t="str">
        <f t="shared" si="3"/>
        <v/>
      </c>
      <c r="CC51" s="29" t="str">
        <f t="shared" si="9"/>
        <v/>
      </c>
      <c r="CD51" s="29" t="str">
        <f t="shared" si="9"/>
        <v/>
      </c>
      <c r="CE51" s="29" t="str">
        <f t="shared" si="9"/>
        <v/>
      </c>
      <c r="CF51" s="29" t="str">
        <f t="shared" si="9"/>
        <v/>
      </c>
      <c r="CG51" s="29" t="str">
        <f t="shared" si="9"/>
        <v/>
      </c>
      <c r="CH51" s="29" t="str">
        <f t="shared" si="10"/>
        <v/>
      </c>
      <c r="CI51" s="29" t="str">
        <f t="shared" si="11"/>
        <v/>
      </c>
      <c r="CM51" s="30">
        <f t="shared" si="4"/>
        <v>0</v>
      </c>
      <c r="CN51" s="30">
        <f t="shared" si="5"/>
        <v>0</v>
      </c>
      <c r="CO51" s="30">
        <f t="shared" si="14"/>
        <v>0</v>
      </c>
      <c r="CP51" s="30">
        <f t="shared" si="14"/>
        <v>0</v>
      </c>
      <c r="CQ51" s="30">
        <f t="shared" si="14"/>
        <v>0</v>
      </c>
      <c r="CR51" s="30">
        <f t="shared" si="14"/>
        <v>0</v>
      </c>
      <c r="CS51" s="30">
        <f t="shared" si="14"/>
        <v>0</v>
      </c>
      <c r="CT51" s="31">
        <f t="shared" si="14"/>
        <v>0</v>
      </c>
      <c r="CU51" s="31">
        <f t="shared" si="12"/>
        <v>0</v>
      </c>
    </row>
    <row r="52" spans="1:99" x14ac:dyDescent="0.25">
      <c r="A52" s="12" t="s">
        <v>67</v>
      </c>
      <c r="B52" s="14">
        <f>SUM(B53:B57)</f>
        <v>5705</v>
      </c>
      <c r="C52" s="14">
        <f>SUM(C53:C57)</f>
        <v>1534</v>
      </c>
      <c r="D52" s="15">
        <f>SUM(D53:D57)</f>
        <v>4171</v>
      </c>
      <c r="E52" s="14"/>
      <c r="F52" s="15"/>
      <c r="G52" s="64"/>
      <c r="H52" s="65"/>
      <c r="I52" s="18"/>
      <c r="J52" s="16">
        <f>SUM(J53:J57)</f>
        <v>0</v>
      </c>
      <c r="K52" s="64">
        <f>SUM(K53:K57)</f>
        <v>0</v>
      </c>
      <c r="L52" s="66">
        <f>SUM(L53:L57)</f>
        <v>0</v>
      </c>
      <c r="M52" s="66">
        <f t="shared" ref="M52:R52" si="15">SUM(M53:M57)</f>
        <v>0</v>
      </c>
      <c r="N52" s="66">
        <f t="shared" si="15"/>
        <v>0</v>
      </c>
      <c r="O52" s="66">
        <f t="shared" si="15"/>
        <v>0</v>
      </c>
      <c r="P52" s="15">
        <f t="shared" si="15"/>
        <v>0</v>
      </c>
      <c r="Q52" s="66">
        <f t="shared" si="15"/>
        <v>0</v>
      </c>
      <c r="R52" s="15">
        <f t="shared" si="15"/>
        <v>0</v>
      </c>
      <c r="S52" s="28"/>
      <c r="CA52" s="67"/>
      <c r="CB52" s="67"/>
      <c r="CC52" s="67"/>
      <c r="CD52" s="67"/>
      <c r="CE52" s="67"/>
      <c r="CF52" s="67"/>
      <c r="CG52" s="67"/>
      <c r="CH52" s="67"/>
      <c r="CI52" s="67"/>
      <c r="CM52" s="68"/>
      <c r="CN52" s="68"/>
      <c r="CO52" s="68"/>
      <c r="CP52" s="68"/>
      <c r="CQ52" s="68"/>
      <c r="CR52" s="68"/>
      <c r="CS52" s="68"/>
      <c r="CT52" s="69"/>
      <c r="CU52" s="69"/>
    </row>
    <row r="53" spans="1:99" x14ac:dyDescent="0.25">
      <c r="A53" s="70" t="s">
        <v>68</v>
      </c>
      <c r="B53" s="21">
        <f>SUM(C53:D53)</f>
        <v>5579</v>
      </c>
      <c r="C53" s="22">
        <v>1495</v>
      </c>
      <c r="D53" s="24">
        <v>4084</v>
      </c>
      <c r="E53" s="71"/>
      <c r="F53" s="72"/>
      <c r="G53" s="73"/>
      <c r="H53" s="74"/>
      <c r="I53" s="75"/>
      <c r="J53" s="76">
        <v>0</v>
      </c>
      <c r="K53" s="24">
        <v>0</v>
      </c>
      <c r="L53" s="22">
        <v>0</v>
      </c>
      <c r="M53" s="25">
        <v>0</v>
      </c>
      <c r="N53" s="25">
        <v>0</v>
      </c>
      <c r="O53" s="25">
        <v>0</v>
      </c>
      <c r="P53" s="23">
        <v>0</v>
      </c>
      <c r="Q53" s="54">
        <v>0</v>
      </c>
      <c r="R53" s="23">
        <v>0</v>
      </c>
      <c r="S53" s="28" t="str">
        <f t="shared" si="8"/>
        <v/>
      </c>
      <c r="CA53" s="29" t="str">
        <f>IF(AND(D53&gt;0,J53=""),"*No olvide digitar el campo TRANS Masculino (Digite CERO si no tiene).", IF(J53&gt;D53," * El Número de TRANS Masculino no puede superar el Total Mujeres. ",""))</f>
        <v/>
      </c>
      <c r="CB53" s="29" t="str">
        <f>IF(AND(C53&gt;0,OR(K53=""))," *No olvide digitar el campo TRANS Femenino (Digite CERO si no tiene).",IF(K53&gt;$C53," * El Número de TRANS Femenino no puede superar el Total Hombres. ",""))</f>
        <v/>
      </c>
      <c r="CC53" s="29" t="str">
        <f t="shared" si="9"/>
        <v/>
      </c>
      <c r="CD53" s="29" t="str">
        <f t="shared" si="9"/>
        <v/>
      </c>
      <c r="CE53" s="29" t="str">
        <f t="shared" si="9"/>
        <v/>
      </c>
      <c r="CF53" s="29" t="str">
        <f t="shared" si="9"/>
        <v/>
      </c>
      <c r="CG53" s="29" t="str">
        <f t="shared" si="9"/>
        <v/>
      </c>
      <c r="CH53" s="29" t="str">
        <f t="shared" si="10"/>
        <v/>
      </c>
      <c r="CI53" s="29" t="str">
        <f t="shared" si="11"/>
        <v/>
      </c>
      <c r="CM53" s="30">
        <f>IF(AND(D53&gt;0,OR(J53="")),1,IF(J53&gt;D53,1,0))</f>
        <v>0</v>
      </c>
      <c r="CN53" s="30">
        <f>IF(AND(C53&gt;0,OR(K53="")),1,IF(K53&gt;C53,1,0))</f>
        <v>0</v>
      </c>
      <c r="CO53" s="30">
        <f t="shared" si="14"/>
        <v>0</v>
      </c>
      <c r="CP53" s="30">
        <f t="shared" si="14"/>
        <v>0</v>
      </c>
      <c r="CQ53" s="30">
        <f t="shared" si="14"/>
        <v>0</v>
      </c>
      <c r="CR53" s="30">
        <f t="shared" si="14"/>
        <v>0</v>
      </c>
      <c r="CS53" s="30">
        <f t="shared" si="14"/>
        <v>0</v>
      </c>
      <c r="CT53" s="31">
        <f t="shared" si="14"/>
        <v>0</v>
      </c>
      <c r="CU53" s="31">
        <f t="shared" si="12"/>
        <v>0</v>
      </c>
    </row>
    <row r="54" spans="1:99" x14ac:dyDescent="0.25">
      <c r="A54" s="77" t="s">
        <v>69</v>
      </c>
      <c r="B54" s="33">
        <f>SUM(C54:D54)</f>
        <v>7</v>
      </c>
      <c r="C54" s="22">
        <v>1</v>
      </c>
      <c r="D54" s="35">
        <v>6</v>
      </c>
      <c r="E54" s="78"/>
      <c r="F54" s="79"/>
      <c r="G54" s="80"/>
      <c r="H54" s="81"/>
      <c r="I54" s="82"/>
      <c r="J54" s="39">
        <v>0</v>
      </c>
      <c r="K54" s="36">
        <v>0</v>
      </c>
      <c r="L54" s="34">
        <v>0</v>
      </c>
      <c r="M54" s="37">
        <v>0</v>
      </c>
      <c r="N54" s="37">
        <v>0</v>
      </c>
      <c r="O54" s="37">
        <v>0</v>
      </c>
      <c r="P54" s="35">
        <v>0</v>
      </c>
      <c r="Q54" s="40">
        <v>0</v>
      </c>
      <c r="R54" s="35">
        <v>0</v>
      </c>
      <c r="S54" s="28" t="str">
        <f t="shared" si="8"/>
        <v/>
      </c>
      <c r="CA54" s="29" t="str">
        <f>IF(AND(D54&gt;0,J54=""),"*No olvide digitar el campo TRANS Masculino (Digite CERO si no tiene).", IF(J54&gt;D54," * El Número de TRANS Masculino no puede superar el Total Mujeres. ",""))</f>
        <v/>
      </c>
      <c r="CB54" s="29" t="str">
        <f>IF(AND(C54&gt;0,OR(K54=""))," *No olvide digitar el campo TRANS Femenino (Digite CERO si no tiene).",IF(K54&gt;$C54," * El Número de TRANS Femenino no puede superar el Total Hombres. ",""))</f>
        <v/>
      </c>
      <c r="CC54" s="29" t="str">
        <f t="shared" si="9"/>
        <v/>
      </c>
      <c r="CD54" s="29" t="str">
        <f t="shared" si="9"/>
        <v/>
      </c>
      <c r="CE54" s="29" t="str">
        <f t="shared" si="9"/>
        <v/>
      </c>
      <c r="CF54" s="29" t="str">
        <f t="shared" si="9"/>
        <v/>
      </c>
      <c r="CG54" s="29" t="str">
        <f t="shared" si="9"/>
        <v/>
      </c>
      <c r="CH54" s="29" t="str">
        <f t="shared" si="10"/>
        <v/>
      </c>
      <c r="CI54" s="29" t="str">
        <f t="shared" si="11"/>
        <v/>
      </c>
      <c r="CM54" s="30">
        <f>IF(AND(D54&gt;0,OR(J54="")),1,IF(J54&gt;D54,1,0))</f>
        <v>0</v>
      </c>
      <c r="CN54" s="30">
        <f>IF(AND(C54&gt;0,OR(K54="")),1,IF(K54&gt;C54,1,0))</f>
        <v>0</v>
      </c>
      <c r="CO54" s="30">
        <f t="shared" si="14"/>
        <v>0</v>
      </c>
      <c r="CP54" s="30">
        <f t="shared" si="14"/>
        <v>0</v>
      </c>
      <c r="CQ54" s="30">
        <f t="shared" si="14"/>
        <v>0</v>
      </c>
      <c r="CR54" s="30">
        <f t="shared" si="14"/>
        <v>0</v>
      </c>
      <c r="CS54" s="30">
        <f t="shared" si="14"/>
        <v>0</v>
      </c>
      <c r="CT54" s="31">
        <f t="shared" si="14"/>
        <v>0</v>
      </c>
      <c r="CU54" s="31">
        <f t="shared" si="12"/>
        <v>0</v>
      </c>
    </row>
    <row r="55" spans="1:99" x14ac:dyDescent="0.25">
      <c r="A55" s="77" t="s">
        <v>70</v>
      </c>
      <c r="B55" s="33">
        <f>SUM(C55:D55)</f>
        <v>79</v>
      </c>
      <c r="C55" s="34">
        <v>21</v>
      </c>
      <c r="D55" s="35">
        <v>58</v>
      </c>
      <c r="E55" s="78"/>
      <c r="F55" s="79"/>
      <c r="G55" s="80"/>
      <c r="H55" s="81"/>
      <c r="I55" s="82"/>
      <c r="J55" s="39">
        <v>0</v>
      </c>
      <c r="K55" s="36">
        <v>0</v>
      </c>
      <c r="L55" s="34">
        <v>0</v>
      </c>
      <c r="M55" s="37">
        <v>0</v>
      </c>
      <c r="N55" s="37">
        <v>0</v>
      </c>
      <c r="O55" s="37">
        <v>0</v>
      </c>
      <c r="P55" s="35">
        <v>0</v>
      </c>
      <c r="Q55" s="40">
        <v>0</v>
      </c>
      <c r="R55" s="35">
        <v>0</v>
      </c>
      <c r="S55" s="28" t="str">
        <f t="shared" si="8"/>
        <v/>
      </c>
      <c r="CA55" s="29" t="str">
        <f>IF(AND(D55&gt;0,J55=""),"*No olvide digitar el campo TRANS Masculino (Digite CERO si no tiene).", IF(J55&gt;D55," * El Número de TRANS Masculino no puede superar el Total Mujeres. ",""))</f>
        <v/>
      </c>
      <c r="CB55" s="29" t="str">
        <f>IF(AND(C55&gt;0,OR(K55=""))," *No olvide digitar el campo TRANS Femenino (Digite CERO si no tiene).",IF(K55&gt;$C55," * El Número de TRANS Femenino no puede superar el Total Hombres. ",""))</f>
        <v/>
      </c>
      <c r="CC55" s="29" t="str">
        <f t="shared" si="9"/>
        <v/>
      </c>
      <c r="CD55" s="29" t="str">
        <f t="shared" si="9"/>
        <v/>
      </c>
      <c r="CE55" s="29" t="str">
        <f t="shared" si="9"/>
        <v/>
      </c>
      <c r="CF55" s="29" t="str">
        <f t="shared" si="9"/>
        <v/>
      </c>
      <c r="CG55" s="29" t="str">
        <f t="shared" si="9"/>
        <v/>
      </c>
      <c r="CH55" s="29" t="str">
        <f t="shared" si="10"/>
        <v/>
      </c>
      <c r="CI55" s="29" t="str">
        <f t="shared" si="11"/>
        <v/>
      </c>
      <c r="CM55" s="30">
        <f>IF(AND(D55&gt;0,OR(J55="")),1,IF(J55&gt;D55,1,0))</f>
        <v>0</v>
      </c>
      <c r="CN55" s="30">
        <f>IF(AND(C55&gt;0,OR(K55="")),1,IF(K55&gt;C55,1,0))</f>
        <v>0</v>
      </c>
      <c r="CO55" s="30">
        <f t="shared" si="14"/>
        <v>0</v>
      </c>
      <c r="CP55" s="30">
        <f t="shared" si="14"/>
        <v>0</v>
      </c>
      <c r="CQ55" s="30">
        <f t="shared" si="14"/>
        <v>0</v>
      </c>
      <c r="CR55" s="30">
        <f t="shared" si="14"/>
        <v>0</v>
      </c>
      <c r="CS55" s="30">
        <f t="shared" si="14"/>
        <v>0</v>
      </c>
      <c r="CT55" s="31">
        <f t="shared" si="14"/>
        <v>0</v>
      </c>
      <c r="CU55" s="31">
        <f t="shared" si="12"/>
        <v>0</v>
      </c>
    </row>
    <row r="56" spans="1:99" x14ac:dyDescent="0.25">
      <c r="A56" s="77" t="s">
        <v>71</v>
      </c>
      <c r="B56" s="33">
        <f>SUM(C56:D56)</f>
        <v>35</v>
      </c>
      <c r="C56" s="34">
        <v>14</v>
      </c>
      <c r="D56" s="35">
        <v>21</v>
      </c>
      <c r="E56" s="71"/>
      <c r="F56" s="72"/>
      <c r="G56" s="73"/>
      <c r="H56" s="74"/>
      <c r="I56" s="75"/>
      <c r="J56" s="39">
        <v>0</v>
      </c>
      <c r="K56" s="36">
        <v>0</v>
      </c>
      <c r="L56" s="34">
        <v>0</v>
      </c>
      <c r="M56" s="37">
        <v>0</v>
      </c>
      <c r="N56" s="37">
        <v>0</v>
      </c>
      <c r="O56" s="37">
        <v>0</v>
      </c>
      <c r="P56" s="35">
        <v>0</v>
      </c>
      <c r="Q56" s="40">
        <v>0</v>
      </c>
      <c r="R56" s="35">
        <v>0</v>
      </c>
      <c r="S56" s="28" t="str">
        <f t="shared" si="8"/>
        <v/>
      </c>
      <c r="CA56" s="29" t="str">
        <f>IF(AND(D56&gt;0,J56=""),"*No olvide digitar el campo TRANS Masculino (Digite CERO si no tiene).", IF(J56&gt;D56," * El Número de TRANS Masculino no puede superar el Total Mujeres. ",""))</f>
        <v/>
      </c>
      <c r="CB56" s="29" t="str">
        <f>IF(AND(C56&gt;0,OR(K56=""))," *No olvide digitar el campo TRANS Femenino (Digite CERO si no tiene).",IF(K56&gt;$C56," * El Número de TRANS Femenino no puede superar el Total Hombres. ",""))</f>
        <v/>
      </c>
      <c r="CC56" s="29" t="str">
        <f t="shared" si="9"/>
        <v/>
      </c>
      <c r="CD56" s="29" t="str">
        <f t="shared" si="9"/>
        <v/>
      </c>
      <c r="CE56" s="29" t="str">
        <f t="shared" si="9"/>
        <v/>
      </c>
      <c r="CF56" s="29" t="str">
        <f t="shared" si="9"/>
        <v/>
      </c>
      <c r="CG56" s="29" t="str">
        <f t="shared" si="9"/>
        <v/>
      </c>
      <c r="CH56" s="29" t="str">
        <f t="shared" si="10"/>
        <v/>
      </c>
      <c r="CI56" s="29" t="str">
        <f t="shared" si="11"/>
        <v/>
      </c>
      <c r="CM56" s="30">
        <f>IF(AND(D56&gt;0,OR(J56="")),1,IF(J56&gt;D56,1,0))</f>
        <v>0</v>
      </c>
      <c r="CN56" s="30">
        <f>IF(AND(C56&gt;0,OR(K56="")),1,IF(K56&gt;C56,1,0))</f>
        <v>0</v>
      </c>
      <c r="CO56" s="30">
        <f t="shared" si="14"/>
        <v>0</v>
      </c>
      <c r="CP56" s="30">
        <f t="shared" si="14"/>
        <v>0</v>
      </c>
      <c r="CQ56" s="30">
        <f t="shared" si="14"/>
        <v>0</v>
      </c>
      <c r="CR56" s="30">
        <f t="shared" si="14"/>
        <v>0</v>
      </c>
      <c r="CS56" s="30">
        <f t="shared" si="14"/>
        <v>0</v>
      </c>
      <c r="CT56" s="31">
        <f t="shared" si="14"/>
        <v>0</v>
      </c>
      <c r="CU56" s="31">
        <f t="shared" si="12"/>
        <v>0</v>
      </c>
    </row>
    <row r="57" spans="1:99" x14ac:dyDescent="0.25">
      <c r="A57" s="57" t="s">
        <v>72</v>
      </c>
      <c r="B57" s="44">
        <f>SUM(C57:D57)</f>
        <v>5</v>
      </c>
      <c r="C57" s="45">
        <v>3</v>
      </c>
      <c r="D57" s="46">
        <v>2</v>
      </c>
      <c r="E57" s="83"/>
      <c r="F57" s="84"/>
      <c r="G57" s="85"/>
      <c r="H57" s="86"/>
      <c r="I57" s="87"/>
      <c r="J57" s="51">
        <v>0</v>
      </c>
      <c r="K57" s="47">
        <v>0</v>
      </c>
      <c r="L57" s="45">
        <v>0</v>
      </c>
      <c r="M57" s="52">
        <v>0</v>
      </c>
      <c r="N57" s="52">
        <v>0</v>
      </c>
      <c r="O57" s="52">
        <v>0</v>
      </c>
      <c r="P57" s="46">
        <v>0</v>
      </c>
      <c r="Q57" s="49">
        <v>0</v>
      </c>
      <c r="R57" s="46">
        <v>0</v>
      </c>
      <c r="S57" s="28" t="str">
        <f>CA57&amp;CB57&amp;CC57&amp;CD57&amp;CE57&amp;CF57&amp;CG57&amp;CH57&amp;CI57</f>
        <v/>
      </c>
      <c r="CA57" s="29" t="str">
        <f>IF(AND(D57&gt;0,J57=""),"*No olvide digitar el campo TRANS Masculino (Digite CERO si no tiene).", IF(J57&gt;D57," * El Número de TRANS Masculino no puede superar el Total Mujeres. ",""))</f>
        <v/>
      </c>
      <c r="CB57" s="29" t="str">
        <f>IF(AND(C57&gt;0,OR(K57=""))," *No olvide digitar el campo TRANS Femenino (Digite CERO si no tiene).",IF(K57&gt;$C57," * El Número de TRANS Femenino no puede superar el Total Hombres. ",""))</f>
        <v/>
      </c>
      <c r="CC57" s="29" t="str">
        <f t="shared" si="9"/>
        <v/>
      </c>
      <c r="CD57" s="29" t="str">
        <f t="shared" si="9"/>
        <v/>
      </c>
      <c r="CE57" s="29" t="str">
        <f t="shared" si="9"/>
        <v/>
      </c>
      <c r="CF57" s="29" t="str">
        <f t="shared" si="9"/>
        <v/>
      </c>
      <c r="CG57" s="29" t="str">
        <f t="shared" si="9"/>
        <v/>
      </c>
      <c r="CH57" s="29" t="str">
        <f t="shared" si="10"/>
        <v/>
      </c>
      <c r="CI57" s="29" t="str">
        <f t="shared" si="11"/>
        <v/>
      </c>
      <c r="CM57" s="30">
        <f>IF(AND(D57&gt;0,OR(J57="")),1,IF(J57&gt;D57,1,0))</f>
        <v>0</v>
      </c>
      <c r="CN57" s="30">
        <f>IF(AND(C57&gt;0,OR(K57="")),1,IF(K57&gt;C57,1,0))</f>
        <v>0</v>
      </c>
      <c r="CO57" s="30">
        <f t="shared" si="14"/>
        <v>0</v>
      </c>
      <c r="CP57" s="30">
        <f t="shared" si="14"/>
        <v>0</v>
      </c>
      <c r="CQ57" s="30">
        <f t="shared" si="14"/>
        <v>0</v>
      </c>
      <c r="CR57" s="30">
        <f t="shared" si="14"/>
        <v>0</v>
      </c>
      <c r="CS57" s="30">
        <f t="shared" si="14"/>
        <v>0</v>
      </c>
      <c r="CT57" s="31">
        <f t="shared" si="14"/>
        <v>0</v>
      </c>
      <c r="CU57" s="31">
        <f t="shared" si="12"/>
        <v>0</v>
      </c>
    </row>
    <row r="58" spans="1:99" ht="18" customHeight="1" x14ac:dyDescent="0.25">
      <c r="A58" s="181" t="s">
        <v>73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99" ht="18" customHeight="1" x14ac:dyDescent="0.25">
      <c r="A59" s="88" t="s">
        <v>74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99" ht="15" customHeight="1" x14ac:dyDescent="0.25">
      <c r="A60" s="186" t="s">
        <v>75</v>
      </c>
      <c r="B60" s="186" t="s">
        <v>76</v>
      </c>
      <c r="C60" s="171" t="s">
        <v>77</v>
      </c>
      <c r="D60" s="188"/>
      <c r="E60" s="188"/>
      <c r="F60" s="188"/>
      <c r="G60" s="188"/>
      <c r="H60" s="188"/>
      <c r="I60" s="188"/>
      <c r="J60" s="188"/>
      <c r="K60" s="188"/>
      <c r="L60" s="189"/>
      <c r="M60" s="173" t="s">
        <v>78</v>
      </c>
      <c r="N60" s="171" t="s">
        <v>79</v>
      </c>
      <c r="O60" s="188"/>
      <c r="P60" s="188"/>
      <c r="Q60" s="188"/>
      <c r="R60" s="188"/>
      <c r="S60" s="188"/>
      <c r="T60" s="188"/>
      <c r="U60" s="188"/>
      <c r="V60" s="188"/>
      <c r="W60" s="188"/>
      <c r="X60" s="89"/>
    </row>
    <row r="61" spans="1:99" ht="42" x14ac:dyDescent="0.25">
      <c r="A61" s="187"/>
      <c r="B61" s="187"/>
      <c r="C61" s="90" t="s">
        <v>80</v>
      </c>
      <c r="D61" s="91" t="s">
        <v>81</v>
      </c>
      <c r="E61" s="90" t="s">
        <v>82</v>
      </c>
      <c r="F61" s="92" t="s">
        <v>83</v>
      </c>
      <c r="G61" s="91" t="s">
        <v>84</v>
      </c>
      <c r="H61" s="90" t="s">
        <v>85</v>
      </c>
      <c r="I61" s="92" t="s">
        <v>86</v>
      </c>
      <c r="J61" s="92" t="s">
        <v>87</v>
      </c>
      <c r="K61" s="91" t="s">
        <v>88</v>
      </c>
      <c r="L61" s="93" t="s">
        <v>89</v>
      </c>
      <c r="M61" s="190"/>
      <c r="N61" s="7" t="s">
        <v>90</v>
      </c>
      <c r="O61" s="94" t="s">
        <v>16</v>
      </c>
      <c r="P61" s="95" t="s">
        <v>17</v>
      </c>
      <c r="Q61" s="96" t="s">
        <v>91</v>
      </c>
      <c r="R61" s="91" t="s">
        <v>92</v>
      </c>
      <c r="S61" s="91" t="s">
        <v>9</v>
      </c>
      <c r="T61" s="91" t="s">
        <v>10</v>
      </c>
      <c r="U61" s="91" t="s">
        <v>11</v>
      </c>
      <c r="V61" s="91" t="s">
        <v>12</v>
      </c>
      <c r="W61" s="11" t="s">
        <v>13</v>
      </c>
      <c r="X61" s="90"/>
    </row>
    <row r="62" spans="1:99" x14ac:dyDescent="0.25">
      <c r="A62" s="97" t="s">
        <v>93</v>
      </c>
      <c r="B62" s="98">
        <f>SUM(C62:L62)</f>
        <v>0</v>
      </c>
      <c r="C62" s="99"/>
      <c r="D62" s="99"/>
      <c r="E62" s="99"/>
      <c r="F62" s="99"/>
      <c r="G62" s="100"/>
      <c r="H62" s="99"/>
      <c r="I62" s="99"/>
      <c r="J62" s="100"/>
      <c r="K62" s="99"/>
      <c r="L62" s="101"/>
      <c r="M62" s="102"/>
      <c r="N62" s="103">
        <f>SUM(O62:P62)</f>
        <v>0</v>
      </c>
      <c r="O62" s="100"/>
      <c r="P62" s="104"/>
      <c r="Q62" s="76"/>
      <c r="R62" s="99"/>
      <c r="S62" s="99"/>
      <c r="T62" s="99"/>
      <c r="U62" s="99"/>
      <c r="V62" s="99"/>
      <c r="W62" s="102"/>
      <c r="X62" s="28" t="str">
        <f>CA62&amp;CB62&amp;CC62&amp;CD62&amp;CE62&amp;CF62&amp;CG62</f>
        <v/>
      </c>
      <c r="CA62" s="29" t="str">
        <f>IF(AND(P62&gt;0,Q62=""),"*No olvide digitar el campo "&amp;Q$61&amp;""&amp;". Digite CERO si no tiene.", IF(Q62&gt;P62," * El Número de "&amp;Q$61&amp;""&amp;" no puede superar el Total Mujeres. ",""))</f>
        <v/>
      </c>
      <c r="CB62" s="29" t="str">
        <f>IF(AND(O62&gt;0,R62=""),"*No olvide digitar el campo "&amp;R$61&amp;""&amp;". Digite CERO si no tiene.", IF(R62&gt;O62," * El Número de "&amp;R$61&amp;""&amp;" no puede superar el Total hOMBRES. ",""))</f>
        <v/>
      </c>
      <c r="CC62" s="29" t="str">
        <f>IF(AND($N62&gt;0,S62=""),"*No olvide digitar el campo "&amp;S$61&amp;""&amp;". Digite CERO si no tiene.", IF(S62&gt;$N62," * La variable "&amp;S$61&amp;""&amp;" no puede superar el Total Ambos Sexos. ",""))</f>
        <v/>
      </c>
      <c r="CD62" s="29" t="str">
        <f>IF(AND($N62&gt;0,T62=""),"*No olvide digitar el campo "&amp;T$61&amp;""&amp;". Digite CERO si no tiene.", IF(T62&gt;$N62," * La variable "&amp;T$61&amp;""&amp;" no puede superar el Total Ambos Sexos. ",""))</f>
        <v/>
      </c>
      <c r="CE62" s="29" t="str">
        <f>IF(AND($N62&gt;0,U62=""),"*No olvide digitar el campo "&amp;U$61&amp;""&amp;". Digite CERO si no tiene.", IF(U62&gt;$N62," * La variable "&amp;U$61&amp;""&amp;" no puede superar el Total Ambos Sexos. ",""))</f>
        <v/>
      </c>
      <c r="CF62" s="29" t="str">
        <f>IF(AND($N62&gt;0,V62=""),"*No olvide digitar el campo "&amp;V$61&amp;""&amp;". Digite CERO si no tiene.", IF(V62&gt;$N62," * La variable "&amp;V$61&amp;""&amp;" no puede superar el Total Ambos Sexos. ",""))</f>
        <v/>
      </c>
      <c r="CG62" s="29" t="str">
        <f>IF(AND($N62&gt;0,W62=""),"*No olvide digitar el campo "&amp;W$61&amp;""&amp;". Digite CERO si no tiene.", IF(W62&gt;$N62," * La variable "&amp;W$61&amp;""&amp;" no puede superar el Total Ambos Sexos. ",""))</f>
        <v/>
      </c>
      <c r="CM62" s="30">
        <f>IF(AND(P62&gt;0,OR(Q62="")),1,IF(Q62&gt;P62,1,0))</f>
        <v>0</v>
      </c>
      <c r="CN62" s="30">
        <f>IF(AND(O62&gt;0,OR(R62="")),1,IF(R62&gt;O62,1,0))</f>
        <v>0</v>
      </c>
      <c r="CO62" s="30">
        <f>IF(AND($N62&gt;0,OR(S62="")),1,IF(S62&gt;$N62,1,0))</f>
        <v>0</v>
      </c>
      <c r="CP62" s="30">
        <f t="shared" ref="CP62:CS73" si="16">IF(AND($N62&gt;0,OR(T62="")),1,IF(T62&gt;$N62,1,0))</f>
        <v>0</v>
      </c>
      <c r="CQ62" s="30">
        <f t="shared" si="16"/>
        <v>0</v>
      </c>
      <c r="CR62" s="30">
        <f t="shared" si="16"/>
        <v>0</v>
      </c>
      <c r="CS62" s="30">
        <f t="shared" si="16"/>
        <v>0</v>
      </c>
    </row>
    <row r="63" spans="1:99" x14ac:dyDescent="0.25">
      <c r="A63" s="105" t="s">
        <v>94</v>
      </c>
      <c r="B63" s="106">
        <f>SUM(C63:L63)</f>
        <v>0</v>
      </c>
      <c r="C63" s="37"/>
      <c r="D63" s="37"/>
      <c r="E63" s="37"/>
      <c r="F63" s="37"/>
      <c r="G63" s="40"/>
      <c r="H63" s="37"/>
      <c r="I63" s="37"/>
      <c r="J63" s="40"/>
      <c r="K63" s="37"/>
      <c r="L63" s="41"/>
      <c r="M63" s="36"/>
      <c r="N63" s="107">
        <f t="shared" ref="N63:N70" si="17">SUM(O63:P63)</f>
        <v>0</v>
      </c>
      <c r="O63" s="40"/>
      <c r="P63" s="38"/>
      <c r="Q63" s="39"/>
      <c r="R63" s="37"/>
      <c r="S63" s="37"/>
      <c r="T63" s="37"/>
      <c r="U63" s="37"/>
      <c r="V63" s="37"/>
      <c r="W63" s="36"/>
      <c r="X63" s="28" t="str">
        <f t="shared" ref="X63:X72" si="18">CA63&amp;CB63&amp;CC63&amp;CD63&amp;CE63&amp;CF63&amp;CG63</f>
        <v/>
      </c>
      <c r="CA63" s="29" t="str">
        <f t="shared" ref="CA63:CA73" si="19">IF(AND(P63&gt;0,Q63=""),"*No olvide digitar el campo "&amp;Q$61&amp;""&amp;". Digite CERO si no tiene.", IF(Q63&gt;P63," * El Número de "&amp;Q$61&amp;""&amp;" no puede superar el Total Mujeres. ",""))</f>
        <v/>
      </c>
      <c r="CB63" s="29" t="str">
        <f t="shared" ref="CB63:CB73" si="20">IF(AND(O63&gt;0,R63=""),"*No olvide digitar el campo "&amp;R$61&amp;""&amp;". Digite CERO si no tiene.", IF(R63&gt;O63," * El Número de "&amp;R$61&amp;""&amp;" no puede superar el Total hOMBRES. ",""))</f>
        <v/>
      </c>
      <c r="CC63" s="29" t="str">
        <f t="shared" ref="CC63:CG73" si="21">IF(AND($N63&gt;0,S63=""),"*No olvide digitar el campo "&amp;S$61&amp;""&amp;". Digite CERO si no tiene.", IF(S63&gt;$N63," * La variable "&amp;S$61&amp;""&amp;" no puede superar el Total Ambos Sexos. ",""))</f>
        <v/>
      </c>
      <c r="CD63" s="29" t="str">
        <f t="shared" si="21"/>
        <v/>
      </c>
      <c r="CE63" s="29" t="str">
        <f t="shared" si="21"/>
        <v/>
      </c>
      <c r="CF63" s="29" t="str">
        <f t="shared" si="21"/>
        <v/>
      </c>
      <c r="CG63" s="29" t="str">
        <f t="shared" si="21"/>
        <v/>
      </c>
      <c r="CM63" s="30">
        <f t="shared" ref="CM63:CM73" si="22">IF(AND(P63&gt;0,OR(Q63="")),1,IF(Q63&gt;P63,1,0))</f>
        <v>0</v>
      </c>
      <c r="CN63" s="30">
        <f t="shared" ref="CN63:CN73" si="23">IF(AND(O63&gt;0,OR(R63="")),1,IF(R63&gt;O63,1,0))</f>
        <v>0</v>
      </c>
      <c r="CO63" s="30">
        <f t="shared" ref="CO63:CO73" si="24">IF(AND($N63&gt;0,OR(S63="")),1,IF(S63&gt;$N63,1,0))</f>
        <v>0</v>
      </c>
      <c r="CP63" s="30">
        <f t="shared" si="16"/>
        <v>0</v>
      </c>
      <c r="CQ63" s="30">
        <f t="shared" si="16"/>
        <v>0</v>
      </c>
      <c r="CR63" s="30">
        <f t="shared" si="16"/>
        <v>0</v>
      </c>
      <c r="CS63" s="30">
        <f t="shared" si="16"/>
        <v>0</v>
      </c>
    </row>
    <row r="64" spans="1:99" x14ac:dyDescent="0.25">
      <c r="A64" s="105" t="s">
        <v>95</v>
      </c>
      <c r="B64" s="106">
        <f t="shared" ref="B64:B72" si="25">SUM(C64:L64)</f>
        <v>1</v>
      </c>
      <c r="C64" s="37"/>
      <c r="D64" s="37"/>
      <c r="E64" s="37">
        <v>1</v>
      </c>
      <c r="F64" s="37"/>
      <c r="G64" s="40"/>
      <c r="H64" s="37"/>
      <c r="I64" s="37"/>
      <c r="J64" s="40"/>
      <c r="K64" s="37"/>
      <c r="L64" s="41"/>
      <c r="M64" s="36"/>
      <c r="N64" s="108">
        <f t="shared" si="17"/>
        <v>8</v>
      </c>
      <c r="O64" s="40">
        <v>3</v>
      </c>
      <c r="P64" s="38">
        <v>5</v>
      </c>
      <c r="Q64" s="39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6">
        <v>0</v>
      </c>
      <c r="X64" s="28" t="str">
        <f t="shared" si="18"/>
        <v/>
      </c>
      <c r="CA64" s="29" t="str">
        <f t="shared" si="19"/>
        <v/>
      </c>
      <c r="CB64" s="29" t="str">
        <f t="shared" si="20"/>
        <v/>
      </c>
      <c r="CC64" s="29" t="str">
        <f t="shared" si="21"/>
        <v/>
      </c>
      <c r="CD64" s="29" t="str">
        <f t="shared" si="21"/>
        <v/>
      </c>
      <c r="CE64" s="29" t="str">
        <f t="shared" si="21"/>
        <v/>
      </c>
      <c r="CF64" s="29" t="str">
        <f t="shared" si="21"/>
        <v/>
      </c>
      <c r="CG64" s="29" t="str">
        <f t="shared" si="21"/>
        <v/>
      </c>
      <c r="CM64" s="30">
        <f t="shared" si="22"/>
        <v>0</v>
      </c>
      <c r="CN64" s="30">
        <f t="shared" si="23"/>
        <v>0</v>
      </c>
      <c r="CO64" s="30">
        <f t="shared" si="24"/>
        <v>0</v>
      </c>
      <c r="CP64" s="30">
        <f t="shared" si="16"/>
        <v>0</v>
      </c>
      <c r="CQ64" s="30">
        <f t="shared" si="16"/>
        <v>0</v>
      </c>
      <c r="CR64" s="30">
        <f t="shared" si="16"/>
        <v>0</v>
      </c>
      <c r="CS64" s="30">
        <f t="shared" si="16"/>
        <v>0</v>
      </c>
    </row>
    <row r="65" spans="1:97" x14ac:dyDescent="0.25">
      <c r="A65" s="105" t="s">
        <v>96</v>
      </c>
      <c r="B65" s="106">
        <f t="shared" si="25"/>
        <v>1</v>
      </c>
      <c r="C65" s="37"/>
      <c r="D65" s="37"/>
      <c r="E65" s="37"/>
      <c r="F65" s="37"/>
      <c r="G65" s="40"/>
      <c r="H65" s="37"/>
      <c r="I65" s="37"/>
      <c r="J65" s="40"/>
      <c r="K65" s="37"/>
      <c r="L65" s="41">
        <v>1</v>
      </c>
      <c r="M65" s="36"/>
      <c r="N65" s="109">
        <f>SUM(O65:P65)</f>
        <v>21</v>
      </c>
      <c r="O65" s="40">
        <v>11</v>
      </c>
      <c r="P65" s="38">
        <v>10</v>
      </c>
      <c r="Q65" s="39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6">
        <v>0</v>
      </c>
      <c r="X65" s="28" t="str">
        <f t="shared" si="18"/>
        <v/>
      </c>
      <c r="CA65" s="29" t="str">
        <f t="shared" si="19"/>
        <v/>
      </c>
      <c r="CB65" s="29" t="str">
        <f t="shared" si="20"/>
        <v/>
      </c>
      <c r="CC65" s="29" t="str">
        <f t="shared" si="21"/>
        <v/>
      </c>
      <c r="CD65" s="29" t="str">
        <f t="shared" si="21"/>
        <v/>
      </c>
      <c r="CE65" s="29" t="str">
        <f t="shared" si="21"/>
        <v/>
      </c>
      <c r="CF65" s="29" t="str">
        <f t="shared" si="21"/>
        <v/>
      </c>
      <c r="CG65" s="29" t="str">
        <f t="shared" si="21"/>
        <v/>
      </c>
      <c r="CM65" s="30">
        <f t="shared" si="22"/>
        <v>0</v>
      </c>
      <c r="CN65" s="30">
        <f t="shared" si="23"/>
        <v>0</v>
      </c>
      <c r="CO65" s="30">
        <f t="shared" si="24"/>
        <v>0</v>
      </c>
      <c r="CP65" s="30">
        <f t="shared" si="16"/>
        <v>0</v>
      </c>
      <c r="CQ65" s="30">
        <f t="shared" si="16"/>
        <v>0</v>
      </c>
      <c r="CR65" s="30">
        <f t="shared" si="16"/>
        <v>0</v>
      </c>
      <c r="CS65" s="30">
        <f t="shared" si="16"/>
        <v>0</v>
      </c>
    </row>
    <row r="66" spans="1:97" x14ac:dyDescent="0.25">
      <c r="A66" s="105" t="s">
        <v>97</v>
      </c>
      <c r="B66" s="106">
        <f t="shared" si="25"/>
        <v>0</v>
      </c>
      <c r="C66" s="37"/>
      <c r="D66" s="37"/>
      <c r="E66" s="37"/>
      <c r="F66" s="37"/>
      <c r="G66" s="40"/>
      <c r="H66" s="37"/>
      <c r="I66" s="37"/>
      <c r="J66" s="40"/>
      <c r="K66" s="37"/>
      <c r="L66" s="41"/>
      <c r="M66" s="36"/>
      <c r="N66" s="107">
        <f>SUM(O66:P66)</f>
        <v>0</v>
      </c>
      <c r="O66" s="40"/>
      <c r="P66" s="38"/>
      <c r="Q66" s="39"/>
      <c r="R66" s="37"/>
      <c r="S66" s="37"/>
      <c r="T66" s="37"/>
      <c r="U66" s="37"/>
      <c r="V66" s="37"/>
      <c r="W66" s="36"/>
      <c r="X66" s="28" t="str">
        <f t="shared" si="18"/>
        <v/>
      </c>
      <c r="CA66" s="29" t="str">
        <f t="shared" si="19"/>
        <v/>
      </c>
      <c r="CB66" s="29" t="str">
        <f t="shared" si="20"/>
        <v/>
      </c>
      <c r="CC66" s="29" t="str">
        <f t="shared" si="21"/>
        <v/>
      </c>
      <c r="CD66" s="29" t="str">
        <f t="shared" si="21"/>
        <v/>
      </c>
      <c r="CE66" s="29" t="str">
        <f t="shared" si="21"/>
        <v/>
      </c>
      <c r="CF66" s="29" t="str">
        <f t="shared" si="21"/>
        <v/>
      </c>
      <c r="CG66" s="29" t="str">
        <f t="shared" si="21"/>
        <v/>
      </c>
      <c r="CM66" s="30">
        <f t="shared" si="22"/>
        <v>0</v>
      </c>
      <c r="CN66" s="30">
        <f t="shared" si="23"/>
        <v>0</v>
      </c>
      <c r="CO66" s="30">
        <f t="shared" si="24"/>
        <v>0</v>
      </c>
      <c r="CP66" s="30">
        <f t="shared" si="16"/>
        <v>0</v>
      </c>
      <c r="CQ66" s="30">
        <f t="shared" si="16"/>
        <v>0</v>
      </c>
      <c r="CR66" s="30">
        <f t="shared" si="16"/>
        <v>0</v>
      </c>
      <c r="CS66" s="30">
        <f t="shared" si="16"/>
        <v>0</v>
      </c>
    </row>
    <row r="67" spans="1:97" x14ac:dyDescent="0.25">
      <c r="A67" s="105" t="s">
        <v>98</v>
      </c>
      <c r="B67" s="106">
        <f t="shared" si="25"/>
        <v>0</v>
      </c>
      <c r="C67" s="37"/>
      <c r="D67" s="37"/>
      <c r="E67" s="37"/>
      <c r="F67" s="37"/>
      <c r="G67" s="40"/>
      <c r="H67" s="37"/>
      <c r="I67" s="37"/>
      <c r="J67" s="40"/>
      <c r="K67" s="37"/>
      <c r="L67" s="41"/>
      <c r="M67" s="36"/>
      <c r="N67" s="109">
        <f>SUM(O67:P67)</f>
        <v>0</v>
      </c>
      <c r="O67" s="40"/>
      <c r="P67" s="38"/>
      <c r="Q67" s="39"/>
      <c r="R67" s="37"/>
      <c r="S67" s="37"/>
      <c r="T67" s="37"/>
      <c r="U67" s="37"/>
      <c r="V67" s="37"/>
      <c r="W67" s="36"/>
      <c r="X67" s="28" t="str">
        <f t="shared" si="18"/>
        <v/>
      </c>
      <c r="CA67" s="29" t="str">
        <f t="shared" si="19"/>
        <v/>
      </c>
      <c r="CB67" s="29" t="str">
        <f t="shared" si="20"/>
        <v/>
      </c>
      <c r="CC67" s="29" t="str">
        <f t="shared" si="21"/>
        <v/>
      </c>
      <c r="CD67" s="29" t="str">
        <f t="shared" si="21"/>
        <v/>
      </c>
      <c r="CE67" s="29" t="str">
        <f t="shared" si="21"/>
        <v/>
      </c>
      <c r="CF67" s="29" t="str">
        <f t="shared" si="21"/>
        <v/>
      </c>
      <c r="CG67" s="29" t="str">
        <f t="shared" si="21"/>
        <v/>
      </c>
      <c r="CM67" s="30">
        <f t="shared" si="22"/>
        <v>0</v>
      </c>
      <c r="CN67" s="30">
        <f t="shared" si="23"/>
        <v>0</v>
      </c>
      <c r="CO67" s="30">
        <f t="shared" si="24"/>
        <v>0</v>
      </c>
      <c r="CP67" s="30">
        <f t="shared" si="16"/>
        <v>0</v>
      </c>
      <c r="CQ67" s="30">
        <f t="shared" si="16"/>
        <v>0</v>
      </c>
      <c r="CR67" s="30">
        <f t="shared" si="16"/>
        <v>0</v>
      </c>
      <c r="CS67" s="30">
        <f t="shared" si="16"/>
        <v>0</v>
      </c>
    </row>
    <row r="68" spans="1:97" x14ac:dyDescent="0.25">
      <c r="A68" s="105" t="s">
        <v>99</v>
      </c>
      <c r="B68" s="106">
        <f t="shared" si="25"/>
        <v>0</v>
      </c>
      <c r="C68" s="37"/>
      <c r="D68" s="37"/>
      <c r="E68" s="37"/>
      <c r="F68" s="37"/>
      <c r="G68" s="40"/>
      <c r="H68" s="37"/>
      <c r="I68" s="37"/>
      <c r="J68" s="40"/>
      <c r="K68" s="37"/>
      <c r="L68" s="41"/>
      <c r="M68" s="36"/>
      <c r="N68" s="109">
        <f t="shared" si="17"/>
        <v>0</v>
      </c>
      <c r="O68" s="40"/>
      <c r="P68" s="38"/>
      <c r="Q68" s="39"/>
      <c r="R68" s="37"/>
      <c r="S68" s="37"/>
      <c r="T68" s="37"/>
      <c r="U68" s="37"/>
      <c r="V68" s="37"/>
      <c r="W68" s="36"/>
      <c r="X68" s="28" t="str">
        <f t="shared" si="18"/>
        <v/>
      </c>
      <c r="CA68" s="29" t="str">
        <f t="shared" si="19"/>
        <v/>
      </c>
      <c r="CB68" s="29" t="str">
        <f t="shared" si="20"/>
        <v/>
      </c>
      <c r="CC68" s="29" t="str">
        <f t="shared" si="21"/>
        <v/>
      </c>
      <c r="CD68" s="29" t="str">
        <f t="shared" si="21"/>
        <v/>
      </c>
      <c r="CE68" s="29" t="str">
        <f t="shared" si="21"/>
        <v/>
      </c>
      <c r="CF68" s="29" t="str">
        <f t="shared" si="21"/>
        <v/>
      </c>
      <c r="CG68" s="29" t="str">
        <f t="shared" si="21"/>
        <v/>
      </c>
      <c r="CM68" s="30">
        <f t="shared" si="22"/>
        <v>0</v>
      </c>
      <c r="CN68" s="30">
        <f t="shared" si="23"/>
        <v>0</v>
      </c>
      <c r="CO68" s="30">
        <f t="shared" si="24"/>
        <v>0</v>
      </c>
      <c r="CP68" s="30">
        <f t="shared" si="16"/>
        <v>0</v>
      </c>
      <c r="CQ68" s="30">
        <f t="shared" si="16"/>
        <v>0</v>
      </c>
      <c r="CR68" s="30">
        <f t="shared" si="16"/>
        <v>0</v>
      </c>
      <c r="CS68" s="30">
        <f t="shared" si="16"/>
        <v>0</v>
      </c>
    </row>
    <row r="69" spans="1:97" x14ac:dyDescent="0.25">
      <c r="A69" s="105" t="s">
        <v>100</v>
      </c>
      <c r="B69" s="106">
        <f t="shared" si="25"/>
        <v>0</v>
      </c>
      <c r="C69" s="37"/>
      <c r="D69" s="37"/>
      <c r="E69" s="37"/>
      <c r="F69" s="37"/>
      <c r="G69" s="40"/>
      <c r="H69" s="37"/>
      <c r="I69" s="37"/>
      <c r="J69" s="40"/>
      <c r="K69" s="37"/>
      <c r="L69" s="41"/>
      <c r="M69" s="36"/>
      <c r="N69" s="109">
        <f t="shared" si="17"/>
        <v>0</v>
      </c>
      <c r="O69" s="40"/>
      <c r="P69" s="38"/>
      <c r="Q69" s="39"/>
      <c r="R69" s="37"/>
      <c r="S69" s="37"/>
      <c r="T69" s="37"/>
      <c r="U69" s="37"/>
      <c r="V69" s="37"/>
      <c r="W69" s="36"/>
      <c r="X69" s="28" t="str">
        <f t="shared" si="18"/>
        <v/>
      </c>
      <c r="CA69" s="29" t="str">
        <f t="shared" si="19"/>
        <v/>
      </c>
      <c r="CB69" s="29" t="str">
        <f t="shared" si="20"/>
        <v/>
      </c>
      <c r="CC69" s="29" t="str">
        <f t="shared" si="21"/>
        <v/>
      </c>
      <c r="CD69" s="29" t="str">
        <f t="shared" si="21"/>
        <v/>
      </c>
      <c r="CE69" s="29" t="str">
        <f t="shared" si="21"/>
        <v/>
      </c>
      <c r="CF69" s="29" t="str">
        <f t="shared" si="21"/>
        <v/>
      </c>
      <c r="CG69" s="29" t="str">
        <f t="shared" si="21"/>
        <v/>
      </c>
      <c r="CM69" s="30">
        <f t="shared" si="22"/>
        <v>0</v>
      </c>
      <c r="CN69" s="30">
        <f t="shared" si="23"/>
        <v>0</v>
      </c>
      <c r="CO69" s="30">
        <f t="shared" si="24"/>
        <v>0</v>
      </c>
      <c r="CP69" s="30">
        <f t="shared" si="16"/>
        <v>0</v>
      </c>
      <c r="CQ69" s="30">
        <f t="shared" si="16"/>
        <v>0</v>
      </c>
      <c r="CR69" s="30">
        <f t="shared" si="16"/>
        <v>0</v>
      </c>
      <c r="CS69" s="30">
        <f t="shared" si="16"/>
        <v>0</v>
      </c>
    </row>
    <row r="70" spans="1:97" x14ac:dyDescent="0.25">
      <c r="A70" s="105" t="s">
        <v>101</v>
      </c>
      <c r="B70" s="106">
        <f t="shared" si="25"/>
        <v>0</v>
      </c>
      <c r="C70" s="110"/>
      <c r="D70" s="110"/>
      <c r="E70" s="110"/>
      <c r="F70" s="110"/>
      <c r="G70" s="111"/>
      <c r="H70" s="110"/>
      <c r="I70" s="110"/>
      <c r="J70" s="111"/>
      <c r="K70" s="110"/>
      <c r="L70" s="112"/>
      <c r="M70" s="36"/>
      <c r="N70" s="107">
        <f t="shared" si="17"/>
        <v>0</v>
      </c>
      <c r="O70" s="40"/>
      <c r="P70" s="38"/>
      <c r="Q70" s="39"/>
      <c r="R70" s="37"/>
      <c r="S70" s="37"/>
      <c r="T70" s="37"/>
      <c r="U70" s="37"/>
      <c r="V70" s="37"/>
      <c r="W70" s="36"/>
      <c r="X70" s="28" t="str">
        <f t="shared" si="18"/>
        <v/>
      </c>
      <c r="CA70" s="29" t="str">
        <f t="shared" si="19"/>
        <v/>
      </c>
      <c r="CB70" s="29" t="str">
        <f t="shared" si="20"/>
        <v/>
      </c>
      <c r="CC70" s="29" t="str">
        <f t="shared" si="21"/>
        <v/>
      </c>
      <c r="CD70" s="29" t="str">
        <f t="shared" si="21"/>
        <v/>
      </c>
      <c r="CE70" s="29" t="str">
        <f t="shared" si="21"/>
        <v/>
      </c>
      <c r="CF70" s="29" t="str">
        <f t="shared" si="21"/>
        <v/>
      </c>
      <c r="CG70" s="29" t="str">
        <f t="shared" si="21"/>
        <v/>
      </c>
      <c r="CM70" s="30">
        <f t="shared" si="22"/>
        <v>0</v>
      </c>
      <c r="CN70" s="30">
        <f t="shared" si="23"/>
        <v>0</v>
      </c>
      <c r="CO70" s="30">
        <f t="shared" si="24"/>
        <v>0</v>
      </c>
      <c r="CP70" s="30">
        <f t="shared" si="16"/>
        <v>0</v>
      </c>
      <c r="CQ70" s="30">
        <f t="shared" si="16"/>
        <v>0</v>
      </c>
      <c r="CR70" s="30">
        <f t="shared" si="16"/>
        <v>0</v>
      </c>
      <c r="CS70" s="30">
        <f t="shared" si="16"/>
        <v>0</v>
      </c>
    </row>
    <row r="71" spans="1:97" x14ac:dyDescent="0.25">
      <c r="A71" s="113" t="s">
        <v>102</v>
      </c>
      <c r="B71" s="106">
        <f t="shared" si="25"/>
        <v>0</v>
      </c>
      <c r="C71" s="110"/>
      <c r="D71" s="110"/>
      <c r="E71" s="110"/>
      <c r="F71" s="110"/>
      <c r="G71" s="111"/>
      <c r="H71" s="37"/>
      <c r="I71" s="110"/>
      <c r="J71" s="40"/>
      <c r="K71" s="110"/>
      <c r="L71" s="112"/>
      <c r="M71" s="36"/>
      <c r="N71" s="107">
        <f>SUM(O71:P71)</f>
        <v>0</v>
      </c>
      <c r="O71" s="40"/>
      <c r="P71" s="38"/>
      <c r="Q71" s="39"/>
      <c r="R71" s="37"/>
      <c r="S71" s="37"/>
      <c r="T71" s="37"/>
      <c r="U71" s="37"/>
      <c r="V71" s="37"/>
      <c r="W71" s="36"/>
      <c r="X71" s="28" t="str">
        <f t="shared" si="18"/>
        <v/>
      </c>
      <c r="CA71" s="29" t="str">
        <f t="shared" si="19"/>
        <v/>
      </c>
      <c r="CB71" s="29" t="str">
        <f t="shared" si="20"/>
        <v/>
      </c>
      <c r="CC71" s="29" t="str">
        <f t="shared" si="21"/>
        <v/>
      </c>
      <c r="CD71" s="29" t="str">
        <f t="shared" si="21"/>
        <v/>
      </c>
      <c r="CE71" s="29" t="str">
        <f t="shared" si="21"/>
        <v/>
      </c>
      <c r="CF71" s="29" t="str">
        <f t="shared" si="21"/>
        <v/>
      </c>
      <c r="CG71" s="29" t="str">
        <f t="shared" si="21"/>
        <v/>
      </c>
      <c r="CM71" s="30">
        <f t="shared" si="22"/>
        <v>0</v>
      </c>
      <c r="CN71" s="30">
        <f t="shared" si="23"/>
        <v>0</v>
      </c>
      <c r="CO71" s="30">
        <f t="shared" si="24"/>
        <v>0</v>
      </c>
      <c r="CP71" s="30">
        <f t="shared" si="16"/>
        <v>0</v>
      </c>
      <c r="CQ71" s="30">
        <f t="shared" si="16"/>
        <v>0</v>
      </c>
      <c r="CR71" s="30">
        <f t="shared" si="16"/>
        <v>0</v>
      </c>
      <c r="CS71" s="30">
        <f t="shared" si="16"/>
        <v>0</v>
      </c>
    </row>
    <row r="72" spans="1:97" x14ac:dyDescent="0.25">
      <c r="A72" s="113" t="s">
        <v>103</v>
      </c>
      <c r="B72" s="106">
        <f t="shared" si="25"/>
        <v>0</v>
      </c>
      <c r="C72" s="110"/>
      <c r="D72" s="110"/>
      <c r="E72" s="110"/>
      <c r="F72" s="110"/>
      <c r="G72" s="111"/>
      <c r="H72" s="110"/>
      <c r="I72" s="110"/>
      <c r="J72" s="111"/>
      <c r="K72" s="110"/>
      <c r="L72" s="112"/>
      <c r="M72" s="36"/>
      <c r="N72" s="108">
        <f>SUM(O72:P72)</f>
        <v>0</v>
      </c>
      <c r="O72" s="40"/>
      <c r="P72" s="38"/>
      <c r="Q72" s="39"/>
      <c r="R72" s="37"/>
      <c r="S72" s="37"/>
      <c r="T72" s="37"/>
      <c r="U72" s="37"/>
      <c r="V72" s="37"/>
      <c r="W72" s="36"/>
      <c r="X72" s="28" t="str">
        <f t="shared" si="18"/>
        <v/>
      </c>
      <c r="CA72" s="29" t="str">
        <f t="shared" si="19"/>
        <v/>
      </c>
      <c r="CB72" s="29" t="str">
        <f t="shared" si="20"/>
        <v/>
      </c>
      <c r="CC72" s="29" t="str">
        <f t="shared" si="21"/>
        <v/>
      </c>
      <c r="CD72" s="29" t="str">
        <f t="shared" si="21"/>
        <v/>
      </c>
      <c r="CE72" s="29" t="str">
        <f t="shared" si="21"/>
        <v/>
      </c>
      <c r="CF72" s="29" t="str">
        <f t="shared" si="21"/>
        <v/>
      </c>
      <c r="CG72" s="29" t="str">
        <f t="shared" si="21"/>
        <v/>
      </c>
      <c r="CM72" s="30">
        <f t="shared" si="22"/>
        <v>0</v>
      </c>
      <c r="CN72" s="30">
        <f t="shared" si="23"/>
        <v>0</v>
      </c>
      <c r="CO72" s="30">
        <f t="shared" si="24"/>
        <v>0</v>
      </c>
      <c r="CP72" s="30">
        <f t="shared" si="16"/>
        <v>0</v>
      </c>
      <c r="CQ72" s="30">
        <f t="shared" si="16"/>
        <v>0</v>
      </c>
      <c r="CR72" s="30">
        <f t="shared" si="16"/>
        <v>0</v>
      </c>
      <c r="CS72" s="30">
        <f t="shared" si="16"/>
        <v>0</v>
      </c>
    </row>
    <row r="73" spans="1:97" x14ac:dyDescent="0.25">
      <c r="A73" s="114" t="s">
        <v>104</v>
      </c>
      <c r="B73" s="115">
        <f>SUM(C73:L73)</f>
        <v>0</v>
      </c>
      <c r="C73" s="110"/>
      <c r="D73" s="110"/>
      <c r="E73" s="110"/>
      <c r="F73" s="110"/>
      <c r="G73" s="111"/>
      <c r="H73" s="110"/>
      <c r="I73" s="110"/>
      <c r="J73" s="111"/>
      <c r="K73" s="110"/>
      <c r="L73" s="112"/>
      <c r="M73" s="116"/>
      <c r="N73" s="117">
        <f>SUM(O73:P73)</f>
        <v>0</v>
      </c>
      <c r="O73" s="111"/>
      <c r="P73" s="118"/>
      <c r="Q73" s="39"/>
      <c r="R73" s="110"/>
      <c r="S73" s="110"/>
      <c r="T73" s="110"/>
      <c r="U73" s="37"/>
      <c r="V73" s="110"/>
      <c r="W73" s="116"/>
      <c r="X73" s="28" t="str">
        <f>CA73&amp;CB73&amp;CC73&amp;CD73&amp;CE73&amp;CF73&amp;CG73</f>
        <v/>
      </c>
      <c r="CA73" s="29" t="str">
        <f t="shared" si="19"/>
        <v/>
      </c>
      <c r="CB73" s="29" t="str">
        <f t="shared" si="20"/>
        <v/>
      </c>
      <c r="CC73" s="29" t="str">
        <f t="shared" si="21"/>
        <v/>
      </c>
      <c r="CD73" s="29" t="str">
        <f t="shared" si="21"/>
        <v/>
      </c>
      <c r="CE73" s="29" t="str">
        <f t="shared" si="21"/>
        <v/>
      </c>
      <c r="CF73" s="29" t="str">
        <f t="shared" si="21"/>
        <v/>
      </c>
      <c r="CG73" s="29" t="str">
        <f t="shared" si="21"/>
        <v/>
      </c>
      <c r="CM73" s="30">
        <f t="shared" si="22"/>
        <v>0</v>
      </c>
      <c r="CN73" s="30">
        <f t="shared" si="23"/>
        <v>0</v>
      </c>
      <c r="CO73" s="30">
        <f t="shared" si="24"/>
        <v>0</v>
      </c>
      <c r="CP73" s="30">
        <f t="shared" si="16"/>
        <v>0</v>
      </c>
      <c r="CQ73" s="30">
        <f t="shared" si="16"/>
        <v>0</v>
      </c>
      <c r="CR73" s="30">
        <f t="shared" si="16"/>
        <v>0</v>
      </c>
      <c r="CS73" s="30">
        <f t="shared" si="16"/>
        <v>0</v>
      </c>
    </row>
    <row r="74" spans="1:97" x14ac:dyDescent="0.25">
      <c r="A74" s="119" t="s">
        <v>76</v>
      </c>
      <c r="B74" s="120">
        <f>SUM(C74:L74)</f>
        <v>2</v>
      </c>
      <c r="C74" s="121">
        <f t="shared" ref="C74:L74" si="26">SUM(C62:C73)</f>
        <v>0</v>
      </c>
      <c r="D74" s="121">
        <f t="shared" si="26"/>
        <v>0</v>
      </c>
      <c r="E74" s="121">
        <f t="shared" si="26"/>
        <v>1</v>
      </c>
      <c r="F74" s="121">
        <f t="shared" si="26"/>
        <v>0</v>
      </c>
      <c r="G74" s="122">
        <f t="shared" si="26"/>
        <v>0</v>
      </c>
      <c r="H74" s="121">
        <f t="shared" si="26"/>
        <v>0</v>
      </c>
      <c r="I74" s="121">
        <f t="shared" si="26"/>
        <v>0</v>
      </c>
      <c r="J74" s="122">
        <f t="shared" si="26"/>
        <v>0</v>
      </c>
      <c r="K74" s="121">
        <f t="shared" si="26"/>
        <v>0</v>
      </c>
      <c r="L74" s="123">
        <f t="shared" si="26"/>
        <v>1</v>
      </c>
      <c r="M74" s="124">
        <f>SUM(M62:M73)</f>
        <v>0</v>
      </c>
      <c r="N74" s="125">
        <f>SUM(O74:P74)</f>
        <v>29</v>
      </c>
      <c r="O74" s="124">
        <f>SUM(O62:O73)</f>
        <v>14</v>
      </c>
      <c r="P74" s="126">
        <f t="shared" ref="P74:W74" si="27">SUM(P62:P73)</f>
        <v>15</v>
      </c>
      <c r="Q74" s="127">
        <f>SUM(Q62:Q73)</f>
        <v>0</v>
      </c>
      <c r="R74" s="121">
        <f t="shared" si="27"/>
        <v>0</v>
      </c>
      <c r="S74" s="121">
        <f t="shared" si="27"/>
        <v>0</v>
      </c>
      <c r="T74" s="121">
        <f t="shared" si="27"/>
        <v>0</v>
      </c>
      <c r="U74" s="121">
        <f t="shared" si="27"/>
        <v>0</v>
      </c>
      <c r="V74" s="121">
        <f t="shared" si="27"/>
        <v>0</v>
      </c>
      <c r="W74" s="128">
        <f t="shared" si="27"/>
        <v>0</v>
      </c>
    </row>
    <row r="75" spans="1:97" x14ac:dyDescent="0.25">
      <c r="A75" s="191" t="s">
        <v>105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2"/>
      <c r="N75" s="192"/>
    </row>
    <row r="76" spans="1:97" ht="15" customHeight="1" x14ac:dyDescent="0.25">
      <c r="A76" s="193" t="s">
        <v>106</v>
      </c>
      <c r="B76" s="195" t="s">
        <v>107</v>
      </c>
      <c r="C76" s="171" t="s">
        <v>79</v>
      </c>
      <c r="D76" s="188"/>
      <c r="E76" s="188"/>
      <c r="F76" s="188"/>
      <c r="G76" s="188"/>
      <c r="H76" s="188"/>
      <c r="I76" s="188"/>
      <c r="J76" s="188"/>
      <c r="K76" s="188"/>
      <c r="L76" s="189"/>
      <c r="M76" s="188" t="s">
        <v>108</v>
      </c>
      <c r="N76" s="188"/>
      <c r="O76" s="188"/>
      <c r="P76" s="188"/>
      <c r="Q76" s="188"/>
      <c r="R76" s="172"/>
    </row>
    <row r="77" spans="1:97" ht="42" x14ac:dyDescent="0.25">
      <c r="A77" s="194"/>
      <c r="B77" s="187"/>
      <c r="C77" s="7" t="s">
        <v>90</v>
      </c>
      <c r="D77" s="94" t="s">
        <v>16</v>
      </c>
      <c r="E77" s="95" t="s">
        <v>17</v>
      </c>
      <c r="F77" s="96" t="s">
        <v>91</v>
      </c>
      <c r="G77" s="91" t="s">
        <v>92</v>
      </c>
      <c r="H77" s="91" t="s">
        <v>109</v>
      </c>
      <c r="I77" s="91" t="s">
        <v>10</v>
      </c>
      <c r="J77" s="91" t="s">
        <v>11</v>
      </c>
      <c r="K77" s="91" t="s">
        <v>12</v>
      </c>
      <c r="L77" s="95" t="s">
        <v>13</v>
      </c>
      <c r="M77" s="94" t="s">
        <v>80</v>
      </c>
      <c r="N77" s="129" t="s">
        <v>82</v>
      </c>
      <c r="O77" s="91" t="s">
        <v>110</v>
      </c>
      <c r="P77" s="129" t="s">
        <v>111</v>
      </c>
      <c r="Q77" s="91" t="s">
        <v>112</v>
      </c>
      <c r="R77" s="130" t="s">
        <v>88</v>
      </c>
    </row>
    <row r="78" spans="1:97" x14ac:dyDescent="0.25">
      <c r="A78" s="131" t="s">
        <v>113</v>
      </c>
      <c r="B78" s="132">
        <v>1</v>
      </c>
      <c r="C78" s="103">
        <f>SUM(D78:E78)</f>
        <v>76</v>
      </c>
      <c r="D78" s="100">
        <v>23</v>
      </c>
      <c r="E78" s="104">
        <v>53</v>
      </c>
      <c r="F78" s="76">
        <v>0</v>
      </c>
      <c r="G78" s="99">
        <v>0</v>
      </c>
      <c r="H78" s="99">
        <v>0</v>
      </c>
      <c r="I78" s="99">
        <v>0</v>
      </c>
      <c r="J78" s="99">
        <v>0</v>
      </c>
      <c r="K78" s="99">
        <v>0</v>
      </c>
      <c r="L78" s="104">
        <v>0</v>
      </c>
      <c r="M78" s="100">
        <v>0</v>
      </c>
      <c r="N78" s="99">
        <v>0</v>
      </c>
      <c r="O78" s="99">
        <v>0</v>
      </c>
      <c r="P78" s="99">
        <v>0</v>
      </c>
      <c r="Q78" s="99">
        <v>0</v>
      </c>
      <c r="R78" s="102">
        <v>0</v>
      </c>
      <c r="S78" s="28" t="str">
        <f>CA78&amp;CB78&amp;CC78&amp;CD78&amp;CE78&amp;CF78&amp;CG78</f>
        <v/>
      </c>
      <c r="CA78" s="29" t="str">
        <f t="shared" ref="CA78:CA90" si="28">IF(AND(E78&gt;0,F78=""),"*No olvide digitar el campo "&amp;F$77&amp;""&amp;". Digite CERO si no tiene.", IF(F78&gt;E78," * El Número de "&amp;F$77&amp;""&amp;" no puede superar el Total Mujeres. ",""))</f>
        <v/>
      </c>
      <c r="CB78" s="29" t="str">
        <f t="shared" ref="CB78:CB90" si="29">IF(AND(D78&gt;0,G78=""),"*No olvide digitar el campo "&amp;G$77&amp;""&amp;". Digite CERO si no tiene.", IF(G78&gt;D78," * El Número de "&amp;G$77&amp;""&amp;" no puede superar el Total Hombres. ",""))</f>
        <v/>
      </c>
      <c r="CC78" s="29" t="str">
        <f t="shared" ref="CC78:CG90" si="30">IF(AND($C78&gt;0,H78=""),"*No olvide digitar el campo "&amp;H$77&amp;""&amp;". Digite CERO si no tiene.", IF(H78&gt;$C78," * La variable "&amp;H$77&amp;""&amp;" no puede superar el Total Ambos Sexos. ",""))</f>
        <v/>
      </c>
      <c r="CD78" s="29" t="str">
        <f t="shared" si="30"/>
        <v/>
      </c>
      <c r="CE78" s="29" t="str">
        <f t="shared" si="30"/>
        <v/>
      </c>
      <c r="CF78" s="29" t="str">
        <f t="shared" si="30"/>
        <v/>
      </c>
      <c r="CG78" s="29" t="str">
        <f t="shared" si="30"/>
        <v/>
      </c>
      <c r="CM78" s="30">
        <f>IF(AND(E78&gt;0,OR(F78="")),1,IF(F78&gt;E78,1,0))</f>
        <v>0</v>
      </c>
      <c r="CN78" s="30">
        <f>IF(AND(D78&gt;0,OR(G78="")),1,IF(G78&gt;D78,1,0))</f>
        <v>0</v>
      </c>
      <c r="CO78" s="30">
        <f>IF(AND($C78&gt;0,OR(H78="")),1,IF(H78&gt;$C78,1,0))</f>
        <v>0</v>
      </c>
      <c r="CP78" s="30">
        <f t="shared" ref="CP78:CS91" si="31">IF(AND($C78&gt;0,OR(I78="")),1,IF(I78&gt;$C78,1,0))</f>
        <v>0</v>
      </c>
      <c r="CQ78" s="30">
        <f t="shared" si="31"/>
        <v>0</v>
      </c>
      <c r="CR78" s="30">
        <f t="shared" si="31"/>
        <v>0</v>
      </c>
      <c r="CS78" s="30">
        <f t="shared" si="31"/>
        <v>0</v>
      </c>
    </row>
    <row r="79" spans="1:97" x14ac:dyDescent="0.25">
      <c r="A79" s="133" t="s">
        <v>114</v>
      </c>
      <c r="B79" s="42"/>
      <c r="C79" s="107">
        <f t="shared" ref="C79:C91" si="32">SUM(D79:E79)</f>
        <v>0</v>
      </c>
      <c r="D79" s="40"/>
      <c r="E79" s="38"/>
      <c r="F79" s="39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8">
        <v>0</v>
      </c>
      <c r="M79" s="40">
        <v>0</v>
      </c>
      <c r="N79" s="37">
        <v>0</v>
      </c>
      <c r="O79" s="37">
        <v>0</v>
      </c>
      <c r="P79" s="37">
        <v>0</v>
      </c>
      <c r="Q79" s="37">
        <v>0</v>
      </c>
      <c r="R79" s="36">
        <v>0</v>
      </c>
      <c r="S79" s="28" t="str">
        <f t="shared" ref="S79:S91" si="33">CA79&amp;CB79&amp;CC79&amp;CD79&amp;CE79&amp;CF79&amp;CG79</f>
        <v/>
      </c>
      <c r="CA79" s="29" t="str">
        <f t="shared" si="28"/>
        <v/>
      </c>
      <c r="CB79" s="29" t="str">
        <f t="shared" si="29"/>
        <v/>
      </c>
      <c r="CC79" s="29" t="str">
        <f t="shared" si="30"/>
        <v/>
      </c>
      <c r="CD79" s="29" t="str">
        <f t="shared" si="30"/>
        <v/>
      </c>
      <c r="CE79" s="29" t="str">
        <f t="shared" si="30"/>
        <v/>
      </c>
      <c r="CF79" s="29" t="str">
        <f t="shared" si="30"/>
        <v/>
      </c>
      <c r="CG79" s="29" t="str">
        <f t="shared" si="30"/>
        <v/>
      </c>
      <c r="CM79" s="30">
        <f t="shared" ref="CM79:CM91" si="34">IF(AND(E79&gt;0,OR(F79="")),1,IF(F79&gt;E79,1,0))</f>
        <v>0</v>
      </c>
      <c r="CN79" s="30">
        <f t="shared" ref="CN79:CN91" si="35">IF(AND(D79&gt;0,OR(G79="")),1,IF(G79&gt;D79,1,0))</f>
        <v>0</v>
      </c>
      <c r="CO79" s="30">
        <f t="shared" ref="CO79:CO91" si="36">IF(AND($C79&gt;0,OR(H79="")),1,IF(H79&gt;$C79,1,0))</f>
        <v>0</v>
      </c>
      <c r="CP79" s="30">
        <f t="shared" si="31"/>
        <v>0</v>
      </c>
      <c r="CQ79" s="30">
        <f t="shared" si="31"/>
        <v>0</v>
      </c>
      <c r="CR79" s="30">
        <f t="shared" si="31"/>
        <v>0</v>
      </c>
      <c r="CS79" s="30">
        <f t="shared" si="31"/>
        <v>0</v>
      </c>
    </row>
    <row r="80" spans="1:97" x14ac:dyDescent="0.25">
      <c r="A80" s="133" t="s">
        <v>115</v>
      </c>
      <c r="B80" s="42"/>
      <c r="C80" s="134">
        <f t="shared" si="32"/>
        <v>0</v>
      </c>
      <c r="D80" s="40"/>
      <c r="E80" s="38"/>
      <c r="F80" s="39"/>
      <c r="G80" s="37"/>
      <c r="H80" s="37"/>
      <c r="I80" s="37"/>
      <c r="J80" s="37"/>
      <c r="K80" s="37"/>
      <c r="L80" s="38"/>
      <c r="M80" s="40"/>
      <c r="N80" s="37"/>
      <c r="O80" s="37"/>
      <c r="P80" s="37"/>
      <c r="Q80" s="37"/>
      <c r="R80" s="36"/>
      <c r="S80" s="28" t="str">
        <f t="shared" si="33"/>
        <v/>
      </c>
      <c r="CA80" s="29" t="str">
        <f t="shared" si="28"/>
        <v/>
      </c>
      <c r="CB80" s="29" t="str">
        <f t="shared" si="29"/>
        <v/>
      </c>
      <c r="CC80" s="29" t="str">
        <f t="shared" si="30"/>
        <v/>
      </c>
      <c r="CD80" s="29" t="str">
        <f t="shared" si="30"/>
        <v/>
      </c>
      <c r="CE80" s="29" t="str">
        <f t="shared" si="30"/>
        <v/>
      </c>
      <c r="CF80" s="29" t="str">
        <f t="shared" si="30"/>
        <v/>
      </c>
      <c r="CG80" s="29" t="str">
        <f t="shared" si="30"/>
        <v/>
      </c>
      <c r="CM80" s="30">
        <f t="shared" si="34"/>
        <v>0</v>
      </c>
      <c r="CN80" s="30">
        <f t="shared" si="35"/>
        <v>0</v>
      </c>
      <c r="CO80" s="30">
        <f t="shared" si="36"/>
        <v>0</v>
      </c>
      <c r="CP80" s="30">
        <f t="shared" si="31"/>
        <v>0</v>
      </c>
      <c r="CQ80" s="30">
        <f t="shared" si="31"/>
        <v>0</v>
      </c>
      <c r="CR80" s="30">
        <f t="shared" si="31"/>
        <v>0</v>
      </c>
      <c r="CS80" s="30">
        <f t="shared" si="31"/>
        <v>0</v>
      </c>
    </row>
    <row r="81" spans="1:97" x14ac:dyDescent="0.25">
      <c r="A81" s="133" t="s">
        <v>116</v>
      </c>
      <c r="B81" s="135"/>
      <c r="C81" s="134">
        <f t="shared" si="32"/>
        <v>0</v>
      </c>
      <c r="D81" s="40"/>
      <c r="E81" s="38"/>
      <c r="F81" s="39"/>
      <c r="G81" s="37"/>
      <c r="H81" s="37"/>
      <c r="I81" s="37"/>
      <c r="J81" s="37"/>
      <c r="K81" s="37"/>
      <c r="L81" s="38"/>
      <c r="M81" s="40"/>
      <c r="N81" s="37"/>
      <c r="O81" s="37"/>
      <c r="P81" s="37"/>
      <c r="Q81" s="37"/>
      <c r="R81" s="36"/>
      <c r="S81" s="28" t="str">
        <f t="shared" si="33"/>
        <v/>
      </c>
      <c r="CA81" s="29" t="str">
        <f t="shared" si="28"/>
        <v/>
      </c>
      <c r="CB81" s="29" t="str">
        <f t="shared" si="29"/>
        <v/>
      </c>
      <c r="CC81" s="29" t="str">
        <f t="shared" si="30"/>
        <v/>
      </c>
      <c r="CD81" s="29" t="str">
        <f t="shared" si="30"/>
        <v/>
      </c>
      <c r="CE81" s="29" t="str">
        <f t="shared" si="30"/>
        <v/>
      </c>
      <c r="CF81" s="29" t="str">
        <f t="shared" si="30"/>
        <v/>
      </c>
      <c r="CG81" s="29" t="str">
        <f t="shared" si="30"/>
        <v/>
      </c>
      <c r="CM81" s="30">
        <f t="shared" si="34"/>
        <v>0</v>
      </c>
      <c r="CN81" s="30">
        <f t="shared" si="35"/>
        <v>0</v>
      </c>
      <c r="CO81" s="30">
        <f t="shared" si="36"/>
        <v>0</v>
      </c>
      <c r="CP81" s="30">
        <f t="shared" si="31"/>
        <v>0</v>
      </c>
      <c r="CQ81" s="30">
        <f t="shared" si="31"/>
        <v>0</v>
      </c>
      <c r="CR81" s="30">
        <f t="shared" si="31"/>
        <v>0</v>
      </c>
      <c r="CS81" s="30">
        <f t="shared" si="31"/>
        <v>0</v>
      </c>
    </row>
    <row r="82" spans="1:97" x14ac:dyDescent="0.25">
      <c r="A82" s="133" t="s">
        <v>117</v>
      </c>
      <c r="B82" s="42"/>
      <c r="C82" s="108">
        <f>SUM(D82:E82)</f>
        <v>0</v>
      </c>
      <c r="D82" s="40"/>
      <c r="E82" s="38"/>
      <c r="F82" s="39"/>
      <c r="G82" s="37"/>
      <c r="H82" s="37"/>
      <c r="I82" s="37"/>
      <c r="J82" s="37"/>
      <c r="K82" s="37"/>
      <c r="L82" s="38"/>
      <c r="M82" s="40"/>
      <c r="N82" s="37"/>
      <c r="O82" s="37"/>
      <c r="P82" s="37"/>
      <c r="Q82" s="37"/>
      <c r="R82" s="36"/>
      <c r="S82" s="28" t="str">
        <f t="shared" si="33"/>
        <v/>
      </c>
      <c r="CA82" s="29" t="str">
        <f t="shared" si="28"/>
        <v/>
      </c>
      <c r="CB82" s="29" t="str">
        <f t="shared" si="29"/>
        <v/>
      </c>
      <c r="CC82" s="29" t="str">
        <f t="shared" si="30"/>
        <v/>
      </c>
      <c r="CD82" s="29" t="str">
        <f t="shared" si="30"/>
        <v/>
      </c>
      <c r="CE82" s="29" t="str">
        <f t="shared" si="30"/>
        <v/>
      </c>
      <c r="CF82" s="29" t="str">
        <f t="shared" si="30"/>
        <v/>
      </c>
      <c r="CG82" s="29" t="str">
        <f t="shared" si="30"/>
        <v/>
      </c>
      <c r="CM82" s="30">
        <f t="shared" si="34"/>
        <v>0</v>
      </c>
      <c r="CN82" s="30">
        <f t="shared" si="35"/>
        <v>0</v>
      </c>
      <c r="CO82" s="30">
        <f t="shared" si="36"/>
        <v>0</v>
      </c>
      <c r="CP82" s="30">
        <f t="shared" si="31"/>
        <v>0</v>
      </c>
      <c r="CQ82" s="30">
        <f t="shared" si="31"/>
        <v>0</v>
      </c>
      <c r="CR82" s="30">
        <f t="shared" si="31"/>
        <v>0</v>
      </c>
      <c r="CS82" s="30">
        <f t="shared" si="31"/>
        <v>0</v>
      </c>
    </row>
    <row r="83" spans="1:97" x14ac:dyDescent="0.25">
      <c r="A83" s="133" t="s">
        <v>118</v>
      </c>
      <c r="B83" s="53"/>
      <c r="C83" s="107">
        <f t="shared" si="32"/>
        <v>0</v>
      </c>
      <c r="D83" s="40"/>
      <c r="E83" s="38"/>
      <c r="F83" s="39"/>
      <c r="G83" s="37"/>
      <c r="H83" s="37"/>
      <c r="I83" s="37"/>
      <c r="J83" s="37"/>
      <c r="K83" s="37"/>
      <c r="L83" s="38"/>
      <c r="M83" s="40"/>
      <c r="N83" s="37"/>
      <c r="O83" s="37"/>
      <c r="P83" s="37"/>
      <c r="Q83" s="37"/>
      <c r="R83" s="36"/>
      <c r="S83" s="28" t="str">
        <f t="shared" si="33"/>
        <v/>
      </c>
      <c r="CA83" s="29" t="str">
        <f t="shared" si="28"/>
        <v/>
      </c>
      <c r="CB83" s="29" t="str">
        <f t="shared" si="29"/>
        <v/>
      </c>
      <c r="CC83" s="29" t="str">
        <f t="shared" si="30"/>
        <v/>
      </c>
      <c r="CD83" s="29" t="str">
        <f t="shared" si="30"/>
        <v/>
      </c>
      <c r="CE83" s="29" t="str">
        <f t="shared" si="30"/>
        <v/>
      </c>
      <c r="CF83" s="29" t="str">
        <f t="shared" si="30"/>
        <v/>
      </c>
      <c r="CG83" s="29" t="str">
        <f t="shared" si="30"/>
        <v/>
      </c>
      <c r="CM83" s="30">
        <f t="shared" si="34"/>
        <v>0</v>
      </c>
      <c r="CN83" s="30">
        <f t="shared" si="35"/>
        <v>0</v>
      </c>
      <c r="CO83" s="30">
        <f t="shared" si="36"/>
        <v>0</v>
      </c>
      <c r="CP83" s="30">
        <f t="shared" si="31"/>
        <v>0</v>
      </c>
      <c r="CQ83" s="30">
        <f t="shared" si="31"/>
        <v>0</v>
      </c>
      <c r="CR83" s="30">
        <f t="shared" si="31"/>
        <v>0</v>
      </c>
      <c r="CS83" s="30">
        <f t="shared" si="31"/>
        <v>0</v>
      </c>
    </row>
    <row r="84" spans="1:97" x14ac:dyDescent="0.25">
      <c r="A84" s="133" t="s">
        <v>119</v>
      </c>
      <c r="B84" s="53"/>
      <c r="C84" s="107">
        <f t="shared" si="32"/>
        <v>0</v>
      </c>
      <c r="D84" s="40"/>
      <c r="E84" s="38"/>
      <c r="F84" s="39"/>
      <c r="G84" s="37"/>
      <c r="H84" s="37"/>
      <c r="I84" s="37"/>
      <c r="J84" s="37"/>
      <c r="K84" s="37"/>
      <c r="L84" s="38"/>
      <c r="M84" s="40"/>
      <c r="N84" s="37"/>
      <c r="O84" s="37"/>
      <c r="P84" s="37"/>
      <c r="Q84" s="37"/>
      <c r="R84" s="36"/>
      <c r="S84" s="28" t="str">
        <f t="shared" si="33"/>
        <v/>
      </c>
      <c r="CA84" s="29" t="str">
        <f t="shared" si="28"/>
        <v/>
      </c>
      <c r="CB84" s="29" t="str">
        <f t="shared" si="29"/>
        <v/>
      </c>
      <c r="CC84" s="29" t="str">
        <f t="shared" si="30"/>
        <v/>
      </c>
      <c r="CD84" s="29" t="str">
        <f t="shared" si="30"/>
        <v/>
      </c>
      <c r="CE84" s="29" t="str">
        <f t="shared" si="30"/>
        <v/>
      </c>
      <c r="CF84" s="29" t="str">
        <f t="shared" si="30"/>
        <v/>
      </c>
      <c r="CG84" s="29" t="str">
        <f t="shared" si="30"/>
        <v/>
      </c>
      <c r="CM84" s="30">
        <f t="shared" si="34"/>
        <v>0</v>
      </c>
      <c r="CN84" s="30">
        <f t="shared" si="35"/>
        <v>0</v>
      </c>
      <c r="CO84" s="30">
        <f t="shared" si="36"/>
        <v>0</v>
      </c>
      <c r="CP84" s="30">
        <f t="shared" si="31"/>
        <v>0</v>
      </c>
      <c r="CQ84" s="30">
        <f t="shared" si="31"/>
        <v>0</v>
      </c>
      <c r="CR84" s="30">
        <f t="shared" si="31"/>
        <v>0</v>
      </c>
      <c r="CS84" s="30">
        <f t="shared" si="31"/>
        <v>0</v>
      </c>
    </row>
    <row r="85" spans="1:97" x14ac:dyDescent="0.25">
      <c r="A85" s="133" t="s">
        <v>120</v>
      </c>
      <c r="B85" s="135"/>
      <c r="C85" s="107">
        <f t="shared" si="32"/>
        <v>0</v>
      </c>
      <c r="D85" s="40"/>
      <c r="E85" s="38"/>
      <c r="F85" s="39"/>
      <c r="G85" s="37"/>
      <c r="H85" s="37"/>
      <c r="I85" s="37"/>
      <c r="J85" s="37"/>
      <c r="K85" s="37"/>
      <c r="L85" s="38"/>
      <c r="M85" s="40"/>
      <c r="N85" s="37"/>
      <c r="O85" s="37"/>
      <c r="P85" s="37"/>
      <c r="Q85" s="37"/>
      <c r="R85" s="36"/>
      <c r="S85" s="28" t="str">
        <f t="shared" si="33"/>
        <v/>
      </c>
      <c r="CA85" s="29" t="str">
        <f t="shared" si="28"/>
        <v/>
      </c>
      <c r="CB85" s="29" t="str">
        <f t="shared" si="29"/>
        <v/>
      </c>
      <c r="CC85" s="29" t="str">
        <f t="shared" si="30"/>
        <v/>
      </c>
      <c r="CD85" s="29" t="str">
        <f t="shared" si="30"/>
        <v/>
      </c>
      <c r="CE85" s="29" t="str">
        <f t="shared" si="30"/>
        <v/>
      </c>
      <c r="CF85" s="29" t="str">
        <f t="shared" si="30"/>
        <v/>
      </c>
      <c r="CG85" s="29" t="str">
        <f t="shared" si="30"/>
        <v/>
      </c>
      <c r="CM85" s="30">
        <f t="shared" si="34"/>
        <v>0</v>
      </c>
      <c r="CN85" s="30">
        <f t="shared" si="35"/>
        <v>0</v>
      </c>
      <c r="CO85" s="30">
        <f t="shared" si="36"/>
        <v>0</v>
      </c>
      <c r="CP85" s="30">
        <f t="shared" si="31"/>
        <v>0</v>
      </c>
      <c r="CQ85" s="30">
        <f t="shared" si="31"/>
        <v>0</v>
      </c>
      <c r="CR85" s="30">
        <f t="shared" si="31"/>
        <v>0</v>
      </c>
      <c r="CS85" s="30">
        <f t="shared" si="31"/>
        <v>0</v>
      </c>
    </row>
    <row r="86" spans="1:97" x14ac:dyDescent="0.25">
      <c r="A86" s="133" t="s">
        <v>121</v>
      </c>
      <c r="B86" s="42"/>
      <c r="C86" s="107">
        <f t="shared" si="32"/>
        <v>0</v>
      </c>
      <c r="D86" s="40"/>
      <c r="E86" s="38"/>
      <c r="F86" s="39"/>
      <c r="G86" s="37"/>
      <c r="H86" s="37"/>
      <c r="I86" s="37"/>
      <c r="J86" s="37"/>
      <c r="K86" s="37"/>
      <c r="L86" s="38"/>
      <c r="M86" s="40"/>
      <c r="N86" s="37"/>
      <c r="O86" s="37"/>
      <c r="P86" s="37"/>
      <c r="Q86" s="37"/>
      <c r="R86" s="36"/>
      <c r="S86" s="28" t="str">
        <f t="shared" si="33"/>
        <v/>
      </c>
      <c r="CA86" s="29" t="str">
        <f t="shared" si="28"/>
        <v/>
      </c>
      <c r="CB86" s="29" t="str">
        <f t="shared" si="29"/>
        <v/>
      </c>
      <c r="CC86" s="29" t="str">
        <f t="shared" si="30"/>
        <v/>
      </c>
      <c r="CD86" s="29" t="str">
        <f t="shared" si="30"/>
        <v/>
      </c>
      <c r="CE86" s="29" t="str">
        <f t="shared" si="30"/>
        <v/>
      </c>
      <c r="CF86" s="29" t="str">
        <f t="shared" si="30"/>
        <v/>
      </c>
      <c r="CG86" s="29" t="str">
        <f t="shared" si="30"/>
        <v/>
      </c>
      <c r="CM86" s="30">
        <f t="shared" si="34"/>
        <v>0</v>
      </c>
      <c r="CN86" s="30">
        <f t="shared" si="35"/>
        <v>0</v>
      </c>
      <c r="CO86" s="30">
        <f t="shared" si="36"/>
        <v>0</v>
      </c>
      <c r="CP86" s="30">
        <f t="shared" si="31"/>
        <v>0</v>
      </c>
      <c r="CQ86" s="30">
        <f t="shared" si="31"/>
        <v>0</v>
      </c>
      <c r="CR86" s="30">
        <f t="shared" si="31"/>
        <v>0</v>
      </c>
      <c r="CS86" s="30">
        <f t="shared" si="31"/>
        <v>0</v>
      </c>
    </row>
    <row r="87" spans="1:97" x14ac:dyDescent="0.25">
      <c r="A87" s="136" t="s">
        <v>122</v>
      </c>
      <c r="B87" s="135"/>
      <c r="C87" s="134">
        <f t="shared" si="32"/>
        <v>0</v>
      </c>
      <c r="D87" s="40"/>
      <c r="E87" s="38"/>
      <c r="F87" s="39"/>
      <c r="G87" s="37"/>
      <c r="H87" s="37"/>
      <c r="I87" s="37"/>
      <c r="J87" s="37"/>
      <c r="K87" s="37"/>
      <c r="L87" s="38"/>
      <c r="M87" s="40"/>
      <c r="N87" s="37"/>
      <c r="O87" s="37"/>
      <c r="P87" s="37"/>
      <c r="Q87" s="37"/>
      <c r="R87" s="36"/>
      <c r="S87" s="28" t="str">
        <f t="shared" si="33"/>
        <v/>
      </c>
      <c r="CA87" s="29" t="str">
        <f t="shared" si="28"/>
        <v/>
      </c>
      <c r="CB87" s="29" t="str">
        <f t="shared" si="29"/>
        <v/>
      </c>
      <c r="CC87" s="29" t="str">
        <f t="shared" si="30"/>
        <v/>
      </c>
      <c r="CD87" s="29" t="str">
        <f t="shared" si="30"/>
        <v/>
      </c>
      <c r="CE87" s="29" t="str">
        <f t="shared" si="30"/>
        <v/>
      </c>
      <c r="CF87" s="29" t="str">
        <f t="shared" si="30"/>
        <v/>
      </c>
      <c r="CG87" s="29" t="str">
        <f t="shared" si="30"/>
        <v/>
      </c>
      <c r="CM87" s="30">
        <f t="shared" si="34"/>
        <v>0</v>
      </c>
      <c r="CN87" s="30">
        <f t="shared" si="35"/>
        <v>0</v>
      </c>
      <c r="CO87" s="30">
        <f t="shared" si="36"/>
        <v>0</v>
      </c>
      <c r="CP87" s="30">
        <f t="shared" si="31"/>
        <v>0</v>
      </c>
      <c r="CQ87" s="30">
        <f t="shared" si="31"/>
        <v>0</v>
      </c>
      <c r="CR87" s="30">
        <f t="shared" si="31"/>
        <v>0</v>
      </c>
      <c r="CS87" s="30">
        <f t="shared" si="31"/>
        <v>0</v>
      </c>
    </row>
    <row r="88" spans="1:97" x14ac:dyDescent="0.25">
      <c r="A88" s="105" t="s">
        <v>123</v>
      </c>
      <c r="B88" s="42"/>
      <c r="C88" s="134">
        <f t="shared" si="32"/>
        <v>0</v>
      </c>
      <c r="D88" s="40">
        <v>0</v>
      </c>
      <c r="E88" s="38">
        <v>0</v>
      </c>
      <c r="F88" s="39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8">
        <v>0</v>
      </c>
      <c r="M88" s="40">
        <v>0</v>
      </c>
      <c r="N88" s="37">
        <v>0</v>
      </c>
      <c r="O88" s="37">
        <v>0</v>
      </c>
      <c r="P88" s="37">
        <v>0</v>
      </c>
      <c r="Q88" s="37">
        <v>0</v>
      </c>
      <c r="R88" s="36">
        <v>0</v>
      </c>
      <c r="S88" s="28" t="str">
        <f t="shared" si="33"/>
        <v/>
      </c>
      <c r="CA88" s="29" t="str">
        <f t="shared" si="28"/>
        <v/>
      </c>
      <c r="CB88" s="29" t="str">
        <f t="shared" si="29"/>
        <v/>
      </c>
      <c r="CC88" s="29" t="str">
        <f t="shared" si="30"/>
        <v/>
      </c>
      <c r="CD88" s="29" t="str">
        <f t="shared" si="30"/>
        <v/>
      </c>
      <c r="CE88" s="29" t="str">
        <f t="shared" si="30"/>
        <v/>
      </c>
      <c r="CF88" s="29" t="str">
        <f t="shared" si="30"/>
        <v/>
      </c>
      <c r="CG88" s="29" t="str">
        <f t="shared" si="30"/>
        <v/>
      </c>
      <c r="CM88" s="30">
        <f t="shared" si="34"/>
        <v>0</v>
      </c>
      <c r="CN88" s="30">
        <f t="shared" si="35"/>
        <v>0</v>
      </c>
      <c r="CO88" s="30">
        <f t="shared" si="36"/>
        <v>0</v>
      </c>
      <c r="CP88" s="30">
        <f t="shared" si="31"/>
        <v>0</v>
      </c>
      <c r="CQ88" s="30">
        <f t="shared" si="31"/>
        <v>0</v>
      </c>
      <c r="CR88" s="30">
        <f t="shared" si="31"/>
        <v>0</v>
      </c>
      <c r="CS88" s="30">
        <f t="shared" si="31"/>
        <v>0</v>
      </c>
    </row>
    <row r="89" spans="1:97" ht="21" x14ac:dyDescent="0.25">
      <c r="A89" s="137" t="s">
        <v>124</v>
      </c>
      <c r="B89" s="42"/>
      <c r="C89" s="108">
        <f t="shared" si="32"/>
        <v>0</v>
      </c>
      <c r="D89" s="40"/>
      <c r="E89" s="38"/>
      <c r="F89" s="39"/>
      <c r="G89" s="37"/>
      <c r="H89" s="110"/>
      <c r="I89" s="37"/>
      <c r="J89" s="110"/>
      <c r="K89" s="37"/>
      <c r="L89" s="118"/>
      <c r="M89" s="40"/>
      <c r="N89" s="37"/>
      <c r="O89" s="110"/>
      <c r="P89" s="37"/>
      <c r="Q89" s="37"/>
      <c r="R89" s="116"/>
      <c r="S89" s="28" t="str">
        <f t="shared" si="33"/>
        <v/>
      </c>
      <c r="CA89" s="29" t="str">
        <f t="shared" si="28"/>
        <v/>
      </c>
      <c r="CB89" s="29" t="str">
        <f t="shared" si="29"/>
        <v/>
      </c>
      <c r="CC89" s="29" t="str">
        <f t="shared" si="30"/>
        <v/>
      </c>
      <c r="CD89" s="29" t="str">
        <f t="shared" si="30"/>
        <v/>
      </c>
      <c r="CE89" s="29" t="str">
        <f t="shared" si="30"/>
        <v/>
      </c>
      <c r="CF89" s="29" t="str">
        <f t="shared" si="30"/>
        <v/>
      </c>
      <c r="CG89" s="29" t="str">
        <f t="shared" si="30"/>
        <v/>
      </c>
      <c r="CM89" s="30">
        <f t="shared" si="34"/>
        <v>0</v>
      </c>
      <c r="CN89" s="30">
        <f t="shared" si="35"/>
        <v>0</v>
      </c>
      <c r="CO89" s="30">
        <f t="shared" si="36"/>
        <v>0</v>
      </c>
      <c r="CP89" s="30">
        <f t="shared" si="31"/>
        <v>0</v>
      </c>
      <c r="CQ89" s="30">
        <f t="shared" si="31"/>
        <v>0</v>
      </c>
      <c r="CR89" s="30">
        <f t="shared" si="31"/>
        <v>0</v>
      </c>
      <c r="CS89" s="30">
        <f t="shared" si="31"/>
        <v>0</v>
      </c>
    </row>
    <row r="90" spans="1:97" x14ac:dyDescent="0.25">
      <c r="A90" s="138" t="s">
        <v>125</v>
      </c>
      <c r="B90" s="42"/>
      <c r="C90" s="107">
        <f t="shared" si="32"/>
        <v>0</v>
      </c>
      <c r="D90" s="139"/>
      <c r="E90" s="38"/>
      <c r="F90" s="39">
        <v>0</v>
      </c>
      <c r="G90" s="110">
        <v>0</v>
      </c>
      <c r="H90" s="110">
        <v>0</v>
      </c>
      <c r="I90" s="110">
        <v>0</v>
      </c>
      <c r="J90" s="110">
        <v>0</v>
      </c>
      <c r="K90" s="110">
        <v>0</v>
      </c>
      <c r="L90" s="118">
        <v>0</v>
      </c>
      <c r="M90" s="40">
        <v>0</v>
      </c>
      <c r="N90" s="110">
        <v>0</v>
      </c>
      <c r="O90" s="110">
        <v>0</v>
      </c>
      <c r="P90" s="37">
        <v>0</v>
      </c>
      <c r="Q90" s="110">
        <v>0</v>
      </c>
      <c r="R90" s="116">
        <v>0</v>
      </c>
      <c r="S90" s="28" t="str">
        <f t="shared" si="33"/>
        <v/>
      </c>
      <c r="CA90" s="29" t="str">
        <f t="shared" si="28"/>
        <v/>
      </c>
      <c r="CB90" s="29" t="str">
        <f t="shared" si="29"/>
        <v/>
      </c>
      <c r="CC90" s="29" t="str">
        <f t="shared" si="30"/>
        <v/>
      </c>
      <c r="CD90" s="29" t="str">
        <f t="shared" si="30"/>
        <v/>
      </c>
      <c r="CE90" s="29" t="str">
        <f t="shared" si="30"/>
        <v/>
      </c>
      <c r="CF90" s="29" t="str">
        <f t="shared" si="30"/>
        <v/>
      </c>
      <c r="CG90" s="29" t="str">
        <f t="shared" si="30"/>
        <v/>
      </c>
      <c r="CM90" s="30">
        <f t="shared" si="34"/>
        <v>0</v>
      </c>
      <c r="CN90" s="30">
        <f t="shared" si="35"/>
        <v>0</v>
      </c>
      <c r="CO90" s="30">
        <f t="shared" si="36"/>
        <v>0</v>
      </c>
      <c r="CP90" s="30">
        <f t="shared" si="31"/>
        <v>0</v>
      </c>
      <c r="CQ90" s="30">
        <f t="shared" si="31"/>
        <v>0</v>
      </c>
      <c r="CR90" s="30">
        <f t="shared" si="31"/>
        <v>0</v>
      </c>
      <c r="CS90" s="30">
        <f t="shared" si="31"/>
        <v>0</v>
      </c>
    </row>
    <row r="91" spans="1:97" x14ac:dyDescent="0.25">
      <c r="A91" s="62" t="s">
        <v>126</v>
      </c>
      <c r="B91" s="48"/>
      <c r="C91" s="117">
        <f t="shared" si="32"/>
        <v>0</v>
      </c>
      <c r="D91" s="140"/>
      <c r="E91" s="59"/>
      <c r="F91" s="141"/>
      <c r="G91" s="52"/>
      <c r="H91" s="52"/>
      <c r="I91" s="52"/>
      <c r="J91" s="52"/>
      <c r="K91" s="52"/>
      <c r="L91" s="59"/>
      <c r="M91" s="140"/>
      <c r="N91" s="52"/>
      <c r="O91" s="52"/>
      <c r="P91" s="142"/>
      <c r="Q91" s="52"/>
      <c r="R91" s="47"/>
      <c r="S91" s="28" t="str">
        <f t="shared" si="33"/>
        <v/>
      </c>
      <c r="CA91" s="29" t="str">
        <f>IF(AND(E91&gt;0,F91=""),"*No olvide digitar el campo "&amp;F$77&amp;""&amp;". Digite CERO si no tiene.", IF(F91&gt;E91," * El Número de "&amp;F$77&amp;""&amp;" no puede superar el Total Mujeres. ",""))</f>
        <v/>
      </c>
      <c r="CB91" s="29" t="str">
        <f>IF(AND(D91&gt;0,G91=""),"*No olvide digitar el campo "&amp;G$77&amp;""&amp;". Digite CERO si no tiene.", IF(G91&gt;D91," * El Número de "&amp;G$77&amp;""&amp;" no puede superar el Total Hombres. ",""))</f>
        <v/>
      </c>
      <c r="CC91" s="29" t="str">
        <f>IF(AND($C91&gt;0,H91=""),"*No olvide digitar el campo "&amp;H$77&amp;""&amp;". Digite CERO si no tiene.", IF(H91&gt;$C91," * La variable "&amp;H$77&amp;""&amp;" no puede superar el Total Ambos Sexos. ",""))</f>
        <v/>
      </c>
      <c r="CD91" s="29" t="str">
        <f>IF(AND($C91&gt;0,I91=""),"*No olvide digitar el campo "&amp;I$77&amp;""&amp;". Digite CERO si no tiene.", IF(I91&gt;$C91," * La variable "&amp;I$77&amp;""&amp;" no puede superar el Total Ambos Sexos. ",""))</f>
        <v/>
      </c>
      <c r="CE91" s="29" t="str">
        <f>IF(AND($C91&gt;0,J91=""),"*No olvide digitar el campo "&amp;J$77&amp;""&amp;". Digite CERO si no tiene.", IF(J91&gt;$C91," * La variable "&amp;J$77&amp;""&amp;" no puede superar el Total Ambos Sexos. ",""))</f>
        <v/>
      </c>
      <c r="CF91" s="29" t="str">
        <f>IF(AND($C91&gt;0,K91=""),"*No olvide digitar el campo "&amp;K$77&amp;""&amp;". Digite CERO si no tiene.", IF(K91&gt;$C91," * La variable "&amp;K$77&amp;""&amp;" no puede superar el Total Ambos Sexos. ",""))</f>
        <v/>
      </c>
      <c r="CG91" s="29" t="str">
        <f>IF(AND($C91&gt;0,L91=""),"*No olvide digitar el campo "&amp;L$77&amp;""&amp;". Digite CERO si no tiene.", IF(L91&gt;$C91," * La variable "&amp;L$77&amp;""&amp;" no puede superar el Total Ambos Sexos. ",""))</f>
        <v/>
      </c>
      <c r="CM91" s="30">
        <f t="shared" si="34"/>
        <v>0</v>
      </c>
      <c r="CN91" s="30">
        <f t="shared" si="35"/>
        <v>0</v>
      </c>
      <c r="CO91" s="30">
        <f t="shared" si="36"/>
        <v>0</v>
      </c>
      <c r="CP91" s="30">
        <f t="shared" si="31"/>
        <v>0</v>
      </c>
      <c r="CQ91" s="30">
        <f t="shared" si="31"/>
        <v>0</v>
      </c>
      <c r="CR91" s="30">
        <f t="shared" si="31"/>
        <v>0</v>
      </c>
      <c r="CS91" s="30">
        <f t="shared" si="31"/>
        <v>0</v>
      </c>
    </row>
    <row r="92" spans="1:97" x14ac:dyDescent="0.25">
      <c r="A92" s="119" t="s">
        <v>76</v>
      </c>
      <c r="B92" s="143">
        <f>SUM(B78:B91)</f>
        <v>1</v>
      </c>
      <c r="C92" s="125">
        <f t="shared" ref="C92:R92" si="37">SUM(C78:C91)</f>
        <v>76</v>
      </c>
      <c r="D92" s="124">
        <f t="shared" si="37"/>
        <v>23</v>
      </c>
      <c r="E92" s="144">
        <f t="shared" si="37"/>
        <v>53</v>
      </c>
      <c r="F92" s="127">
        <f t="shared" si="37"/>
        <v>0</v>
      </c>
      <c r="G92" s="121">
        <f t="shared" si="37"/>
        <v>0</v>
      </c>
      <c r="H92" s="121">
        <f t="shared" si="37"/>
        <v>0</v>
      </c>
      <c r="I92" s="121">
        <f t="shared" si="37"/>
        <v>0</v>
      </c>
      <c r="J92" s="121">
        <f t="shared" si="37"/>
        <v>0</v>
      </c>
      <c r="K92" s="121">
        <f t="shared" si="37"/>
        <v>0</v>
      </c>
      <c r="L92" s="126">
        <f t="shared" si="37"/>
        <v>0</v>
      </c>
      <c r="M92" s="122">
        <f t="shared" si="37"/>
        <v>0</v>
      </c>
      <c r="N92" s="121">
        <f t="shared" si="37"/>
        <v>0</v>
      </c>
      <c r="O92" s="121">
        <f t="shared" si="37"/>
        <v>0</v>
      </c>
      <c r="P92" s="121">
        <f t="shared" si="37"/>
        <v>0</v>
      </c>
      <c r="Q92" s="121">
        <f t="shared" si="37"/>
        <v>0</v>
      </c>
      <c r="R92" s="128">
        <f t="shared" si="37"/>
        <v>0</v>
      </c>
    </row>
    <row r="93" spans="1:97" x14ac:dyDescent="0.25">
      <c r="A93" s="181" t="s">
        <v>127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</row>
    <row r="94" spans="1:97" x14ac:dyDescent="0.25">
      <c r="A94" s="166" t="s">
        <v>128</v>
      </c>
      <c r="B94" s="166"/>
      <c r="C94" s="166"/>
      <c r="D94" s="166"/>
      <c r="E94" s="166"/>
      <c r="F94" s="166"/>
      <c r="G94" s="166"/>
      <c r="H94" s="166"/>
      <c r="I94" s="166"/>
      <c r="J94" s="181"/>
      <c r="K94" s="181"/>
      <c r="L94" s="181"/>
      <c r="M94" s="181"/>
      <c r="N94" s="181"/>
    </row>
    <row r="95" spans="1:97" ht="15" customHeight="1" x14ac:dyDescent="0.25">
      <c r="A95" s="195" t="s">
        <v>75</v>
      </c>
      <c r="B95" s="174" t="s">
        <v>76</v>
      </c>
      <c r="C95" s="177" t="s">
        <v>129</v>
      </c>
      <c r="D95" s="179" t="s">
        <v>130</v>
      </c>
      <c r="E95" s="196" t="s">
        <v>131</v>
      </c>
      <c r="F95" s="179" t="s">
        <v>132</v>
      </c>
      <c r="G95" s="179" t="s">
        <v>133</v>
      </c>
      <c r="H95" s="179" t="s">
        <v>134</v>
      </c>
      <c r="I95" s="198" t="s">
        <v>135</v>
      </c>
      <c r="J95" s="200" t="s">
        <v>78</v>
      </c>
      <c r="K95" s="171" t="s">
        <v>79</v>
      </c>
      <c r="L95" s="188"/>
      <c r="M95" s="188"/>
      <c r="N95" s="188"/>
      <c r="O95" s="188"/>
      <c r="P95" s="188"/>
      <c r="Q95" s="188"/>
      <c r="R95" s="188"/>
      <c r="S95" s="188"/>
      <c r="T95" s="172"/>
    </row>
    <row r="96" spans="1:97" ht="21" x14ac:dyDescent="0.25">
      <c r="A96" s="187"/>
      <c r="B96" s="190"/>
      <c r="C96" s="178"/>
      <c r="D96" s="180"/>
      <c r="E96" s="197"/>
      <c r="F96" s="180"/>
      <c r="G96" s="180"/>
      <c r="H96" s="180"/>
      <c r="I96" s="199"/>
      <c r="J96" s="201"/>
      <c r="K96" s="11" t="s">
        <v>90</v>
      </c>
      <c r="L96" s="7" t="s">
        <v>16</v>
      </c>
      <c r="M96" s="95" t="s">
        <v>17</v>
      </c>
      <c r="N96" s="96" t="s">
        <v>91</v>
      </c>
      <c r="O96" s="91" t="s">
        <v>92</v>
      </c>
      <c r="P96" s="91" t="s">
        <v>9</v>
      </c>
      <c r="Q96" s="91" t="s">
        <v>10</v>
      </c>
      <c r="R96" s="91" t="s">
        <v>11</v>
      </c>
      <c r="S96" s="91" t="s">
        <v>12</v>
      </c>
      <c r="T96" s="11" t="s">
        <v>13</v>
      </c>
    </row>
    <row r="97" spans="1:97" x14ac:dyDescent="0.25">
      <c r="A97" s="97" t="s">
        <v>136</v>
      </c>
      <c r="B97" s="145">
        <f>SUM(C97:I97)</f>
        <v>0</v>
      </c>
      <c r="C97" s="34"/>
      <c r="D97" s="99"/>
      <c r="E97" s="99"/>
      <c r="F97" s="25"/>
      <c r="G97" s="25"/>
      <c r="H97" s="146"/>
      <c r="I97" s="147"/>
      <c r="J97" s="24"/>
      <c r="K97" s="148">
        <f>SUM(L97:M97)</f>
        <v>0</v>
      </c>
      <c r="L97" s="149"/>
      <c r="M97" s="26"/>
      <c r="N97" s="27"/>
      <c r="O97" s="146"/>
      <c r="P97" s="99"/>
      <c r="Q97" s="25"/>
      <c r="R97" s="25"/>
      <c r="S97" s="54"/>
      <c r="T97" s="24"/>
      <c r="U97" s="28" t="str">
        <f>CA97&amp;CB97&amp;CC97&amp;CD97&amp;CE97&amp;CF97&amp;CG97</f>
        <v/>
      </c>
      <c r="CA97" s="29" t="str">
        <f>IF(AND(M97&gt;0,N97=""),"*No olvide digitar el campo "&amp;N$96&amp;""&amp;". Digite CERO si no tiene.", IF(N97&gt;M97," * El Número de "&amp;N$96&amp;""&amp;" no puede superar el Total Mujeres. ",""))</f>
        <v/>
      </c>
      <c r="CB97" s="29" t="str">
        <f>IF(AND(L97&gt;0,O97=""),"*No olvide digitar el campo "&amp;O$96&amp;""&amp;". Digite CERO si no tiene.", IF(O97&gt;L97," * El Número de "&amp;O$96&amp;""&amp;" no puede superar el Total Hombres. ",""))</f>
        <v/>
      </c>
      <c r="CC97" s="29" t="str">
        <f>IF(AND($K97&gt;0,P97=""),"*No olvide digitar el campo "&amp;P$96&amp;""&amp;". Digite CERO si no tiene.", IF(P97&gt;$K97," * La variable "&amp;P$96&amp;""&amp;" no puede superar el Total Ambos Sexos. ",""))</f>
        <v/>
      </c>
      <c r="CD97" s="29" t="str">
        <f>IF(AND($K97&gt;0,Q97=""),"*No olvide digitar el campo "&amp;Q$96&amp;""&amp;". Digite CERO si no tiene.", IF(Q97&gt;$K97," * La variable "&amp;Q$96&amp;""&amp;" no puede superar el Total Ambos Sexos. ",""))</f>
        <v/>
      </c>
      <c r="CE97" s="29" t="str">
        <f>IF(AND($K97&gt;0,R97=""),"*No olvide digitar el campo "&amp;R$96&amp;""&amp;". Digite CERO si no tiene.", IF(R97&gt;$K97," * La variable "&amp;R$96&amp;""&amp;" no puede superar el Total Ambos Sexos. ",""))</f>
        <v/>
      </c>
      <c r="CF97" s="29" t="str">
        <f>IF(AND($K97&gt;0,S97=""),"*No olvide digitar el campo "&amp;S$96&amp;""&amp;". Digite CERO si no tiene.", IF(S97&gt;$K97," * La variable "&amp;S$96&amp;""&amp;" no puede superar el Total Ambos Sexos. ",""))</f>
        <v/>
      </c>
      <c r="CG97" s="29" t="str">
        <f>IF(AND($K97&gt;0,T97=""),"*No olvide digitar el campo "&amp;T$96&amp;""&amp;". Digite CERO si no tiene.", IF(T97&gt;$K97," * La variable "&amp;T$96&amp;""&amp;" no puede superar el Total Ambos Sexos. ",""))</f>
        <v/>
      </c>
      <c r="CM97" s="30">
        <f>IF(AND(M97&gt;0,OR(N97="")),1,IF(N97&gt;M97,1,0))</f>
        <v>0</v>
      </c>
      <c r="CN97" s="30">
        <f>IF(AND(L97&gt;0,OR(O97="")),1,IF(O97&gt;L97,1,0))</f>
        <v>0</v>
      </c>
      <c r="CO97" s="30">
        <f>IF(AND($K97&gt;0,OR(P97="")),1,IF(P97&gt;$K97,1,0))</f>
        <v>0</v>
      </c>
      <c r="CP97" s="30">
        <f>IF(AND($K97&gt;0,OR(Q97="")),1,IF(Q97&gt;$K97,1,0))</f>
        <v>0</v>
      </c>
      <c r="CQ97" s="30">
        <f>IF(AND($K97&gt;0,OR(R97="")),1,IF(R97&gt;$K97,1,0))</f>
        <v>0</v>
      </c>
      <c r="CR97" s="30">
        <f>IF(AND($K97&gt;0,OR(S97="")),1,IF(S97&gt;$K97,1,0))</f>
        <v>0</v>
      </c>
      <c r="CS97" s="30">
        <f>IF(AND($K97&gt;0,OR(T97="")),1,IF(T97&gt;$K97,1,0))</f>
        <v>0</v>
      </c>
    </row>
    <row r="98" spans="1:97" x14ac:dyDescent="0.25">
      <c r="A98" s="105" t="s">
        <v>94</v>
      </c>
      <c r="B98" s="105">
        <f>SUM(C98:I98)</f>
        <v>0</v>
      </c>
      <c r="C98" s="34"/>
      <c r="D98" s="37"/>
      <c r="E98" s="37"/>
      <c r="F98" s="37"/>
      <c r="G98" s="37"/>
      <c r="H98" s="110"/>
      <c r="I98" s="112"/>
      <c r="J98" s="36"/>
      <c r="K98" s="61">
        <f t="shared" ref="K98:K108" si="38">SUM(L98:M98)</f>
        <v>0</v>
      </c>
      <c r="L98" s="34"/>
      <c r="M98" s="150"/>
      <c r="N98" s="39"/>
      <c r="O98" s="110"/>
      <c r="P98" s="110"/>
      <c r="Q98" s="146"/>
      <c r="R98" s="146"/>
      <c r="S98" s="151"/>
      <c r="T98" s="152"/>
      <c r="U98" s="28" t="str">
        <f t="shared" ref="U98:U108" si="39">CA98&amp;CB98&amp;CC98&amp;CD98&amp;CE98&amp;CF98&amp;CG98</f>
        <v/>
      </c>
      <c r="CA98" s="29" t="str">
        <f t="shared" ref="CA98:CA108" si="40">IF(AND(M98&gt;0,N98=""),"*No olvide digitar el campo "&amp;N$96&amp;""&amp;". Digite CERO si no tiene.", IF(N98&gt;M98," * El Número de "&amp;N$96&amp;""&amp;" no puede superar el Total Mujeres. ",""))</f>
        <v/>
      </c>
      <c r="CB98" s="29" t="str">
        <f t="shared" ref="CB98:CB108" si="41">IF(AND(L98&gt;0,O98=""),"*No olvide digitar el campo "&amp;O$96&amp;""&amp;". Digite CERO si no tiene.", IF(O98&gt;L98," * El Número de "&amp;O$96&amp;""&amp;" no puede superar el Total Hombres. ",""))</f>
        <v/>
      </c>
      <c r="CC98" s="29" t="str">
        <f t="shared" ref="CC98:CG108" si="42">IF(AND($K98&gt;0,P98=""),"*No olvide digitar el campo "&amp;P$96&amp;""&amp;". Digite CERO si no tiene.", IF(P98&gt;$K98," * La variable "&amp;P$96&amp;""&amp;" no puede superar el Total Ambos Sexos. ",""))</f>
        <v/>
      </c>
      <c r="CD98" s="29" t="str">
        <f t="shared" si="42"/>
        <v/>
      </c>
      <c r="CE98" s="29" t="str">
        <f t="shared" si="42"/>
        <v/>
      </c>
      <c r="CF98" s="29" t="str">
        <f t="shared" si="42"/>
        <v/>
      </c>
      <c r="CG98" s="29" t="str">
        <f t="shared" si="42"/>
        <v/>
      </c>
      <c r="CM98" s="30">
        <f t="shared" ref="CM98:CM108" si="43">IF(AND(M98&gt;0,OR(N98="")),1,IF(N98&gt;M98,1,0))</f>
        <v>0</v>
      </c>
      <c r="CN98" s="30">
        <f t="shared" ref="CN98:CN108" si="44">IF(AND(L98&gt;0,OR(O98="")),1,IF(O98&gt;L98,1,0))</f>
        <v>0</v>
      </c>
      <c r="CO98" s="30">
        <f t="shared" ref="CO98:CS108" si="45">IF(AND($K98&gt;0,OR(P98="")),1,IF(P98&gt;$K98,1,0))</f>
        <v>0</v>
      </c>
      <c r="CP98" s="30">
        <f t="shared" si="45"/>
        <v>0</v>
      </c>
      <c r="CQ98" s="30">
        <f t="shared" si="45"/>
        <v>0</v>
      </c>
      <c r="CR98" s="30">
        <f t="shared" si="45"/>
        <v>0</v>
      </c>
      <c r="CS98" s="30">
        <f t="shared" si="45"/>
        <v>0</v>
      </c>
    </row>
    <row r="99" spans="1:97" x14ac:dyDescent="0.25">
      <c r="A99" s="105" t="s">
        <v>137</v>
      </c>
      <c r="B99" s="105">
        <f>SUM(C99:I99)</f>
        <v>0</v>
      </c>
      <c r="C99" s="34"/>
      <c r="D99" s="146"/>
      <c r="E99" s="146"/>
      <c r="F99" s="37"/>
      <c r="G99" s="37"/>
      <c r="H99" s="110"/>
      <c r="I99" s="41"/>
      <c r="J99" s="36"/>
      <c r="K99" s="61">
        <f>SUM(L99:M99)</f>
        <v>0</v>
      </c>
      <c r="L99" s="34"/>
      <c r="M99" s="118"/>
      <c r="N99" s="39"/>
      <c r="O99" s="110"/>
      <c r="P99" s="37"/>
      <c r="Q99" s="37"/>
      <c r="R99" s="110"/>
      <c r="S99" s="40"/>
      <c r="T99" s="116"/>
      <c r="U99" s="28" t="str">
        <f t="shared" si="39"/>
        <v/>
      </c>
      <c r="CA99" s="29" t="str">
        <f t="shared" si="40"/>
        <v/>
      </c>
      <c r="CB99" s="29" t="str">
        <f t="shared" si="41"/>
        <v/>
      </c>
      <c r="CC99" s="29" t="str">
        <f t="shared" si="42"/>
        <v/>
      </c>
      <c r="CD99" s="29" t="str">
        <f t="shared" si="42"/>
        <v/>
      </c>
      <c r="CE99" s="29" t="str">
        <f t="shared" si="42"/>
        <v/>
      </c>
      <c r="CF99" s="29" t="str">
        <f t="shared" si="42"/>
        <v/>
      </c>
      <c r="CG99" s="29" t="str">
        <f t="shared" si="42"/>
        <v/>
      </c>
      <c r="CM99" s="30">
        <f t="shared" si="43"/>
        <v>0</v>
      </c>
      <c r="CN99" s="30">
        <f t="shared" si="44"/>
        <v>0</v>
      </c>
      <c r="CO99" s="30">
        <f t="shared" si="45"/>
        <v>0</v>
      </c>
      <c r="CP99" s="30">
        <f t="shared" si="45"/>
        <v>0</v>
      </c>
      <c r="CQ99" s="30">
        <f t="shared" si="45"/>
        <v>0</v>
      </c>
      <c r="CR99" s="30">
        <f t="shared" si="45"/>
        <v>0</v>
      </c>
      <c r="CS99" s="30">
        <f t="shared" si="45"/>
        <v>0</v>
      </c>
    </row>
    <row r="100" spans="1:97" x14ac:dyDescent="0.25">
      <c r="A100" s="105" t="s">
        <v>138</v>
      </c>
      <c r="B100" s="105">
        <f>SUM(C100:I100)</f>
        <v>0</v>
      </c>
      <c r="C100" s="34"/>
      <c r="D100" s="110"/>
      <c r="E100" s="110"/>
      <c r="F100" s="37"/>
      <c r="G100" s="146"/>
      <c r="H100" s="37"/>
      <c r="I100" s="153"/>
      <c r="J100" s="36"/>
      <c r="K100" s="61">
        <f t="shared" si="38"/>
        <v>0</v>
      </c>
      <c r="L100" s="149"/>
      <c r="M100" s="38"/>
      <c r="N100" s="39"/>
      <c r="O100" s="110"/>
      <c r="P100" s="146"/>
      <c r="Q100" s="37"/>
      <c r="R100" s="110"/>
      <c r="S100" s="40"/>
      <c r="T100" s="116"/>
      <c r="U100" s="28" t="str">
        <f t="shared" si="39"/>
        <v/>
      </c>
      <c r="CA100" s="29" t="str">
        <f t="shared" si="40"/>
        <v/>
      </c>
      <c r="CB100" s="29" t="str">
        <f t="shared" si="41"/>
        <v/>
      </c>
      <c r="CC100" s="29" t="str">
        <f t="shared" si="42"/>
        <v/>
      </c>
      <c r="CD100" s="29" t="str">
        <f t="shared" si="42"/>
        <v/>
      </c>
      <c r="CE100" s="29" t="str">
        <f t="shared" si="42"/>
        <v/>
      </c>
      <c r="CF100" s="29" t="str">
        <f t="shared" si="42"/>
        <v/>
      </c>
      <c r="CG100" s="29" t="str">
        <f t="shared" si="42"/>
        <v/>
      </c>
      <c r="CM100" s="30">
        <f t="shared" si="43"/>
        <v>0</v>
      </c>
      <c r="CN100" s="30">
        <f t="shared" si="44"/>
        <v>0</v>
      </c>
      <c r="CO100" s="30">
        <f t="shared" si="45"/>
        <v>0</v>
      </c>
      <c r="CP100" s="30">
        <f t="shared" si="45"/>
        <v>0</v>
      </c>
      <c r="CQ100" s="30">
        <f t="shared" si="45"/>
        <v>0</v>
      </c>
      <c r="CR100" s="30">
        <f t="shared" si="45"/>
        <v>0</v>
      </c>
      <c r="CS100" s="30">
        <f t="shared" si="45"/>
        <v>0</v>
      </c>
    </row>
    <row r="101" spans="1:97" x14ac:dyDescent="0.25">
      <c r="A101" s="105" t="s">
        <v>97</v>
      </c>
      <c r="B101" s="105">
        <f>SUM(C101:I101)</f>
        <v>0</v>
      </c>
      <c r="C101" s="34"/>
      <c r="D101" s="37"/>
      <c r="E101" s="37"/>
      <c r="F101" s="146"/>
      <c r="G101" s="110"/>
      <c r="H101" s="146"/>
      <c r="I101" s="112"/>
      <c r="J101" s="36"/>
      <c r="K101" s="61">
        <f t="shared" si="38"/>
        <v>0</v>
      </c>
      <c r="L101" s="34"/>
      <c r="M101" s="38"/>
      <c r="N101" s="39"/>
      <c r="O101" s="37"/>
      <c r="P101" s="110"/>
      <c r="Q101" s="37"/>
      <c r="R101" s="110"/>
      <c r="S101" s="40"/>
      <c r="T101" s="116"/>
      <c r="U101" s="28" t="str">
        <f t="shared" si="39"/>
        <v/>
      </c>
      <c r="CA101" s="29" t="str">
        <f t="shared" si="40"/>
        <v/>
      </c>
      <c r="CB101" s="29" t="str">
        <f t="shared" si="41"/>
        <v/>
      </c>
      <c r="CC101" s="29" t="str">
        <f t="shared" si="42"/>
        <v/>
      </c>
      <c r="CD101" s="29" t="str">
        <f t="shared" si="42"/>
        <v/>
      </c>
      <c r="CE101" s="29" t="str">
        <f t="shared" si="42"/>
        <v/>
      </c>
      <c r="CF101" s="29" t="str">
        <f t="shared" si="42"/>
        <v/>
      </c>
      <c r="CG101" s="29" t="str">
        <f t="shared" si="42"/>
        <v/>
      </c>
      <c r="CM101" s="30">
        <f t="shared" si="43"/>
        <v>0</v>
      </c>
      <c r="CN101" s="30">
        <f t="shared" si="44"/>
        <v>0</v>
      </c>
      <c r="CO101" s="30">
        <f t="shared" si="45"/>
        <v>0</v>
      </c>
      <c r="CP101" s="30">
        <f t="shared" si="45"/>
        <v>0</v>
      </c>
      <c r="CQ101" s="30">
        <f t="shared" si="45"/>
        <v>0</v>
      </c>
      <c r="CR101" s="30">
        <f t="shared" si="45"/>
        <v>0</v>
      </c>
      <c r="CS101" s="30">
        <f t="shared" si="45"/>
        <v>0</v>
      </c>
    </row>
    <row r="102" spans="1:97" x14ac:dyDescent="0.25">
      <c r="A102" s="105" t="s">
        <v>98</v>
      </c>
      <c r="B102" s="105">
        <f t="shared" ref="B102:B108" si="46">SUM(C102:I102)</f>
        <v>0</v>
      </c>
      <c r="C102" s="34"/>
      <c r="D102" s="146"/>
      <c r="E102" s="146"/>
      <c r="F102" s="37"/>
      <c r="G102" s="37"/>
      <c r="H102" s="37"/>
      <c r="I102" s="41"/>
      <c r="J102" s="36"/>
      <c r="K102" s="61">
        <f t="shared" si="38"/>
        <v>0</v>
      </c>
      <c r="L102" s="34"/>
      <c r="M102" s="150"/>
      <c r="N102" s="39"/>
      <c r="O102" s="146"/>
      <c r="P102" s="110"/>
      <c r="Q102" s="37"/>
      <c r="R102" s="110"/>
      <c r="S102" s="40"/>
      <c r="T102" s="116"/>
      <c r="U102" s="28" t="str">
        <f t="shared" si="39"/>
        <v/>
      </c>
      <c r="CA102" s="29" t="str">
        <f t="shared" si="40"/>
        <v/>
      </c>
      <c r="CB102" s="29" t="str">
        <f t="shared" si="41"/>
        <v/>
      </c>
      <c r="CC102" s="29" t="str">
        <f t="shared" si="42"/>
        <v/>
      </c>
      <c r="CD102" s="29" t="str">
        <f t="shared" si="42"/>
        <v/>
      </c>
      <c r="CE102" s="29" t="str">
        <f t="shared" si="42"/>
        <v/>
      </c>
      <c r="CF102" s="29" t="str">
        <f t="shared" si="42"/>
        <v/>
      </c>
      <c r="CG102" s="29" t="str">
        <f t="shared" si="42"/>
        <v/>
      </c>
      <c r="CM102" s="30">
        <f t="shared" si="43"/>
        <v>0</v>
      </c>
      <c r="CN102" s="30">
        <f t="shared" si="44"/>
        <v>0</v>
      </c>
      <c r="CO102" s="30">
        <f t="shared" si="45"/>
        <v>0</v>
      </c>
      <c r="CP102" s="30">
        <f t="shared" si="45"/>
        <v>0</v>
      </c>
      <c r="CQ102" s="30">
        <f t="shared" si="45"/>
        <v>0</v>
      </c>
      <c r="CR102" s="30">
        <f t="shared" si="45"/>
        <v>0</v>
      </c>
      <c r="CS102" s="30">
        <f t="shared" si="45"/>
        <v>0</v>
      </c>
    </row>
    <row r="103" spans="1:97" x14ac:dyDescent="0.25">
      <c r="A103" s="105" t="s">
        <v>99</v>
      </c>
      <c r="B103" s="105">
        <f t="shared" si="46"/>
        <v>0</v>
      </c>
      <c r="C103" s="34"/>
      <c r="D103" s="37"/>
      <c r="E103" s="37"/>
      <c r="F103" s="37"/>
      <c r="G103" s="37"/>
      <c r="H103" s="37"/>
      <c r="I103" s="55"/>
      <c r="J103" s="36"/>
      <c r="K103" s="61">
        <f t="shared" si="38"/>
        <v>0</v>
      </c>
      <c r="L103" s="34"/>
      <c r="M103" s="118"/>
      <c r="N103" s="154"/>
      <c r="O103" s="110"/>
      <c r="P103" s="37"/>
      <c r="Q103" s="37"/>
      <c r="R103" s="37"/>
      <c r="S103" s="40"/>
      <c r="T103" s="36"/>
      <c r="U103" s="28" t="str">
        <f t="shared" si="39"/>
        <v/>
      </c>
      <c r="CA103" s="29" t="str">
        <f t="shared" si="40"/>
        <v/>
      </c>
      <c r="CB103" s="29" t="str">
        <f t="shared" si="41"/>
        <v/>
      </c>
      <c r="CC103" s="29" t="str">
        <f t="shared" si="42"/>
        <v/>
      </c>
      <c r="CD103" s="29" t="str">
        <f t="shared" si="42"/>
        <v/>
      </c>
      <c r="CE103" s="29" t="str">
        <f t="shared" si="42"/>
        <v/>
      </c>
      <c r="CF103" s="29" t="str">
        <f t="shared" si="42"/>
        <v/>
      </c>
      <c r="CG103" s="29" t="str">
        <f t="shared" si="42"/>
        <v/>
      </c>
      <c r="CM103" s="30">
        <f t="shared" si="43"/>
        <v>0</v>
      </c>
      <c r="CN103" s="30">
        <f t="shared" si="44"/>
        <v>0</v>
      </c>
      <c r="CO103" s="30">
        <f t="shared" si="45"/>
        <v>0</v>
      </c>
      <c r="CP103" s="30">
        <f t="shared" si="45"/>
        <v>0</v>
      </c>
      <c r="CQ103" s="30">
        <f t="shared" si="45"/>
        <v>0</v>
      </c>
      <c r="CR103" s="30">
        <f t="shared" si="45"/>
        <v>0</v>
      </c>
      <c r="CS103" s="30">
        <f t="shared" si="45"/>
        <v>0</v>
      </c>
    </row>
    <row r="104" spans="1:97" x14ac:dyDescent="0.25">
      <c r="A104" s="105" t="s">
        <v>100</v>
      </c>
      <c r="B104" s="105">
        <f t="shared" si="46"/>
        <v>0</v>
      </c>
      <c r="C104" s="34"/>
      <c r="D104" s="146"/>
      <c r="E104" s="146"/>
      <c r="F104" s="37"/>
      <c r="G104" s="37"/>
      <c r="H104" s="146"/>
      <c r="I104" s="153"/>
      <c r="J104" s="36"/>
      <c r="K104" s="61">
        <f t="shared" si="38"/>
        <v>0</v>
      </c>
      <c r="L104" s="149"/>
      <c r="M104" s="118"/>
      <c r="N104" s="39"/>
      <c r="O104" s="37"/>
      <c r="P104" s="146"/>
      <c r="Q104" s="37"/>
      <c r="R104" s="146"/>
      <c r="S104" s="40"/>
      <c r="T104" s="152"/>
      <c r="U104" s="28" t="str">
        <f t="shared" si="39"/>
        <v/>
      </c>
      <c r="CA104" s="29" t="str">
        <f t="shared" si="40"/>
        <v/>
      </c>
      <c r="CB104" s="29" t="str">
        <f t="shared" si="41"/>
        <v/>
      </c>
      <c r="CC104" s="29" t="str">
        <f t="shared" si="42"/>
        <v/>
      </c>
      <c r="CD104" s="29" t="str">
        <f t="shared" si="42"/>
        <v/>
      </c>
      <c r="CE104" s="29" t="str">
        <f t="shared" si="42"/>
        <v/>
      </c>
      <c r="CF104" s="29" t="str">
        <f t="shared" si="42"/>
        <v/>
      </c>
      <c r="CG104" s="29" t="str">
        <f t="shared" si="42"/>
        <v/>
      </c>
      <c r="CM104" s="30">
        <f t="shared" si="43"/>
        <v>0</v>
      </c>
      <c r="CN104" s="30">
        <f t="shared" si="44"/>
        <v>0</v>
      </c>
      <c r="CO104" s="30">
        <f t="shared" si="45"/>
        <v>0</v>
      </c>
      <c r="CP104" s="30">
        <f t="shared" si="45"/>
        <v>0</v>
      </c>
      <c r="CQ104" s="30">
        <f t="shared" si="45"/>
        <v>0</v>
      </c>
      <c r="CR104" s="30">
        <f t="shared" si="45"/>
        <v>0</v>
      </c>
      <c r="CS104" s="30">
        <f t="shared" si="45"/>
        <v>0</v>
      </c>
    </row>
    <row r="105" spans="1:97" x14ac:dyDescent="0.25">
      <c r="A105" s="105" t="s">
        <v>101</v>
      </c>
      <c r="B105" s="105">
        <f t="shared" si="46"/>
        <v>0</v>
      </c>
      <c r="C105" s="34"/>
      <c r="D105" s="110"/>
      <c r="E105" s="110"/>
      <c r="F105" s="37"/>
      <c r="G105" s="37"/>
      <c r="H105" s="37"/>
      <c r="I105" s="41"/>
      <c r="J105" s="36"/>
      <c r="K105" s="61">
        <f t="shared" si="38"/>
        <v>0</v>
      </c>
      <c r="L105" s="34"/>
      <c r="M105" s="118"/>
      <c r="N105" s="39"/>
      <c r="O105" s="146"/>
      <c r="P105" s="37"/>
      <c r="Q105" s="37"/>
      <c r="R105" s="110"/>
      <c r="S105" s="40"/>
      <c r="T105" s="116"/>
      <c r="U105" s="28" t="str">
        <f t="shared" si="39"/>
        <v/>
      </c>
      <c r="CA105" s="29" t="str">
        <f t="shared" si="40"/>
        <v/>
      </c>
      <c r="CB105" s="29" t="str">
        <f t="shared" si="41"/>
        <v/>
      </c>
      <c r="CC105" s="29" t="str">
        <f t="shared" si="42"/>
        <v/>
      </c>
      <c r="CD105" s="29" t="str">
        <f t="shared" si="42"/>
        <v/>
      </c>
      <c r="CE105" s="29" t="str">
        <f t="shared" si="42"/>
        <v/>
      </c>
      <c r="CF105" s="29" t="str">
        <f t="shared" si="42"/>
        <v/>
      </c>
      <c r="CG105" s="29" t="str">
        <f t="shared" si="42"/>
        <v/>
      </c>
      <c r="CM105" s="30">
        <f t="shared" si="43"/>
        <v>0</v>
      </c>
      <c r="CN105" s="30">
        <f t="shared" si="44"/>
        <v>0</v>
      </c>
      <c r="CO105" s="30">
        <f t="shared" si="45"/>
        <v>0</v>
      </c>
      <c r="CP105" s="30">
        <f t="shared" si="45"/>
        <v>0</v>
      </c>
      <c r="CQ105" s="30">
        <f t="shared" si="45"/>
        <v>0</v>
      </c>
      <c r="CR105" s="30">
        <f t="shared" si="45"/>
        <v>0</v>
      </c>
      <c r="CS105" s="30">
        <f t="shared" si="45"/>
        <v>0</v>
      </c>
    </row>
    <row r="106" spans="1:97" x14ac:dyDescent="0.25">
      <c r="A106" s="113" t="s">
        <v>102</v>
      </c>
      <c r="B106" s="105">
        <f t="shared" si="46"/>
        <v>0</v>
      </c>
      <c r="C106" s="155"/>
      <c r="D106" s="37"/>
      <c r="E106" s="37"/>
      <c r="F106" s="37"/>
      <c r="G106" s="37"/>
      <c r="H106" s="146"/>
      <c r="I106" s="153"/>
      <c r="J106" s="36"/>
      <c r="K106" s="61">
        <f t="shared" si="38"/>
        <v>0</v>
      </c>
      <c r="L106" s="34"/>
      <c r="M106" s="118"/>
      <c r="N106" s="154"/>
      <c r="O106" s="110"/>
      <c r="P106" s="37"/>
      <c r="Q106" s="37"/>
      <c r="R106" s="37"/>
      <c r="S106" s="40"/>
      <c r="T106" s="36"/>
      <c r="U106" s="28" t="str">
        <f t="shared" si="39"/>
        <v/>
      </c>
      <c r="CA106" s="29" t="str">
        <f t="shared" si="40"/>
        <v/>
      </c>
      <c r="CB106" s="29" t="str">
        <f t="shared" si="41"/>
        <v/>
      </c>
      <c r="CC106" s="29" t="str">
        <f t="shared" si="42"/>
        <v/>
      </c>
      <c r="CD106" s="29" t="str">
        <f t="shared" si="42"/>
        <v/>
      </c>
      <c r="CE106" s="29" t="str">
        <f t="shared" si="42"/>
        <v/>
      </c>
      <c r="CF106" s="29" t="str">
        <f t="shared" si="42"/>
        <v/>
      </c>
      <c r="CG106" s="29" t="str">
        <f t="shared" si="42"/>
        <v/>
      </c>
      <c r="CM106" s="30">
        <f t="shared" si="43"/>
        <v>0</v>
      </c>
      <c r="CN106" s="30">
        <f t="shared" si="44"/>
        <v>0</v>
      </c>
      <c r="CO106" s="30">
        <f t="shared" si="45"/>
        <v>0</v>
      </c>
      <c r="CP106" s="30">
        <f t="shared" si="45"/>
        <v>0</v>
      </c>
      <c r="CQ106" s="30">
        <f t="shared" si="45"/>
        <v>0</v>
      </c>
      <c r="CR106" s="30">
        <f t="shared" si="45"/>
        <v>0</v>
      </c>
      <c r="CS106" s="30">
        <f t="shared" si="45"/>
        <v>0</v>
      </c>
    </row>
    <row r="107" spans="1:97" x14ac:dyDescent="0.25">
      <c r="A107" s="113" t="s">
        <v>103</v>
      </c>
      <c r="B107" s="105">
        <f t="shared" si="46"/>
        <v>0</v>
      </c>
      <c r="C107" s="34"/>
      <c r="D107" s="37"/>
      <c r="E107" s="37"/>
      <c r="F107" s="146"/>
      <c r="G107" s="37"/>
      <c r="H107" s="110"/>
      <c r="I107" s="41"/>
      <c r="J107" s="36"/>
      <c r="K107" s="61">
        <f t="shared" si="38"/>
        <v>0</v>
      </c>
      <c r="L107" s="34"/>
      <c r="M107" s="38"/>
      <c r="N107" s="39"/>
      <c r="O107" s="37"/>
      <c r="P107" s="37"/>
      <c r="Q107" s="37"/>
      <c r="R107" s="146"/>
      <c r="S107" s="40"/>
      <c r="T107" s="152"/>
      <c r="U107" s="28" t="str">
        <f t="shared" si="39"/>
        <v/>
      </c>
      <c r="CA107" s="29" t="str">
        <f t="shared" si="40"/>
        <v/>
      </c>
      <c r="CB107" s="29" t="str">
        <f t="shared" si="41"/>
        <v/>
      </c>
      <c r="CC107" s="29" t="str">
        <f t="shared" si="42"/>
        <v/>
      </c>
      <c r="CD107" s="29" t="str">
        <f t="shared" si="42"/>
        <v/>
      </c>
      <c r="CE107" s="29" t="str">
        <f t="shared" si="42"/>
        <v/>
      </c>
      <c r="CF107" s="29" t="str">
        <f t="shared" si="42"/>
        <v/>
      </c>
      <c r="CG107" s="29" t="str">
        <f t="shared" si="42"/>
        <v/>
      </c>
      <c r="CM107" s="30">
        <f t="shared" si="43"/>
        <v>0</v>
      </c>
      <c r="CN107" s="30">
        <f t="shared" si="44"/>
        <v>0</v>
      </c>
      <c r="CO107" s="30">
        <f t="shared" si="45"/>
        <v>0</v>
      </c>
      <c r="CP107" s="30">
        <f t="shared" si="45"/>
        <v>0</v>
      </c>
      <c r="CQ107" s="30">
        <f t="shared" si="45"/>
        <v>0</v>
      </c>
      <c r="CR107" s="30">
        <f t="shared" si="45"/>
        <v>0</v>
      </c>
      <c r="CS107" s="30">
        <f t="shared" si="45"/>
        <v>0</v>
      </c>
    </row>
    <row r="108" spans="1:97" x14ac:dyDescent="0.25">
      <c r="A108" s="114" t="s">
        <v>104</v>
      </c>
      <c r="B108" s="105">
        <f t="shared" si="46"/>
        <v>0</v>
      </c>
      <c r="C108" s="22"/>
      <c r="D108" s="146"/>
      <c r="E108" s="146"/>
      <c r="F108" s="52"/>
      <c r="G108" s="146"/>
      <c r="H108" s="52"/>
      <c r="I108" s="156"/>
      <c r="J108" s="36"/>
      <c r="K108" s="61">
        <f t="shared" si="38"/>
        <v>0</v>
      </c>
      <c r="L108" s="45"/>
      <c r="M108" s="150"/>
      <c r="N108" s="154"/>
      <c r="O108" s="146"/>
      <c r="P108" s="146"/>
      <c r="Q108" s="146"/>
      <c r="R108" s="52"/>
      <c r="S108" s="151"/>
      <c r="T108" s="47"/>
      <c r="U108" s="28" t="str">
        <f t="shared" si="39"/>
        <v/>
      </c>
      <c r="CA108" s="29" t="str">
        <f t="shared" si="40"/>
        <v/>
      </c>
      <c r="CB108" s="29" t="str">
        <f t="shared" si="41"/>
        <v/>
      </c>
      <c r="CC108" s="29" t="str">
        <f t="shared" si="42"/>
        <v/>
      </c>
      <c r="CD108" s="29" t="str">
        <f t="shared" si="42"/>
        <v/>
      </c>
      <c r="CE108" s="29" t="str">
        <f t="shared" si="42"/>
        <v/>
      </c>
      <c r="CF108" s="29" t="str">
        <f t="shared" si="42"/>
        <v/>
      </c>
      <c r="CG108" s="29" t="str">
        <f t="shared" si="42"/>
        <v/>
      </c>
      <c r="CM108" s="30">
        <f t="shared" si="43"/>
        <v>0</v>
      </c>
      <c r="CN108" s="30">
        <f t="shared" si="44"/>
        <v>0</v>
      </c>
      <c r="CO108" s="30">
        <f t="shared" si="45"/>
        <v>0</v>
      </c>
      <c r="CP108" s="30">
        <f t="shared" si="45"/>
        <v>0</v>
      </c>
      <c r="CQ108" s="30">
        <f t="shared" si="45"/>
        <v>0</v>
      </c>
      <c r="CR108" s="30">
        <f t="shared" si="45"/>
        <v>0</v>
      </c>
      <c r="CS108" s="30">
        <f t="shared" si="45"/>
        <v>0</v>
      </c>
    </row>
    <row r="109" spans="1:97" x14ac:dyDescent="0.25">
      <c r="A109" s="119" t="s">
        <v>76</v>
      </c>
      <c r="B109" s="157">
        <f>SUM(B97:B108)</f>
        <v>0</v>
      </c>
      <c r="C109" s="158">
        <f t="shared" ref="C109:S109" si="47">SUM(C97:C108)</f>
        <v>0</v>
      </c>
      <c r="D109" s="158">
        <f t="shared" si="47"/>
        <v>0</v>
      </c>
      <c r="E109" s="158">
        <f>SUM(E97:E108)</f>
        <v>0</v>
      </c>
      <c r="F109" s="158">
        <f t="shared" si="47"/>
        <v>0</v>
      </c>
      <c r="G109" s="158">
        <f t="shared" si="47"/>
        <v>0</v>
      </c>
      <c r="H109" s="158">
        <f t="shared" si="47"/>
        <v>0</v>
      </c>
      <c r="I109" s="159">
        <f t="shared" si="47"/>
        <v>0</v>
      </c>
      <c r="J109" s="122">
        <f t="shared" si="47"/>
        <v>0</v>
      </c>
      <c r="K109" s="143">
        <f>SUM(K97:K108)</f>
        <v>0</v>
      </c>
      <c r="L109" s="125">
        <f t="shared" si="47"/>
        <v>0</v>
      </c>
      <c r="M109" s="124">
        <f t="shared" si="47"/>
        <v>0</v>
      </c>
      <c r="N109" s="127">
        <f t="shared" si="47"/>
        <v>0</v>
      </c>
      <c r="O109" s="121">
        <f t="shared" si="47"/>
        <v>0</v>
      </c>
      <c r="P109" s="121">
        <f t="shared" si="47"/>
        <v>0</v>
      </c>
      <c r="Q109" s="121">
        <f>SUM(Q97:Q108)</f>
        <v>0</v>
      </c>
      <c r="R109" s="121">
        <f t="shared" si="47"/>
        <v>0</v>
      </c>
      <c r="S109" s="122">
        <f t="shared" si="47"/>
        <v>0</v>
      </c>
      <c r="T109" s="128">
        <f>SUM(T97:T108)</f>
        <v>0</v>
      </c>
      <c r="CA109" s="160"/>
      <c r="CB109" s="160"/>
      <c r="CC109" s="160"/>
      <c r="CD109" s="160"/>
      <c r="CE109" s="160"/>
      <c r="CF109" s="160"/>
      <c r="CG109" s="160"/>
    </row>
    <row r="110" spans="1:97" x14ac:dyDescent="0.25">
      <c r="A110" s="166" t="s">
        <v>139</v>
      </c>
      <c r="B110" s="166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</row>
    <row r="111" spans="1:97" ht="15" customHeight="1" x14ac:dyDescent="0.25">
      <c r="A111" s="202" t="s">
        <v>106</v>
      </c>
      <c r="B111" s="186" t="s">
        <v>107</v>
      </c>
      <c r="C111" s="171" t="s">
        <v>79</v>
      </c>
      <c r="D111" s="188"/>
      <c r="E111" s="188"/>
      <c r="F111" s="188"/>
      <c r="G111" s="188"/>
      <c r="H111" s="188"/>
      <c r="I111" s="188"/>
      <c r="J111" s="188"/>
      <c r="K111" s="188"/>
      <c r="L111" s="172"/>
      <c r="M111" s="188" t="s">
        <v>108</v>
      </c>
      <c r="N111" s="188"/>
      <c r="O111" s="188"/>
      <c r="P111" s="188"/>
      <c r="Q111" s="188"/>
      <c r="R111" s="172"/>
    </row>
    <row r="112" spans="1:97" ht="42" x14ac:dyDescent="0.25">
      <c r="A112" s="194"/>
      <c r="B112" s="187"/>
      <c r="C112" s="7" t="s">
        <v>90</v>
      </c>
      <c r="D112" s="94" t="s">
        <v>16</v>
      </c>
      <c r="E112" s="95" t="s">
        <v>17</v>
      </c>
      <c r="F112" s="96" t="s">
        <v>91</v>
      </c>
      <c r="G112" s="91" t="s">
        <v>92</v>
      </c>
      <c r="H112" s="91" t="s">
        <v>109</v>
      </c>
      <c r="I112" s="91" t="s">
        <v>10</v>
      </c>
      <c r="J112" s="91" t="s">
        <v>11</v>
      </c>
      <c r="K112" s="91" t="s">
        <v>12</v>
      </c>
      <c r="L112" s="161" t="s">
        <v>13</v>
      </c>
      <c r="M112" s="94" t="s">
        <v>80</v>
      </c>
      <c r="N112" s="91" t="s">
        <v>82</v>
      </c>
      <c r="O112" s="91" t="s">
        <v>110</v>
      </c>
      <c r="P112" s="91" t="s">
        <v>111</v>
      </c>
      <c r="Q112" s="91" t="s">
        <v>112</v>
      </c>
      <c r="R112" s="130" t="s">
        <v>88</v>
      </c>
    </row>
    <row r="113" spans="1:97" x14ac:dyDescent="0.25">
      <c r="A113" s="133" t="s">
        <v>115</v>
      </c>
      <c r="B113" s="42"/>
      <c r="C113" s="134">
        <f>SUM(D113:E113)</f>
        <v>0</v>
      </c>
      <c r="D113" s="40"/>
      <c r="E113" s="38"/>
      <c r="F113" s="39"/>
      <c r="G113" s="37"/>
      <c r="H113" s="37"/>
      <c r="I113" s="37"/>
      <c r="J113" s="37"/>
      <c r="K113" s="37"/>
      <c r="L113" s="35"/>
      <c r="M113" s="40"/>
      <c r="N113" s="25"/>
      <c r="O113" s="25"/>
      <c r="P113" s="25"/>
      <c r="Q113" s="37"/>
      <c r="R113" s="36"/>
      <c r="CA113" s="29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29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29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29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29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29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29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30">
        <f>IF(AND(E113&gt;0,OR(F113="")),1,IF(F113&gt;E113,1,0))</f>
        <v>0</v>
      </c>
      <c r="CN113" s="30">
        <f>IF(AND(D113&gt;0,OR(G113="")),1,IF(G113&gt;D113,1,0))</f>
        <v>0</v>
      </c>
      <c r="CO113" s="30">
        <f>IF(AND($C113&gt;0,OR(H113="")),1,IF(H113&gt;$C113,1,0))</f>
        <v>0</v>
      </c>
      <c r="CP113" s="30">
        <f t="shared" ref="CP113:CS122" si="48">IF(AND($C113&gt;0,OR(I113="")),1,IF(I113&gt;$C113,1,0))</f>
        <v>0</v>
      </c>
      <c r="CQ113" s="30">
        <f t="shared" si="48"/>
        <v>0</v>
      </c>
      <c r="CR113" s="30">
        <f t="shared" si="48"/>
        <v>0</v>
      </c>
      <c r="CS113" s="30">
        <f t="shared" si="48"/>
        <v>0</v>
      </c>
    </row>
    <row r="114" spans="1:97" x14ac:dyDescent="0.25">
      <c r="A114" s="133" t="s">
        <v>118</v>
      </c>
      <c r="B114" s="42"/>
      <c r="C114" s="107">
        <f t="shared" ref="C114:C121" si="49">SUM(D114:E114)</f>
        <v>0</v>
      </c>
      <c r="D114" s="40"/>
      <c r="E114" s="38"/>
      <c r="F114" s="39"/>
      <c r="G114" s="37"/>
      <c r="H114" s="37"/>
      <c r="I114" s="37"/>
      <c r="J114" s="37"/>
      <c r="K114" s="37"/>
      <c r="L114" s="35"/>
      <c r="M114" s="40"/>
      <c r="N114" s="37"/>
      <c r="O114" s="37"/>
      <c r="P114" s="37"/>
      <c r="Q114" s="37"/>
      <c r="R114" s="36"/>
      <c r="CA114" s="29" t="str">
        <f t="shared" ref="CA114:CA122" si="50">IF(AND(E114&gt;0,F114=""),"*No olvide digitar el campo "&amp;F$112&amp;""&amp;". Digite CERO si no tiene.", IF(F114&gt;E114," * El Número de "&amp;F$112&amp;""&amp;" no puede superar el Total Mujeres. ",""))</f>
        <v/>
      </c>
      <c r="CB114" s="29" t="str">
        <f t="shared" ref="CB114:CB122" si="51">IF(AND(D114&gt;0,G114=""),"*No olvide digitar el campo "&amp;G$112&amp;""&amp;". Digite CERO si no tiene.", IF(G114&gt;D114," * El Número de "&amp;G$112&amp;""&amp;" no puede superar el Total Hombres. ",""))</f>
        <v/>
      </c>
      <c r="CC114" s="29" t="str">
        <f t="shared" ref="CC114:CG122" si="52">IF(AND($C114&gt;0,H114=""),"*No olvide digitar el campo "&amp;H$112&amp;""&amp;". Digite CERO si no tiene.", IF(H114&gt;$C114," * La variable "&amp;H$112&amp;""&amp;" no puede superar el Total Ambos Sexos. ",""))</f>
        <v/>
      </c>
      <c r="CD114" s="29" t="str">
        <f t="shared" si="52"/>
        <v/>
      </c>
      <c r="CE114" s="29" t="str">
        <f t="shared" si="52"/>
        <v/>
      </c>
      <c r="CF114" s="29" t="str">
        <f t="shared" si="52"/>
        <v/>
      </c>
      <c r="CG114" s="29" t="str">
        <f t="shared" si="52"/>
        <v/>
      </c>
      <c r="CM114" s="30">
        <f t="shared" ref="CM114:CM122" si="53">IF(AND(E114&gt;0,OR(F114="")),1,IF(F114&gt;E114,1,0))</f>
        <v>0</v>
      </c>
      <c r="CN114" s="30">
        <f t="shared" ref="CN114:CN122" si="54">IF(AND(D114&gt;0,OR(G114="")),1,IF(G114&gt;D114,1,0))</f>
        <v>0</v>
      </c>
      <c r="CO114" s="30">
        <f t="shared" ref="CO114:CO122" si="55">IF(AND($C114&gt;0,OR(H114="")),1,IF(H114&gt;$C114,1,0))</f>
        <v>0</v>
      </c>
      <c r="CP114" s="30">
        <f t="shared" si="48"/>
        <v>0</v>
      </c>
      <c r="CQ114" s="30">
        <f t="shared" si="48"/>
        <v>0</v>
      </c>
      <c r="CR114" s="30">
        <f t="shared" si="48"/>
        <v>0</v>
      </c>
      <c r="CS114" s="30">
        <f t="shared" si="48"/>
        <v>0</v>
      </c>
    </row>
    <row r="115" spans="1:97" x14ac:dyDescent="0.25">
      <c r="A115" s="133" t="s">
        <v>119</v>
      </c>
      <c r="B115" s="53"/>
      <c r="C115" s="107">
        <f t="shared" si="49"/>
        <v>0</v>
      </c>
      <c r="D115" s="40"/>
      <c r="E115" s="38"/>
      <c r="F115" s="39"/>
      <c r="G115" s="37"/>
      <c r="H115" s="37"/>
      <c r="I115" s="37"/>
      <c r="J115" s="37"/>
      <c r="K115" s="37"/>
      <c r="L115" s="35"/>
      <c r="M115" s="40"/>
      <c r="N115" s="37"/>
      <c r="O115" s="37"/>
      <c r="P115" s="37"/>
      <c r="Q115" s="37"/>
      <c r="R115" s="36"/>
      <c r="CA115" s="29" t="str">
        <f t="shared" si="50"/>
        <v/>
      </c>
      <c r="CB115" s="29" t="str">
        <f t="shared" si="51"/>
        <v/>
      </c>
      <c r="CC115" s="29" t="str">
        <f t="shared" si="52"/>
        <v/>
      </c>
      <c r="CD115" s="29" t="str">
        <f t="shared" si="52"/>
        <v/>
      </c>
      <c r="CE115" s="29" t="str">
        <f t="shared" si="52"/>
        <v/>
      </c>
      <c r="CF115" s="29" t="str">
        <f t="shared" si="52"/>
        <v/>
      </c>
      <c r="CG115" s="29" t="str">
        <f t="shared" si="52"/>
        <v/>
      </c>
      <c r="CM115" s="30">
        <f t="shared" si="53"/>
        <v>0</v>
      </c>
      <c r="CN115" s="30">
        <f t="shared" si="54"/>
        <v>0</v>
      </c>
      <c r="CO115" s="30">
        <f t="shared" si="55"/>
        <v>0</v>
      </c>
      <c r="CP115" s="30">
        <f t="shared" si="48"/>
        <v>0</v>
      </c>
      <c r="CQ115" s="30">
        <f t="shared" si="48"/>
        <v>0</v>
      </c>
      <c r="CR115" s="30">
        <f t="shared" si="48"/>
        <v>0</v>
      </c>
      <c r="CS115" s="30">
        <f t="shared" si="48"/>
        <v>0</v>
      </c>
    </row>
    <row r="116" spans="1:97" x14ac:dyDescent="0.25">
      <c r="A116" s="133" t="s">
        <v>120</v>
      </c>
      <c r="B116" s="135"/>
      <c r="C116" s="107">
        <f t="shared" si="49"/>
        <v>0</v>
      </c>
      <c r="D116" s="40"/>
      <c r="E116" s="38"/>
      <c r="F116" s="39"/>
      <c r="G116" s="37"/>
      <c r="H116" s="37"/>
      <c r="I116" s="37"/>
      <c r="J116" s="37"/>
      <c r="K116" s="37"/>
      <c r="L116" s="35"/>
      <c r="M116" s="40"/>
      <c r="N116" s="37"/>
      <c r="O116" s="37"/>
      <c r="P116" s="37"/>
      <c r="Q116" s="37"/>
      <c r="R116" s="36"/>
      <c r="CA116" s="29" t="str">
        <f t="shared" si="50"/>
        <v/>
      </c>
      <c r="CB116" s="29" t="str">
        <f t="shared" si="51"/>
        <v/>
      </c>
      <c r="CC116" s="29" t="str">
        <f t="shared" si="52"/>
        <v/>
      </c>
      <c r="CD116" s="29" t="str">
        <f t="shared" si="52"/>
        <v/>
      </c>
      <c r="CE116" s="29" t="str">
        <f t="shared" si="52"/>
        <v/>
      </c>
      <c r="CF116" s="29" t="str">
        <f t="shared" si="52"/>
        <v/>
      </c>
      <c r="CG116" s="29" t="str">
        <f t="shared" si="52"/>
        <v/>
      </c>
      <c r="CM116" s="30">
        <f t="shared" si="53"/>
        <v>0</v>
      </c>
      <c r="CN116" s="30">
        <f t="shared" si="54"/>
        <v>0</v>
      </c>
      <c r="CO116" s="30">
        <f t="shared" si="55"/>
        <v>0</v>
      </c>
      <c r="CP116" s="30">
        <f t="shared" si="48"/>
        <v>0</v>
      </c>
      <c r="CQ116" s="30">
        <f t="shared" si="48"/>
        <v>0</v>
      </c>
      <c r="CR116" s="30">
        <f t="shared" si="48"/>
        <v>0</v>
      </c>
      <c r="CS116" s="30">
        <f t="shared" si="48"/>
        <v>0</v>
      </c>
    </row>
    <row r="117" spans="1:97" x14ac:dyDescent="0.25">
      <c r="A117" s="133" t="s">
        <v>121</v>
      </c>
      <c r="B117" s="42"/>
      <c r="C117" s="107">
        <f t="shared" si="49"/>
        <v>0</v>
      </c>
      <c r="D117" s="40"/>
      <c r="E117" s="38"/>
      <c r="F117" s="39"/>
      <c r="G117" s="37"/>
      <c r="H117" s="37"/>
      <c r="I117" s="37"/>
      <c r="J117" s="37"/>
      <c r="K117" s="37"/>
      <c r="L117" s="35"/>
      <c r="M117" s="40"/>
      <c r="N117" s="37"/>
      <c r="O117" s="37"/>
      <c r="P117" s="37"/>
      <c r="Q117" s="37"/>
      <c r="R117" s="36"/>
      <c r="CA117" s="29" t="str">
        <f t="shared" si="50"/>
        <v/>
      </c>
      <c r="CB117" s="29" t="str">
        <f t="shared" si="51"/>
        <v/>
      </c>
      <c r="CC117" s="29" t="str">
        <f t="shared" si="52"/>
        <v/>
      </c>
      <c r="CD117" s="29" t="str">
        <f t="shared" si="52"/>
        <v/>
      </c>
      <c r="CE117" s="29" t="str">
        <f t="shared" si="52"/>
        <v/>
      </c>
      <c r="CF117" s="29" t="str">
        <f t="shared" si="52"/>
        <v/>
      </c>
      <c r="CG117" s="29" t="str">
        <f t="shared" si="52"/>
        <v/>
      </c>
      <c r="CM117" s="30">
        <f t="shared" si="53"/>
        <v>0</v>
      </c>
      <c r="CN117" s="30">
        <f t="shared" si="54"/>
        <v>0</v>
      </c>
      <c r="CO117" s="30">
        <f t="shared" si="55"/>
        <v>0</v>
      </c>
      <c r="CP117" s="30">
        <f t="shared" si="48"/>
        <v>0</v>
      </c>
      <c r="CQ117" s="30">
        <f t="shared" si="48"/>
        <v>0</v>
      </c>
      <c r="CR117" s="30">
        <f t="shared" si="48"/>
        <v>0</v>
      </c>
      <c r="CS117" s="30">
        <f t="shared" si="48"/>
        <v>0</v>
      </c>
    </row>
    <row r="118" spans="1:97" x14ac:dyDescent="0.25">
      <c r="A118" s="136" t="s">
        <v>122</v>
      </c>
      <c r="B118" s="135"/>
      <c r="C118" s="134">
        <f t="shared" si="49"/>
        <v>0</v>
      </c>
      <c r="D118" s="40"/>
      <c r="E118" s="38"/>
      <c r="F118" s="39"/>
      <c r="G118" s="37"/>
      <c r="H118" s="37"/>
      <c r="I118" s="37"/>
      <c r="J118" s="37"/>
      <c r="K118" s="37"/>
      <c r="L118" s="35"/>
      <c r="M118" s="40"/>
      <c r="N118" s="37"/>
      <c r="O118" s="37"/>
      <c r="P118" s="37"/>
      <c r="Q118" s="37"/>
      <c r="R118" s="36"/>
      <c r="CA118" s="29" t="str">
        <f t="shared" si="50"/>
        <v/>
      </c>
      <c r="CB118" s="29" t="str">
        <f t="shared" si="51"/>
        <v/>
      </c>
      <c r="CC118" s="29" t="str">
        <f t="shared" si="52"/>
        <v/>
      </c>
      <c r="CD118" s="29" t="str">
        <f t="shared" si="52"/>
        <v/>
      </c>
      <c r="CE118" s="29" t="str">
        <f t="shared" si="52"/>
        <v/>
      </c>
      <c r="CF118" s="29" t="str">
        <f t="shared" si="52"/>
        <v/>
      </c>
      <c r="CG118" s="29" t="str">
        <f t="shared" si="52"/>
        <v/>
      </c>
      <c r="CM118" s="30">
        <f t="shared" si="53"/>
        <v>0</v>
      </c>
      <c r="CN118" s="30">
        <f t="shared" si="54"/>
        <v>0</v>
      </c>
      <c r="CO118" s="30">
        <f t="shared" si="55"/>
        <v>0</v>
      </c>
      <c r="CP118" s="30">
        <f t="shared" si="48"/>
        <v>0</v>
      </c>
      <c r="CQ118" s="30">
        <f t="shared" si="48"/>
        <v>0</v>
      </c>
      <c r="CR118" s="30">
        <f t="shared" si="48"/>
        <v>0</v>
      </c>
      <c r="CS118" s="30">
        <f t="shared" si="48"/>
        <v>0</v>
      </c>
    </row>
    <row r="119" spans="1:97" x14ac:dyDescent="0.25">
      <c r="A119" s="105" t="s">
        <v>123</v>
      </c>
      <c r="B119" s="42"/>
      <c r="C119" s="134">
        <f t="shared" si="49"/>
        <v>0</v>
      </c>
      <c r="D119" s="40"/>
      <c r="E119" s="38"/>
      <c r="F119" s="39"/>
      <c r="G119" s="37"/>
      <c r="H119" s="37"/>
      <c r="I119" s="37"/>
      <c r="J119" s="37"/>
      <c r="K119" s="37"/>
      <c r="L119" s="35"/>
      <c r="M119" s="40"/>
      <c r="N119" s="37"/>
      <c r="O119" s="37"/>
      <c r="P119" s="37"/>
      <c r="Q119" s="37"/>
      <c r="R119" s="36"/>
      <c r="CA119" s="29" t="str">
        <f t="shared" si="50"/>
        <v/>
      </c>
      <c r="CB119" s="29" t="str">
        <f t="shared" si="51"/>
        <v/>
      </c>
      <c r="CC119" s="29" t="str">
        <f t="shared" si="52"/>
        <v/>
      </c>
      <c r="CD119" s="29" t="str">
        <f t="shared" si="52"/>
        <v/>
      </c>
      <c r="CE119" s="29" t="str">
        <f t="shared" si="52"/>
        <v/>
      </c>
      <c r="CF119" s="29" t="str">
        <f t="shared" si="52"/>
        <v/>
      </c>
      <c r="CG119" s="29" t="str">
        <f t="shared" si="52"/>
        <v/>
      </c>
      <c r="CM119" s="30">
        <f t="shared" si="53"/>
        <v>0</v>
      </c>
      <c r="CN119" s="30">
        <f t="shared" si="54"/>
        <v>0</v>
      </c>
      <c r="CO119" s="30">
        <f t="shared" si="55"/>
        <v>0</v>
      </c>
      <c r="CP119" s="30">
        <f t="shared" si="48"/>
        <v>0</v>
      </c>
      <c r="CQ119" s="30">
        <f t="shared" si="48"/>
        <v>0</v>
      </c>
      <c r="CR119" s="30">
        <f t="shared" si="48"/>
        <v>0</v>
      </c>
      <c r="CS119" s="30">
        <f t="shared" si="48"/>
        <v>0</v>
      </c>
    </row>
    <row r="120" spans="1:97" ht="21" x14ac:dyDescent="0.25">
      <c r="A120" s="137" t="s">
        <v>124</v>
      </c>
      <c r="B120" s="42"/>
      <c r="C120" s="108">
        <f t="shared" si="49"/>
        <v>0</v>
      </c>
      <c r="D120" s="40"/>
      <c r="E120" s="38"/>
      <c r="F120" s="39"/>
      <c r="G120" s="37"/>
      <c r="H120" s="110"/>
      <c r="I120" s="37"/>
      <c r="J120" s="110"/>
      <c r="K120" s="37"/>
      <c r="L120" s="162"/>
      <c r="M120" s="40"/>
      <c r="N120" s="37"/>
      <c r="O120" s="110"/>
      <c r="P120" s="37"/>
      <c r="Q120" s="37"/>
      <c r="R120" s="116"/>
      <c r="CA120" s="29" t="str">
        <f t="shared" si="50"/>
        <v/>
      </c>
      <c r="CB120" s="29" t="str">
        <f t="shared" si="51"/>
        <v/>
      </c>
      <c r="CC120" s="29" t="str">
        <f t="shared" si="52"/>
        <v/>
      </c>
      <c r="CD120" s="29" t="str">
        <f t="shared" si="52"/>
        <v/>
      </c>
      <c r="CE120" s="29" t="str">
        <f t="shared" si="52"/>
        <v/>
      </c>
      <c r="CF120" s="29" t="str">
        <f t="shared" si="52"/>
        <v/>
      </c>
      <c r="CG120" s="29" t="str">
        <f t="shared" si="52"/>
        <v/>
      </c>
      <c r="CM120" s="30">
        <f t="shared" si="53"/>
        <v>0</v>
      </c>
      <c r="CN120" s="30">
        <f t="shared" si="54"/>
        <v>0</v>
      </c>
      <c r="CO120" s="30">
        <f t="shared" si="55"/>
        <v>0</v>
      </c>
      <c r="CP120" s="30">
        <f t="shared" si="48"/>
        <v>0</v>
      </c>
      <c r="CQ120" s="30">
        <f t="shared" si="48"/>
        <v>0</v>
      </c>
      <c r="CR120" s="30">
        <f t="shared" si="48"/>
        <v>0</v>
      </c>
      <c r="CS120" s="30">
        <f t="shared" si="48"/>
        <v>0</v>
      </c>
    </row>
    <row r="121" spans="1:97" x14ac:dyDescent="0.25">
      <c r="A121" s="138" t="s">
        <v>125</v>
      </c>
      <c r="B121" s="42"/>
      <c r="C121" s="107">
        <f t="shared" si="49"/>
        <v>0</v>
      </c>
      <c r="D121" s="139"/>
      <c r="E121" s="38"/>
      <c r="F121" s="39"/>
      <c r="G121" s="110"/>
      <c r="H121" s="110"/>
      <c r="I121" s="110"/>
      <c r="J121" s="110"/>
      <c r="K121" s="110"/>
      <c r="L121" s="162"/>
      <c r="M121" s="40"/>
      <c r="N121" s="110"/>
      <c r="O121" s="110"/>
      <c r="P121" s="37"/>
      <c r="Q121" s="110"/>
      <c r="R121" s="116"/>
      <c r="CA121" s="29" t="str">
        <f t="shared" si="50"/>
        <v/>
      </c>
      <c r="CB121" s="29" t="str">
        <f t="shared" si="51"/>
        <v/>
      </c>
      <c r="CC121" s="29" t="str">
        <f t="shared" si="52"/>
        <v/>
      </c>
      <c r="CD121" s="29" t="str">
        <f t="shared" si="52"/>
        <v/>
      </c>
      <c r="CE121" s="29" t="str">
        <f t="shared" si="52"/>
        <v/>
      </c>
      <c r="CF121" s="29" t="str">
        <f t="shared" si="52"/>
        <v/>
      </c>
      <c r="CG121" s="29" t="str">
        <f t="shared" si="52"/>
        <v/>
      </c>
      <c r="CM121" s="30">
        <f t="shared" si="53"/>
        <v>0</v>
      </c>
      <c r="CN121" s="30">
        <f t="shared" si="54"/>
        <v>0</v>
      </c>
      <c r="CO121" s="30">
        <f t="shared" si="55"/>
        <v>0</v>
      </c>
      <c r="CP121" s="30">
        <f t="shared" si="48"/>
        <v>0</v>
      </c>
      <c r="CQ121" s="30">
        <f t="shared" si="48"/>
        <v>0</v>
      </c>
      <c r="CR121" s="30">
        <f t="shared" si="48"/>
        <v>0</v>
      </c>
      <c r="CS121" s="30">
        <f t="shared" si="48"/>
        <v>0</v>
      </c>
    </row>
    <row r="122" spans="1:97" x14ac:dyDescent="0.25">
      <c r="A122" s="62" t="s">
        <v>126</v>
      </c>
      <c r="B122" s="48"/>
      <c r="C122" s="117">
        <f>SUM(D122:E122)</f>
        <v>0</v>
      </c>
      <c r="D122" s="140"/>
      <c r="E122" s="59"/>
      <c r="F122" s="141"/>
      <c r="G122" s="52"/>
      <c r="H122" s="52"/>
      <c r="I122" s="52"/>
      <c r="J122" s="52"/>
      <c r="K122" s="52"/>
      <c r="L122" s="46"/>
      <c r="M122" s="140"/>
      <c r="N122" s="52"/>
      <c r="O122" s="52"/>
      <c r="P122" s="142"/>
      <c r="Q122" s="52"/>
      <c r="R122" s="47"/>
      <c r="CA122" s="29" t="str">
        <f t="shared" si="50"/>
        <v/>
      </c>
      <c r="CB122" s="29" t="str">
        <f t="shared" si="51"/>
        <v/>
      </c>
      <c r="CC122" s="29" t="str">
        <f t="shared" si="52"/>
        <v/>
      </c>
      <c r="CD122" s="29" t="str">
        <f t="shared" si="52"/>
        <v/>
      </c>
      <c r="CE122" s="29" t="str">
        <f t="shared" si="52"/>
        <v/>
      </c>
      <c r="CF122" s="29" t="str">
        <f t="shared" si="52"/>
        <v/>
      </c>
      <c r="CG122" s="29" t="str">
        <f t="shared" si="52"/>
        <v/>
      </c>
      <c r="CM122" s="30">
        <f t="shared" si="53"/>
        <v>0</v>
      </c>
      <c r="CN122" s="30">
        <f t="shared" si="54"/>
        <v>0</v>
      </c>
      <c r="CO122" s="30">
        <f t="shared" si="55"/>
        <v>0</v>
      </c>
      <c r="CP122" s="30">
        <f t="shared" si="48"/>
        <v>0</v>
      </c>
      <c r="CQ122" s="30">
        <f t="shared" si="48"/>
        <v>0</v>
      </c>
      <c r="CR122" s="30">
        <f t="shared" si="48"/>
        <v>0</v>
      </c>
      <c r="CS122" s="30">
        <f t="shared" si="48"/>
        <v>0</v>
      </c>
    </row>
    <row r="123" spans="1:97" x14ac:dyDescent="0.25">
      <c r="A123" s="119" t="s">
        <v>76</v>
      </c>
      <c r="B123" s="143">
        <f>SUM(B113:B122)</f>
        <v>0</v>
      </c>
      <c r="C123" s="125">
        <f t="shared" ref="C123:R123" si="56">SUM(C113:C122)</f>
        <v>0</v>
      </c>
      <c r="D123" s="124">
        <f t="shared" si="56"/>
        <v>0</v>
      </c>
      <c r="E123" s="126">
        <f t="shared" si="56"/>
        <v>0</v>
      </c>
      <c r="F123" s="127">
        <f t="shared" si="56"/>
        <v>0</v>
      </c>
      <c r="G123" s="121">
        <f t="shared" si="56"/>
        <v>0</v>
      </c>
      <c r="H123" s="121">
        <f t="shared" si="56"/>
        <v>0</v>
      </c>
      <c r="I123" s="121">
        <f t="shared" si="56"/>
        <v>0</v>
      </c>
      <c r="J123" s="121">
        <f t="shared" si="56"/>
        <v>0</v>
      </c>
      <c r="K123" s="121">
        <f t="shared" si="56"/>
        <v>0</v>
      </c>
      <c r="L123" s="163">
        <f t="shared" si="56"/>
        <v>0</v>
      </c>
      <c r="M123" s="122">
        <f t="shared" si="56"/>
        <v>0</v>
      </c>
      <c r="N123" s="121">
        <f t="shared" si="56"/>
        <v>0</v>
      </c>
      <c r="O123" s="121">
        <f t="shared" si="56"/>
        <v>0</v>
      </c>
      <c r="P123" s="121">
        <f t="shared" si="56"/>
        <v>0</v>
      </c>
      <c r="Q123" s="121">
        <f t="shared" si="56"/>
        <v>0</v>
      </c>
      <c r="R123" s="128">
        <f t="shared" si="56"/>
        <v>0</v>
      </c>
    </row>
    <row r="199" spans="1:97" x14ac:dyDescent="0.25"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</row>
    <row r="200" spans="1:97" x14ac:dyDescent="0.25">
      <c r="A200" s="164">
        <f>SUM(B12:B51,B53:B57,B62:B73,B78:C91,B97:B108,B113:C122)</f>
        <v>5925</v>
      </c>
      <c r="B200" s="164">
        <f>SUM(CM12:CU122)</f>
        <v>0</v>
      </c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</row>
    <row r="201" spans="1:97" x14ac:dyDescent="0.25"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</row>
  </sheetData>
  <mergeCells count="43">
    <mergeCell ref="A110:N110"/>
    <mergeCell ref="A111:A112"/>
    <mergeCell ref="B111:B112"/>
    <mergeCell ref="C111:L111"/>
    <mergeCell ref="M111:R111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93:N93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</mergeCells>
  <dataValidations count="3">
    <dataValidation type="whole" allowBlank="1" showInputMessage="1" showErrorMessage="1" sqref="C53:R57" xr:uid="{00000000-0002-0000-0700-000000000000}">
      <formula1>0</formula1>
      <formula2>9.99999999999999E+39</formula2>
    </dataValidation>
    <dataValidation type="whole" operator="greaterThan" allowBlank="1" showInputMessage="1" showErrorMessage="1" sqref="B78:B91" xr:uid="{00000000-0002-0000-0700-000001000000}">
      <formula1>0</formula1>
    </dataValidation>
    <dataValidation type="whole" operator="greaterThanOrEqual" allowBlank="1" showInputMessage="1" showErrorMessage="1" sqref="N62:N74 K97:K109 C78:R91 C62:M73 L97:T108 C97:J108 O62:W73 B113:R122 C12:R51" xr:uid="{00000000-0002-0000-0700-000002000000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U201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" hidden="1" customWidth="1"/>
    <col min="81" max="85" width="11.42578125" style="2" hidden="1" customWidth="1"/>
    <col min="86" max="97" width="0" style="2" hidden="1" customWidth="1"/>
    <col min="98" max="99" width="0" hidden="1" customWidth="1"/>
  </cols>
  <sheetData>
    <row r="1" spans="1:99" x14ac:dyDescent="0.25">
      <c r="A1" s="1" t="s">
        <v>0</v>
      </c>
    </row>
    <row r="2" spans="1:99" x14ac:dyDescent="0.25">
      <c r="A2" s="1" t="str">
        <f>CONCATENATE("COMUNA: ",[9]NOMBRE!B2, " (",[9]NOMBRE!C2,[9]NOMBRE!D2,[9]NOMBRE!E2,[9]NOMBRE!F2,[9]NOMBRE!G2,")")</f>
        <v>COMUNA: LINARES (07401)</v>
      </c>
    </row>
    <row r="3" spans="1:99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99" x14ac:dyDescent="0.25">
      <c r="A4" s="1" t="str">
        <f>CONCATENATE("MES: ",[9]NOMBRE!B6, " (",[9]NOMBRE!C6,[9]NOMBRE!D6,")")</f>
        <v>MES: AGOSTO (08)</v>
      </c>
    </row>
    <row r="5" spans="1:99" x14ac:dyDescent="0.25">
      <c r="A5" s="1" t="str">
        <f>CONCATENATE("AÑO: ",[9]NOMBRE!B7)</f>
        <v>AÑO: 2025</v>
      </c>
    </row>
    <row r="6" spans="1:99" ht="18" customHeight="1" x14ac:dyDescent="0.25">
      <c r="A6" s="165" t="s">
        <v>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8" spans="1:99" ht="18" customHeight="1" x14ac:dyDescent="0.25">
      <c r="A8" s="166" t="s">
        <v>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99" ht="24" customHeight="1" x14ac:dyDescent="0.25">
      <c r="A9" s="167" t="s">
        <v>3</v>
      </c>
      <c r="B9" s="169" t="s">
        <v>4</v>
      </c>
      <c r="C9" s="170"/>
      <c r="D9" s="170"/>
      <c r="E9" s="171" t="s">
        <v>5</v>
      </c>
      <c r="F9" s="172"/>
      <c r="G9" s="173" t="s">
        <v>6</v>
      </c>
      <c r="H9" s="169" t="s">
        <v>7</v>
      </c>
      <c r="I9" s="175"/>
      <c r="J9" s="170" t="s">
        <v>8</v>
      </c>
      <c r="K9" s="176"/>
      <c r="L9" s="177" t="s">
        <v>9</v>
      </c>
      <c r="M9" s="179" t="s">
        <v>10</v>
      </c>
      <c r="N9" s="179" t="s">
        <v>11</v>
      </c>
      <c r="O9" s="182" t="s">
        <v>12</v>
      </c>
      <c r="P9" s="184" t="s">
        <v>13</v>
      </c>
      <c r="Q9" s="171" t="s">
        <v>14</v>
      </c>
      <c r="R9" s="172"/>
      <c r="S9" s="3"/>
    </row>
    <row r="10" spans="1:99" ht="35.1" customHeight="1" x14ac:dyDescent="0.25">
      <c r="A10" s="168"/>
      <c r="B10" s="4" t="s">
        <v>15</v>
      </c>
      <c r="C10" s="5" t="s">
        <v>16</v>
      </c>
      <c r="D10" s="6" t="s">
        <v>17</v>
      </c>
      <c r="E10" s="7" t="s">
        <v>18</v>
      </c>
      <c r="F10" s="8" t="s">
        <v>19</v>
      </c>
      <c r="G10" s="174"/>
      <c r="H10" s="7" t="s">
        <v>20</v>
      </c>
      <c r="I10" s="9" t="s">
        <v>21</v>
      </c>
      <c r="J10" s="10" t="s">
        <v>22</v>
      </c>
      <c r="K10" s="11" t="s">
        <v>23</v>
      </c>
      <c r="L10" s="178"/>
      <c r="M10" s="180"/>
      <c r="N10" s="180"/>
      <c r="O10" s="183"/>
      <c r="P10" s="185"/>
      <c r="Q10" s="7" t="s">
        <v>24</v>
      </c>
      <c r="R10" s="11" t="s">
        <v>25</v>
      </c>
    </row>
    <row r="11" spans="1:99" x14ac:dyDescent="0.25">
      <c r="A11" s="12" t="s">
        <v>26</v>
      </c>
      <c r="B11" s="13">
        <f t="shared" ref="B11:B51" si="0">SUM(C11:D11)</f>
        <v>133</v>
      </c>
      <c r="C11" s="14">
        <f>SUM(C12:C51)</f>
        <v>43</v>
      </c>
      <c r="D11" s="15">
        <f t="shared" ref="D11:R11" si="1">SUM(D12:D51)</f>
        <v>90</v>
      </c>
      <c r="E11" s="14">
        <f t="shared" si="1"/>
        <v>101</v>
      </c>
      <c r="F11" s="15">
        <f t="shared" si="1"/>
        <v>49</v>
      </c>
      <c r="G11" s="16">
        <f t="shared" si="1"/>
        <v>2</v>
      </c>
      <c r="H11" s="17">
        <f t="shared" si="1"/>
        <v>26</v>
      </c>
      <c r="I11" s="18">
        <f t="shared" si="1"/>
        <v>6</v>
      </c>
      <c r="J11" s="19">
        <f t="shared" si="1"/>
        <v>0</v>
      </c>
      <c r="K11" s="16">
        <f t="shared" si="1"/>
        <v>0</v>
      </c>
      <c r="L11" s="14">
        <f t="shared" si="1"/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6">
        <f t="shared" si="1"/>
        <v>0</v>
      </c>
      <c r="Q11" s="14">
        <f t="shared" si="1"/>
        <v>0</v>
      </c>
      <c r="R11" s="16">
        <f t="shared" si="1"/>
        <v>0</v>
      </c>
    </row>
    <row r="12" spans="1:99" x14ac:dyDescent="0.25">
      <c r="A12" s="20" t="s">
        <v>27</v>
      </c>
      <c r="B12" s="21">
        <f>SUM(C12:D12)</f>
        <v>17</v>
      </c>
      <c r="C12" s="22">
        <v>7</v>
      </c>
      <c r="D12" s="23">
        <v>10</v>
      </c>
      <c r="E12" s="22">
        <v>11</v>
      </c>
      <c r="F12" s="23">
        <v>6</v>
      </c>
      <c r="G12" s="24">
        <v>0</v>
      </c>
      <c r="H12" s="25">
        <v>4</v>
      </c>
      <c r="I12" s="26">
        <v>2</v>
      </c>
      <c r="J12" s="27">
        <v>0</v>
      </c>
      <c r="K12" s="24">
        <v>0</v>
      </c>
      <c r="L12" s="22">
        <v>0</v>
      </c>
      <c r="M12" s="25">
        <v>0</v>
      </c>
      <c r="N12" s="25">
        <v>0</v>
      </c>
      <c r="O12" s="25">
        <v>0</v>
      </c>
      <c r="P12" s="24">
        <v>0</v>
      </c>
      <c r="Q12" s="22">
        <v>0</v>
      </c>
      <c r="R12" s="24">
        <v>0</v>
      </c>
      <c r="S12" s="28" t="str">
        <f>CA12&amp;CB12&amp;CC12&amp;CD12&amp;CE12&amp;CF12&amp;CG12&amp;CH12&amp;CI12</f>
        <v/>
      </c>
      <c r="CA12" s="29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29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29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29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29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29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29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29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29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30">
        <f t="shared" ref="CM12:CM51" si="4">IF(AND(D12&gt;0,OR(J12="")),1,IF(J12&gt;D12,1,0))</f>
        <v>0</v>
      </c>
      <c r="CN12" s="30">
        <f t="shared" ref="CN12:CN51" si="5">IF(AND(C12&gt;0,OR(K12="")),1,IF(K12&gt;C12,1,0))</f>
        <v>0</v>
      </c>
      <c r="CO12" s="30">
        <f t="shared" ref="CO12:CT27" si="6">IF(AND($B12&gt;0,OR(L12="")),1,IF(L12&gt;$B12,1,0))</f>
        <v>0</v>
      </c>
      <c r="CP12" s="30">
        <f t="shared" si="6"/>
        <v>0</v>
      </c>
      <c r="CQ12" s="30">
        <f t="shared" si="6"/>
        <v>0</v>
      </c>
      <c r="CR12" s="30">
        <f t="shared" si="6"/>
        <v>0</v>
      </c>
      <c r="CS12" s="30">
        <f t="shared" si="6"/>
        <v>0</v>
      </c>
      <c r="CT12" s="31">
        <f t="shared" si="6"/>
        <v>0</v>
      </c>
      <c r="CU12" s="31">
        <f>IF(AND($D12&gt;0,OR(R12="")),1,IF(R12&gt;$D12,1,0))</f>
        <v>0</v>
      </c>
    </row>
    <row r="13" spans="1:99" x14ac:dyDescent="0.25">
      <c r="A13" s="32" t="s">
        <v>28</v>
      </c>
      <c r="B13" s="33">
        <f t="shared" ref="B13:B22" si="7">SUM(C13:D13)</f>
        <v>0</v>
      </c>
      <c r="C13" s="34">
        <v>0</v>
      </c>
      <c r="D13" s="35">
        <v>0</v>
      </c>
      <c r="E13" s="34">
        <v>0</v>
      </c>
      <c r="F13" s="35">
        <v>0</v>
      </c>
      <c r="G13" s="36">
        <v>0</v>
      </c>
      <c r="H13" s="37">
        <v>0</v>
      </c>
      <c r="I13" s="38">
        <v>0</v>
      </c>
      <c r="J13" s="39">
        <v>0</v>
      </c>
      <c r="K13" s="36">
        <v>0</v>
      </c>
      <c r="L13" s="34">
        <v>0</v>
      </c>
      <c r="M13" s="37">
        <v>0</v>
      </c>
      <c r="N13" s="37">
        <v>0</v>
      </c>
      <c r="O13" s="37">
        <v>0</v>
      </c>
      <c r="P13" s="36">
        <v>0</v>
      </c>
      <c r="Q13" s="34">
        <v>0</v>
      </c>
      <c r="R13" s="36">
        <v>0</v>
      </c>
      <c r="S13" s="28" t="str">
        <f t="shared" ref="S13:S56" si="8">CA13&amp;CB13&amp;CC13&amp;CD13&amp;CE13&amp;CF13&amp;CG13&amp;CH13&amp;CI13</f>
        <v/>
      </c>
      <c r="CA13" s="29" t="str">
        <f t="shared" si="2"/>
        <v/>
      </c>
      <c r="CB13" s="29" t="str">
        <f t="shared" si="3"/>
        <v/>
      </c>
      <c r="CC13" s="29" t="str">
        <f t="shared" ref="CC13:CG57" si="9">IF(AND($B13&gt;0,OR(L13=""))," *No olvide digitar el campo "&amp;L$9&amp;""&amp;". Digite CERO si no tiene.", IF(L13&gt;$B13," * La variable "&amp;L$9&amp;""&amp;" no puede superar el Total Ambos Sexos. ",""))</f>
        <v/>
      </c>
      <c r="CD13" s="29" t="str">
        <f t="shared" si="9"/>
        <v/>
      </c>
      <c r="CE13" s="29" t="str">
        <f t="shared" si="9"/>
        <v/>
      </c>
      <c r="CF13" s="29" t="str">
        <f t="shared" si="9"/>
        <v/>
      </c>
      <c r="CG13" s="29" t="str">
        <f t="shared" si="9"/>
        <v/>
      </c>
      <c r="CH13" s="29" t="str">
        <f t="shared" ref="CH13:CH57" si="10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29" t="str">
        <f t="shared" ref="CI13:CI57" si="11">IF(AND($D13&gt;0,OR(R13=""))," *No olvide digitar el campo "&amp;Q$9&amp;""&amp;" Gestantes. Digite CERO si no tiene.", IF(R13&gt;$D13," * La variable "&amp;Q$9&amp;""&amp;" no puede superar el Total Mujeres. ",""))</f>
        <v/>
      </c>
      <c r="CM13" s="30">
        <f t="shared" si="4"/>
        <v>0</v>
      </c>
      <c r="CN13" s="30">
        <f t="shared" si="5"/>
        <v>0</v>
      </c>
      <c r="CO13" s="30">
        <f t="shared" si="6"/>
        <v>0</v>
      </c>
      <c r="CP13" s="30">
        <f t="shared" si="6"/>
        <v>0</v>
      </c>
      <c r="CQ13" s="30">
        <f t="shared" si="6"/>
        <v>0</v>
      </c>
      <c r="CR13" s="30">
        <f t="shared" si="6"/>
        <v>0</v>
      </c>
      <c r="CS13" s="30">
        <f t="shared" si="6"/>
        <v>0</v>
      </c>
      <c r="CT13" s="31">
        <f t="shared" si="6"/>
        <v>0</v>
      </c>
      <c r="CU13" s="31">
        <f t="shared" ref="CU13:CU57" si="12">IF(AND($D13&gt;0,OR(R13="")),1,IF(R13&gt;$D13,1,0))</f>
        <v>0</v>
      </c>
    </row>
    <row r="14" spans="1:99" x14ac:dyDescent="0.25">
      <c r="A14" s="32" t="s">
        <v>29</v>
      </c>
      <c r="B14" s="33">
        <f t="shared" si="7"/>
        <v>0</v>
      </c>
      <c r="C14" s="34">
        <v>0</v>
      </c>
      <c r="D14" s="35">
        <v>0</v>
      </c>
      <c r="E14" s="34">
        <v>0</v>
      </c>
      <c r="F14" s="36">
        <v>0</v>
      </c>
      <c r="G14" s="36">
        <v>0</v>
      </c>
      <c r="H14" s="40">
        <v>0</v>
      </c>
      <c r="I14" s="41">
        <v>0</v>
      </c>
      <c r="J14" s="39">
        <v>0</v>
      </c>
      <c r="K14" s="36">
        <v>0</v>
      </c>
      <c r="L14" s="34">
        <v>0</v>
      </c>
      <c r="M14" s="37">
        <v>0</v>
      </c>
      <c r="N14" s="37">
        <v>0</v>
      </c>
      <c r="O14" s="37">
        <v>0</v>
      </c>
      <c r="P14" s="36">
        <v>0</v>
      </c>
      <c r="Q14" s="34">
        <v>0</v>
      </c>
      <c r="R14" s="36">
        <v>0</v>
      </c>
      <c r="S14" s="28" t="str">
        <f t="shared" si="8"/>
        <v/>
      </c>
      <c r="CA14" s="29" t="str">
        <f t="shared" si="2"/>
        <v/>
      </c>
      <c r="CB14" s="29" t="str">
        <f t="shared" si="3"/>
        <v/>
      </c>
      <c r="CC14" s="29" t="str">
        <f t="shared" si="9"/>
        <v/>
      </c>
      <c r="CD14" s="29" t="str">
        <f t="shared" si="9"/>
        <v/>
      </c>
      <c r="CE14" s="29" t="str">
        <f t="shared" si="9"/>
        <v/>
      </c>
      <c r="CF14" s="29" t="str">
        <f t="shared" si="9"/>
        <v/>
      </c>
      <c r="CG14" s="29" t="str">
        <f t="shared" si="9"/>
        <v/>
      </c>
      <c r="CH14" s="29" t="str">
        <f t="shared" si="10"/>
        <v/>
      </c>
      <c r="CI14" s="29" t="str">
        <f t="shared" si="11"/>
        <v/>
      </c>
      <c r="CM14" s="30">
        <f t="shared" si="4"/>
        <v>0</v>
      </c>
      <c r="CN14" s="30">
        <f t="shared" si="5"/>
        <v>0</v>
      </c>
      <c r="CO14" s="30">
        <f t="shared" si="6"/>
        <v>0</v>
      </c>
      <c r="CP14" s="30">
        <f t="shared" si="6"/>
        <v>0</v>
      </c>
      <c r="CQ14" s="30">
        <f t="shared" si="6"/>
        <v>0</v>
      </c>
      <c r="CR14" s="30">
        <f t="shared" si="6"/>
        <v>0</v>
      </c>
      <c r="CS14" s="30">
        <f t="shared" si="6"/>
        <v>0</v>
      </c>
      <c r="CT14" s="31">
        <f t="shared" si="6"/>
        <v>0</v>
      </c>
      <c r="CU14" s="31">
        <f t="shared" si="12"/>
        <v>0</v>
      </c>
    </row>
    <row r="15" spans="1:99" x14ac:dyDescent="0.25">
      <c r="A15" s="32" t="s">
        <v>30</v>
      </c>
      <c r="B15" s="33">
        <f t="shared" si="7"/>
        <v>0</v>
      </c>
      <c r="C15" s="34">
        <v>0</v>
      </c>
      <c r="D15" s="35">
        <v>0</v>
      </c>
      <c r="E15" s="34">
        <v>0</v>
      </c>
      <c r="F15" s="36">
        <v>0</v>
      </c>
      <c r="G15" s="36">
        <v>0</v>
      </c>
      <c r="H15" s="40">
        <v>0</v>
      </c>
      <c r="I15" s="41">
        <v>0</v>
      </c>
      <c r="J15" s="39">
        <v>0</v>
      </c>
      <c r="K15" s="36">
        <v>0</v>
      </c>
      <c r="L15" s="34">
        <v>0</v>
      </c>
      <c r="M15" s="37">
        <v>0</v>
      </c>
      <c r="N15" s="37">
        <v>0</v>
      </c>
      <c r="O15" s="37">
        <v>0</v>
      </c>
      <c r="P15" s="36">
        <v>0</v>
      </c>
      <c r="Q15" s="34">
        <v>0</v>
      </c>
      <c r="R15" s="36">
        <v>0</v>
      </c>
      <c r="S15" s="28" t="str">
        <f t="shared" si="8"/>
        <v/>
      </c>
      <c r="CA15" s="29" t="str">
        <f t="shared" si="2"/>
        <v/>
      </c>
      <c r="CB15" s="29" t="str">
        <f t="shared" si="3"/>
        <v/>
      </c>
      <c r="CC15" s="29" t="str">
        <f t="shared" si="9"/>
        <v/>
      </c>
      <c r="CD15" s="29" t="str">
        <f t="shared" si="9"/>
        <v/>
      </c>
      <c r="CE15" s="29" t="str">
        <f t="shared" si="9"/>
        <v/>
      </c>
      <c r="CF15" s="29" t="str">
        <f t="shared" si="9"/>
        <v/>
      </c>
      <c r="CG15" s="29" t="str">
        <f t="shared" si="9"/>
        <v/>
      </c>
      <c r="CH15" s="29" t="str">
        <f t="shared" si="10"/>
        <v/>
      </c>
      <c r="CI15" s="29" t="str">
        <f t="shared" si="11"/>
        <v/>
      </c>
      <c r="CM15" s="30">
        <f t="shared" si="4"/>
        <v>0</v>
      </c>
      <c r="CN15" s="30">
        <f t="shared" si="5"/>
        <v>0</v>
      </c>
      <c r="CO15" s="30">
        <f t="shared" si="6"/>
        <v>0</v>
      </c>
      <c r="CP15" s="30">
        <f t="shared" si="6"/>
        <v>0</v>
      </c>
      <c r="CQ15" s="30">
        <f t="shared" si="6"/>
        <v>0</v>
      </c>
      <c r="CR15" s="30">
        <f t="shared" si="6"/>
        <v>0</v>
      </c>
      <c r="CS15" s="30">
        <f t="shared" si="6"/>
        <v>0</v>
      </c>
      <c r="CT15" s="31">
        <f t="shared" si="6"/>
        <v>0</v>
      </c>
      <c r="CU15" s="31">
        <f t="shared" si="12"/>
        <v>0</v>
      </c>
    </row>
    <row r="16" spans="1:99" ht="15" customHeight="1" x14ac:dyDescent="0.25">
      <c r="A16" s="32" t="s">
        <v>31</v>
      </c>
      <c r="B16" s="33">
        <f t="shared" si="7"/>
        <v>0</v>
      </c>
      <c r="C16" s="34">
        <v>0</v>
      </c>
      <c r="D16" s="35">
        <v>0</v>
      </c>
      <c r="E16" s="34">
        <v>0</v>
      </c>
      <c r="F16" s="36">
        <v>0</v>
      </c>
      <c r="G16" s="42">
        <v>0</v>
      </c>
      <c r="H16" s="40">
        <v>0</v>
      </c>
      <c r="I16" s="41">
        <v>0</v>
      </c>
      <c r="J16" s="39">
        <v>0</v>
      </c>
      <c r="K16" s="36">
        <v>0</v>
      </c>
      <c r="L16" s="34">
        <v>0</v>
      </c>
      <c r="M16" s="37">
        <v>0</v>
      </c>
      <c r="N16" s="37">
        <v>0</v>
      </c>
      <c r="O16" s="37">
        <v>0</v>
      </c>
      <c r="P16" s="36">
        <v>0</v>
      </c>
      <c r="Q16" s="34">
        <v>0</v>
      </c>
      <c r="R16" s="36">
        <v>0</v>
      </c>
      <c r="S16" s="28" t="str">
        <f t="shared" si="8"/>
        <v/>
      </c>
      <c r="CA16" s="29" t="str">
        <f t="shared" si="2"/>
        <v/>
      </c>
      <c r="CB16" s="29" t="str">
        <f t="shared" si="3"/>
        <v/>
      </c>
      <c r="CC16" s="29" t="str">
        <f t="shared" si="9"/>
        <v/>
      </c>
      <c r="CD16" s="29" t="str">
        <f t="shared" si="9"/>
        <v/>
      </c>
      <c r="CE16" s="29" t="str">
        <f t="shared" si="9"/>
        <v/>
      </c>
      <c r="CF16" s="29" t="str">
        <f t="shared" si="9"/>
        <v/>
      </c>
      <c r="CG16" s="29" t="str">
        <f t="shared" si="9"/>
        <v/>
      </c>
      <c r="CH16" s="29" t="str">
        <f t="shared" si="10"/>
        <v/>
      </c>
      <c r="CI16" s="29" t="str">
        <f t="shared" si="11"/>
        <v/>
      </c>
      <c r="CM16" s="30">
        <f t="shared" si="4"/>
        <v>0</v>
      </c>
      <c r="CN16" s="30">
        <f t="shared" si="5"/>
        <v>0</v>
      </c>
      <c r="CO16" s="30">
        <f t="shared" si="6"/>
        <v>0</v>
      </c>
      <c r="CP16" s="30">
        <f t="shared" si="6"/>
        <v>0</v>
      </c>
      <c r="CQ16" s="30">
        <f t="shared" si="6"/>
        <v>0</v>
      </c>
      <c r="CR16" s="30">
        <f t="shared" si="6"/>
        <v>0</v>
      </c>
      <c r="CS16" s="30">
        <f t="shared" si="6"/>
        <v>0</v>
      </c>
      <c r="CT16" s="31">
        <f t="shared" si="6"/>
        <v>0</v>
      </c>
      <c r="CU16" s="31">
        <f t="shared" si="12"/>
        <v>0</v>
      </c>
    </row>
    <row r="17" spans="1:99" x14ac:dyDescent="0.25">
      <c r="A17" s="43" t="s">
        <v>32</v>
      </c>
      <c r="B17" s="44">
        <f t="shared" si="7"/>
        <v>0</v>
      </c>
      <c r="C17" s="45">
        <v>0</v>
      </c>
      <c r="D17" s="46">
        <v>0</v>
      </c>
      <c r="E17" s="45">
        <v>0</v>
      </c>
      <c r="F17" s="47">
        <v>0</v>
      </c>
      <c r="G17" s="48">
        <v>0</v>
      </c>
      <c r="H17" s="49">
        <v>0</v>
      </c>
      <c r="I17" s="50">
        <v>0</v>
      </c>
      <c r="J17" s="51">
        <v>0</v>
      </c>
      <c r="K17" s="47">
        <v>0</v>
      </c>
      <c r="L17" s="45">
        <v>0</v>
      </c>
      <c r="M17" s="52">
        <v>0</v>
      </c>
      <c r="N17" s="52">
        <v>0</v>
      </c>
      <c r="O17" s="52">
        <v>0</v>
      </c>
      <c r="P17" s="47">
        <v>0</v>
      </c>
      <c r="Q17" s="45">
        <v>0</v>
      </c>
      <c r="R17" s="47">
        <v>0</v>
      </c>
      <c r="S17" s="28" t="str">
        <f t="shared" si="8"/>
        <v/>
      </c>
      <c r="CA17" s="29" t="str">
        <f t="shared" si="2"/>
        <v/>
      </c>
      <c r="CB17" s="29" t="str">
        <f t="shared" si="3"/>
        <v/>
      </c>
      <c r="CC17" s="29" t="str">
        <f t="shared" si="9"/>
        <v/>
      </c>
      <c r="CD17" s="29" t="str">
        <f t="shared" si="9"/>
        <v/>
      </c>
      <c r="CE17" s="29" t="str">
        <f t="shared" si="9"/>
        <v/>
      </c>
      <c r="CF17" s="29" t="str">
        <f t="shared" si="9"/>
        <v/>
      </c>
      <c r="CG17" s="29" t="str">
        <f t="shared" si="9"/>
        <v/>
      </c>
      <c r="CH17" s="29" t="str">
        <f t="shared" si="10"/>
        <v/>
      </c>
      <c r="CI17" s="29" t="str">
        <f t="shared" si="11"/>
        <v/>
      </c>
      <c r="CM17" s="30">
        <f t="shared" si="4"/>
        <v>0</v>
      </c>
      <c r="CN17" s="30">
        <f t="shared" si="5"/>
        <v>0</v>
      </c>
      <c r="CO17" s="30">
        <f t="shared" si="6"/>
        <v>0</v>
      </c>
      <c r="CP17" s="30">
        <f t="shared" si="6"/>
        <v>0</v>
      </c>
      <c r="CQ17" s="30">
        <f t="shared" si="6"/>
        <v>0</v>
      </c>
      <c r="CR17" s="30">
        <f t="shared" si="6"/>
        <v>0</v>
      </c>
      <c r="CS17" s="30">
        <f t="shared" si="6"/>
        <v>0</v>
      </c>
      <c r="CT17" s="31">
        <f t="shared" si="6"/>
        <v>0</v>
      </c>
      <c r="CU17" s="31">
        <f t="shared" si="12"/>
        <v>0</v>
      </c>
    </row>
    <row r="18" spans="1:99" x14ac:dyDescent="0.25">
      <c r="A18" s="32" t="s">
        <v>33</v>
      </c>
      <c r="B18" s="21">
        <f t="shared" si="7"/>
        <v>5</v>
      </c>
      <c r="C18" s="22">
        <v>0</v>
      </c>
      <c r="D18" s="23">
        <v>5</v>
      </c>
      <c r="E18" s="22">
        <v>4</v>
      </c>
      <c r="F18" s="24">
        <v>1</v>
      </c>
      <c r="G18" s="53">
        <v>0</v>
      </c>
      <c r="H18" s="54">
        <v>1</v>
      </c>
      <c r="I18" s="55">
        <v>0</v>
      </c>
      <c r="J18" s="27">
        <v>0</v>
      </c>
      <c r="K18" s="24">
        <v>0</v>
      </c>
      <c r="L18" s="22">
        <v>0</v>
      </c>
      <c r="M18" s="25">
        <v>0</v>
      </c>
      <c r="N18" s="25">
        <v>0</v>
      </c>
      <c r="O18" s="25">
        <v>0</v>
      </c>
      <c r="P18" s="24">
        <v>0</v>
      </c>
      <c r="Q18" s="22">
        <v>0</v>
      </c>
      <c r="R18" s="24">
        <v>0</v>
      </c>
      <c r="S18" s="28" t="str">
        <f t="shared" si="8"/>
        <v/>
      </c>
      <c r="CA18" s="29" t="str">
        <f t="shared" si="2"/>
        <v/>
      </c>
      <c r="CB18" s="29" t="str">
        <f t="shared" si="3"/>
        <v/>
      </c>
      <c r="CC18" s="29" t="str">
        <f t="shared" si="9"/>
        <v/>
      </c>
      <c r="CD18" s="29" t="str">
        <f t="shared" si="9"/>
        <v/>
      </c>
      <c r="CE18" s="29" t="str">
        <f t="shared" si="9"/>
        <v/>
      </c>
      <c r="CF18" s="29" t="str">
        <f t="shared" si="9"/>
        <v/>
      </c>
      <c r="CG18" s="29" t="str">
        <f t="shared" si="9"/>
        <v/>
      </c>
      <c r="CH18" s="29" t="str">
        <f t="shared" si="10"/>
        <v/>
      </c>
      <c r="CI18" s="29" t="str">
        <f t="shared" si="11"/>
        <v/>
      </c>
      <c r="CM18" s="30">
        <f t="shared" si="4"/>
        <v>0</v>
      </c>
      <c r="CN18" s="30">
        <f t="shared" si="5"/>
        <v>0</v>
      </c>
      <c r="CO18" s="30">
        <f t="shared" si="6"/>
        <v>0</v>
      </c>
      <c r="CP18" s="30">
        <f t="shared" si="6"/>
        <v>0</v>
      </c>
      <c r="CQ18" s="30">
        <f t="shared" si="6"/>
        <v>0</v>
      </c>
      <c r="CR18" s="30">
        <f t="shared" si="6"/>
        <v>0</v>
      </c>
      <c r="CS18" s="30">
        <f t="shared" si="6"/>
        <v>0</v>
      </c>
      <c r="CT18" s="31">
        <f t="shared" si="6"/>
        <v>0</v>
      </c>
      <c r="CU18" s="31">
        <f t="shared" si="12"/>
        <v>0</v>
      </c>
    </row>
    <row r="19" spans="1:99" x14ac:dyDescent="0.25">
      <c r="A19" s="32" t="s">
        <v>34</v>
      </c>
      <c r="B19" s="33">
        <f t="shared" si="7"/>
        <v>6</v>
      </c>
      <c r="C19" s="34">
        <v>2</v>
      </c>
      <c r="D19" s="35">
        <v>4</v>
      </c>
      <c r="E19" s="34">
        <v>4</v>
      </c>
      <c r="F19" s="36">
        <v>2</v>
      </c>
      <c r="G19" s="36">
        <v>0</v>
      </c>
      <c r="H19" s="40">
        <v>2</v>
      </c>
      <c r="I19" s="41">
        <v>0</v>
      </c>
      <c r="J19" s="39">
        <v>0</v>
      </c>
      <c r="K19" s="36">
        <v>0</v>
      </c>
      <c r="L19" s="34">
        <v>0</v>
      </c>
      <c r="M19" s="37">
        <v>0</v>
      </c>
      <c r="N19" s="37">
        <v>0</v>
      </c>
      <c r="O19" s="37">
        <v>0</v>
      </c>
      <c r="P19" s="36">
        <v>0</v>
      </c>
      <c r="Q19" s="34">
        <v>0</v>
      </c>
      <c r="R19" s="36">
        <v>0</v>
      </c>
      <c r="S19" s="28" t="str">
        <f t="shared" si="8"/>
        <v/>
      </c>
      <c r="CA19" s="29" t="str">
        <f t="shared" si="2"/>
        <v/>
      </c>
      <c r="CB19" s="29" t="str">
        <f t="shared" si="3"/>
        <v/>
      </c>
      <c r="CC19" s="29" t="str">
        <f t="shared" si="9"/>
        <v/>
      </c>
      <c r="CD19" s="29" t="str">
        <f t="shared" si="9"/>
        <v/>
      </c>
      <c r="CE19" s="29" t="str">
        <f t="shared" si="9"/>
        <v/>
      </c>
      <c r="CF19" s="29" t="str">
        <f t="shared" si="9"/>
        <v/>
      </c>
      <c r="CG19" s="29" t="str">
        <f t="shared" si="9"/>
        <v/>
      </c>
      <c r="CH19" s="29" t="str">
        <f t="shared" si="10"/>
        <v/>
      </c>
      <c r="CI19" s="29" t="str">
        <f t="shared" si="11"/>
        <v/>
      </c>
      <c r="CM19" s="30">
        <f t="shared" si="4"/>
        <v>0</v>
      </c>
      <c r="CN19" s="30">
        <f t="shared" si="5"/>
        <v>0</v>
      </c>
      <c r="CO19" s="30">
        <f t="shared" si="6"/>
        <v>0</v>
      </c>
      <c r="CP19" s="30">
        <f t="shared" si="6"/>
        <v>0</v>
      </c>
      <c r="CQ19" s="30">
        <f t="shared" si="6"/>
        <v>0</v>
      </c>
      <c r="CR19" s="30">
        <f t="shared" si="6"/>
        <v>0</v>
      </c>
      <c r="CS19" s="30">
        <f t="shared" si="6"/>
        <v>0</v>
      </c>
      <c r="CT19" s="31">
        <f t="shared" si="6"/>
        <v>0</v>
      </c>
      <c r="CU19" s="31">
        <f t="shared" si="12"/>
        <v>0</v>
      </c>
    </row>
    <row r="20" spans="1:99" x14ac:dyDescent="0.25">
      <c r="A20" s="43" t="s">
        <v>35</v>
      </c>
      <c r="B20" s="44">
        <f t="shared" si="7"/>
        <v>0</v>
      </c>
      <c r="C20" s="45">
        <v>0</v>
      </c>
      <c r="D20" s="46">
        <v>0</v>
      </c>
      <c r="E20" s="45">
        <v>0</v>
      </c>
      <c r="F20" s="47">
        <v>0</v>
      </c>
      <c r="G20" s="47">
        <v>0</v>
      </c>
      <c r="H20" s="49">
        <v>0</v>
      </c>
      <c r="I20" s="50">
        <v>0</v>
      </c>
      <c r="J20" s="51">
        <v>0</v>
      </c>
      <c r="K20" s="47">
        <v>0</v>
      </c>
      <c r="L20" s="45">
        <v>0</v>
      </c>
      <c r="M20" s="52">
        <v>0</v>
      </c>
      <c r="N20" s="52">
        <v>0</v>
      </c>
      <c r="O20" s="52">
        <v>0</v>
      </c>
      <c r="P20" s="47">
        <v>0</v>
      </c>
      <c r="Q20" s="45">
        <v>0</v>
      </c>
      <c r="R20" s="47">
        <v>0</v>
      </c>
      <c r="S20" s="28" t="str">
        <f t="shared" si="8"/>
        <v/>
      </c>
      <c r="CA20" s="29" t="str">
        <f t="shared" si="2"/>
        <v/>
      </c>
      <c r="CB20" s="29" t="str">
        <f t="shared" si="3"/>
        <v/>
      </c>
      <c r="CC20" s="29" t="str">
        <f t="shared" si="9"/>
        <v/>
      </c>
      <c r="CD20" s="29" t="str">
        <f t="shared" si="9"/>
        <v/>
      </c>
      <c r="CE20" s="29" t="str">
        <f t="shared" si="9"/>
        <v/>
      </c>
      <c r="CF20" s="29" t="str">
        <f t="shared" si="9"/>
        <v/>
      </c>
      <c r="CG20" s="29" t="str">
        <f t="shared" si="9"/>
        <v/>
      </c>
      <c r="CH20" s="29" t="str">
        <f t="shared" si="10"/>
        <v/>
      </c>
      <c r="CI20" s="29" t="str">
        <f t="shared" si="11"/>
        <v/>
      </c>
      <c r="CM20" s="30">
        <f t="shared" si="4"/>
        <v>0</v>
      </c>
      <c r="CN20" s="30">
        <f t="shared" si="5"/>
        <v>0</v>
      </c>
      <c r="CO20" s="30">
        <f t="shared" si="6"/>
        <v>0</v>
      </c>
      <c r="CP20" s="30">
        <f t="shared" si="6"/>
        <v>0</v>
      </c>
      <c r="CQ20" s="30">
        <f t="shared" si="6"/>
        <v>0</v>
      </c>
      <c r="CR20" s="30">
        <f t="shared" si="6"/>
        <v>0</v>
      </c>
      <c r="CS20" s="30">
        <f t="shared" si="6"/>
        <v>0</v>
      </c>
      <c r="CT20" s="31">
        <f t="shared" si="6"/>
        <v>0</v>
      </c>
      <c r="CU20" s="31">
        <f t="shared" si="12"/>
        <v>0</v>
      </c>
    </row>
    <row r="21" spans="1:99" x14ac:dyDescent="0.25">
      <c r="A21" s="32" t="s">
        <v>36</v>
      </c>
      <c r="B21" s="21">
        <f t="shared" si="7"/>
        <v>0</v>
      </c>
      <c r="C21" s="22">
        <v>0</v>
      </c>
      <c r="D21" s="23">
        <v>0</v>
      </c>
      <c r="E21" s="22">
        <v>0</v>
      </c>
      <c r="F21" s="24">
        <v>0</v>
      </c>
      <c r="G21" s="24">
        <v>0</v>
      </c>
      <c r="H21" s="54">
        <v>0</v>
      </c>
      <c r="I21" s="26">
        <v>0</v>
      </c>
      <c r="J21" s="27">
        <v>0</v>
      </c>
      <c r="K21" s="24">
        <v>0</v>
      </c>
      <c r="L21" s="22">
        <v>0</v>
      </c>
      <c r="M21" s="25">
        <v>0</v>
      </c>
      <c r="N21" s="25">
        <v>0</v>
      </c>
      <c r="O21" s="25">
        <v>0</v>
      </c>
      <c r="P21" s="24">
        <v>0</v>
      </c>
      <c r="Q21" s="22">
        <v>0</v>
      </c>
      <c r="R21" s="24">
        <v>0</v>
      </c>
      <c r="S21" s="28" t="str">
        <f t="shared" si="8"/>
        <v/>
      </c>
      <c r="CA21" s="29" t="str">
        <f t="shared" si="2"/>
        <v/>
      </c>
      <c r="CB21" s="29" t="str">
        <f t="shared" si="3"/>
        <v/>
      </c>
      <c r="CC21" s="29" t="str">
        <f t="shared" si="9"/>
        <v/>
      </c>
      <c r="CD21" s="29" t="str">
        <f t="shared" si="9"/>
        <v/>
      </c>
      <c r="CE21" s="29" t="str">
        <f t="shared" si="9"/>
        <v/>
      </c>
      <c r="CF21" s="29" t="str">
        <f t="shared" si="9"/>
        <v/>
      </c>
      <c r="CG21" s="29" t="str">
        <f t="shared" si="9"/>
        <v/>
      </c>
      <c r="CH21" s="29" t="str">
        <f t="shared" si="10"/>
        <v/>
      </c>
      <c r="CI21" s="29" t="str">
        <f t="shared" si="11"/>
        <v/>
      </c>
      <c r="CM21" s="30">
        <f t="shared" si="4"/>
        <v>0</v>
      </c>
      <c r="CN21" s="30">
        <f t="shared" si="5"/>
        <v>0</v>
      </c>
      <c r="CO21" s="30">
        <f t="shared" si="6"/>
        <v>0</v>
      </c>
      <c r="CP21" s="30">
        <f t="shared" si="6"/>
        <v>0</v>
      </c>
      <c r="CQ21" s="30">
        <f t="shared" si="6"/>
        <v>0</v>
      </c>
      <c r="CR21" s="30">
        <f t="shared" si="6"/>
        <v>0</v>
      </c>
      <c r="CS21" s="30">
        <f t="shared" si="6"/>
        <v>0</v>
      </c>
      <c r="CT21" s="31">
        <f t="shared" si="6"/>
        <v>0</v>
      </c>
      <c r="CU21" s="31">
        <f t="shared" si="12"/>
        <v>0</v>
      </c>
    </row>
    <row r="22" spans="1:99" ht="21" x14ac:dyDescent="0.25">
      <c r="A22" s="32" t="s">
        <v>37</v>
      </c>
      <c r="B22" s="33">
        <f t="shared" si="7"/>
        <v>3</v>
      </c>
      <c r="C22" s="34">
        <v>0</v>
      </c>
      <c r="D22" s="35">
        <v>3</v>
      </c>
      <c r="E22" s="34">
        <v>3</v>
      </c>
      <c r="F22" s="36">
        <v>0</v>
      </c>
      <c r="G22" s="36">
        <v>0</v>
      </c>
      <c r="H22" s="40">
        <v>0</v>
      </c>
      <c r="I22" s="38">
        <v>0</v>
      </c>
      <c r="J22" s="39">
        <v>0</v>
      </c>
      <c r="K22" s="36">
        <v>0</v>
      </c>
      <c r="L22" s="34">
        <v>0</v>
      </c>
      <c r="M22" s="37">
        <v>0</v>
      </c>
      <c r="N22" s="37">
        <v>0</v>
      </c>
      <c r="O22" s="37">
        <v>0</v>
      </c>
      <c r="P22" s="36">
        <v>0</v>
      </c>
      <c r="Q22" s="34">
        <v>0</v>
      </c>
      <c r="R22" s="36">
        <v>0</v>
      </c>
      <c r="S22" s="28" t="str">
        <f t="shared" si="8"/>
        <v/>
      </c>
      <c r="CA22" s="29" t="str">
        <f t="shared" si="2"/>
        <v/>
      </c>
      <c r="CB22" s="29" t="str">
        <f t="shared" si="3"/>
        <v/>
      </c>
      <c r="CC22" s="29" t="str">
        <f t="shared" si="9"/>
        <v/>
      </c>
      <c r="CD22" s="29" t="str">
        <f t="shared" si="9"/>
        <v/>
      </c>
      <c r="CE22" s="29" t="str">
        <f t="shared" si="9"/>
        <v/>
      </c>
      <c r="CF22" s="29" t="str">
        <f t="shared" si="9"/>
        <v/>
      </c>
      <c r="CG22" s="29" t="str">
        <f t="shared" si="9"/>
        <v/>
      </c>
      <c r="CH22" s="29" t="str">
        <f t="shared" si="10"/>
        <v/>
      </c>
      <c r="CI22" s="29" t="str">
        <f t="shared" si="11"/>
        <v/>
      </c>
      <c r="CM22" s="30">
        <f t="shared" si="4"/>
        <v>0</v>
      </c>
      <c r="CN22" s="30">
        <f t="shared" si="5"/>
        <v>0</v>
      </c>
      <c r="CO22" s="30">
        <f t="shared" si="6"/>
        <v>0</v>
      </c>
      <c r="CP22" s="30">
        <f t="shared" si="6"/>
        <v>0</v>
      </c>
      <c r="CQ22" s="30">
        <f t="shared" si="6"/>
        <v>0</v>
      </c>
      <c r="CR22" s="30">
        <f t="shared" si="6"/>
        <v>0</v>
      </c>
      <c r="CS22" s="30">
        <f t="shared" si="6"/>
        <v>0</v>
      </c>
      <c r="CT22" s="31">
        <f t="shared" si="6"/>
        <v>0</v>
      </c>
      <c r="CU22" s="31">
        <f t="shared" si="12"/>
        <v>0</v>
      </c>
    </row>
    <row r="23" spans="1:99" x14ac:dyDescent="0.25">
      <c r="A23" s="32" t="s">
        <v>38</v>
      </c>
      <c r="B23" s="33">
        <f t="shared" ref="B23:B33" si="13">SUM(C23:D23)</f>
        <v>1</v>
      </c>
      <c r="C23" s="34">
        <v>0</v>
      </c>
      <c r="D23" s="35">
        <v>1</v>
      </c>
      <c r="E23" s="34">
        <v>1</v>
      </c>
      <c r="F23" s="35">
        <v>0</v>
      </c>
      <c r="G23" s="36">
        <v>0</v>
      </c>
      <c r="H23" s="37">
        <v>0</v>
      </c>
      <c r="I23" s="38">
        <v>0</v>
      </c>
      <c r="J23" s="39">
        <v>0</v>
      </c>
      <c r="K23" s="36">
        <v>0</v>
      </c>
      <c r="L23" s="34">
        <v>0</v>
      </c>
      <c r="M23" s="37">
        <v>0</v>
      </c>
      <c r="N23" s="37">
        <v>0</v>
      </c>
      <c r="O23" s="37">
        <v>0</v>
      </c>
      <c r="P23" s="36">
        <v>0</v>
      </c>
      <c r="Q23" s="34">
        <v>0</v>
      </c>
      <c r="R23" s="36">
        <v>0</v>
      </c>
      <c r="S23" s="28" t="str">
        <f t="shared" si="8"/>
        <v/>
      </c>
      <c r="CA23" s="29" t="str">
        <f t="shared" si="2"/>
        <v/>
      </c>
      <c r="CB23" s="29" t="str">
        <f t="shared" si="3"/>
        <v/>
      </c>
      <c r="CC23" s="29" t="str">
        <f t="shared" si="9"/>
        <v/>
      </c>
      <c r="CD23" s="29" t="str">
        <f t="shared" si="9"/>
        <v/>
      </c>
      <c r="CE23" s="29" t="str">
        <f t="shared" si="9"/>
        <v/>
      </c>
      <c r="CF23" s="29" t="str">
        <f t="shared" si="9"/>
        <v/>
      </c>
      <c r="CG23" s="29" t="str">
        <f t="shared" si="9"/>
        <v/>
      </c>
      <c r="CH23" s="29" t="str">
        <f t="shared" si="10"/>
        <v/>
      </c>
      <c r="CI23" s="29" t="str">
        <f t="shared" si="11"/>
        <v/>
      </c>
      <c r="CM23" s="30">
        <f t="shared" si="4"/>
        <v>0</v>
      </c>
      <c r="CN23" s="30">
        <f t="shared" si="5"/>
        <v>0</v>
      </c>
      <c r="CO23" s="30">
        <f t="shared" si="6"/>
        <v>0</v>
      </c>
      <c r="CP23" s="30">
        <f t="shared" si="6"/>
        <v>0</v>
      </c>
      <c r="CQ23" s="30">
        <f t="shared" si="6"/>
        <v>0</v>
      </c>
      <c r="CR23" s="30">
        <f t="shared" si="6"/>
        <v>0</v>
      </c>
      <c r="CS23" s="30">
        <f t="shared" si="6"/>
        <v>0</v>
      </c>
      <c r="CT23" s="31">
        <f t="shared" si="6"/>
        <v>0</v>
      </c>
      <c r="CU23" s="31">
        <f t="shared" si="12"/>
        <v>0</v>
      </c>
    </row>
    <row r="24" spans="1:99" ht="21" x14ac:dyDescent="0.25">
      <c r="A24" s="32" t="s">
        <v>39</v>
      </c>
      <c r="B24" s="33">
        <f t="shared" si="13"/>
        <v>0</v>
      </c>
      <c r="C24" s="34">
        <v>0</v>
      </c>
      <c r="D24" s="35">
        <v>0</v>
      </c>
      <c r="E24" s="34">
        <v>0</v>
      </c>
      <c r="F24" s="36">
        <v>0</v>
      </c>
      <c r="G24" s="36">
        <v>0</v>
      </c>
      <c r="H24" s="40">
        <v>0</v>
      </c>
      <c r="I24" s="41">
        <v>0</v>
      </c>
      <c r="J24" s="39">
        <v>0</v>
      </c>
      <c r="K24" s="36">
        <v>0</v>
      </c>
      <c r="L24" s="34">
        <v>0</v>
      </c>
      <c r="M24" s="37">
        <v>0</v>
      </c>
      <c r="N24" s="37">
        <v>0</v>
      </c>
      <c r="O24" s="37">
        <v>0</v>
      </c>
      <c r="P24" s="36">
        <v>0</v>
      </c>
      <c r="Q24" s="34">
        <v>0</v>
      </c>
      <c r="R24" s="36">
        <v>0</v>
      </c>
      <c r="S24" s="28" t="str">
        <f t="shared" si="8"/>
        <v/>
      </c>
      <c r="CA24" s="29" t="str">
        <f t="shared" si="2"/>
        <v/>
      </c>
      <c r="CB24" s="29" t="str">
        <f t="shared" si="3"/>
        <v/>
      </c>
      <c r="CC24" s="29" t="str">
        <f t="shared" si="9"/>
        <v/>
      </c>
      <c r="CD24" s="29" t="str">
        <f t="shared" si="9"/>
        <v/>
      </c>
      <c r="CE24" s="29" t="str">
        <f t="shared" si="9"/>
        <v/>
      </c>
      <c r="CF24" s="29" t="str">
        <f t="shared" si="9"/>
        <v/>
      </c>
      <c r="CG24" s="29" t="str">
        <f t="shared" si="9"/>
        <v/>
      </c>
      <c r="CH24" s="29" t="str">
        <f t="shared" si="10"/>
        <v/>
      </c>
      <c r="CI24" s="29" t="str">
        <f t="shared" si="11"/>
        <v/>
      </c>
      <c r="CM24" s="30">
        <f t="shared" si="4"/>
        <v>0</v>
      </c>
      <c r="CN24" s="30">
        <f t="shared" si="5"/>
        <v>0</v>
      </c>
      <c r="CO24" s="30">
        <f t="shared" si="6"/>
        <v>0</v>
      </c>
      <c r="CP24" s="30">
        <f t="shared" si="6"/>
        <v>0</v>
      </c>
      <c r="CQ24" s="30">
        <f t="shared" si="6"/>
        <v>0</v>
      </c>
      <c r="CR24" s="30">
        <f t="shared" si="6"/>
        <v>0</v>
      </c>
      <c r="CS24" s="30">
        <f t="shared" si="6"/>
        <v>0</v>
      </c>
      <c r="CT24" s="31">
        <f t="shared" si="6"/>
        <v>0</v>
      </c>
      <c r="CU24" s="31">
        <f t="shared" si="12"/>
        <v>0</v>
      </c>
    </row>
    <row r="25" spans="1:99" x14ac:dyDescent="0.25">
      <c r="A25" s="43" t="s">
        <v>40</v>
      </c>
      <c r="B25" s="44">
        <f t="shared" si="13"/>
        <v>0</v>
      </c>
      <c r="C25" s="45">
        <v>0</v>
      </c>
      <c r="D25" s="46">
        <v>0</v>
      </c>
      <c r="E25" s="45">
        <v>0</v>
      </c>
      <c r="F25" s="47">
        <v>0</v>
      </c>
      <c r="G25" s="47">
        <v>0</v>
      </c>
      <c r="H25" s="49">
        <v>0</v>
      </c>
      <c r="I25" s="50">
        <v>0</v>
      </c>
      <c r="J25" s="51">
        <v>0</v>
      </c>
      <c r="K25" s="47">
        <v>0</v>
      </c>
      <c r="L25" s="45">
        <v>0</v>
      </c>
      <c r="M25" s="52">
        <v>0</v>
      </c>
      <c r="N25" s="52">
        <v>0</v>
      </c>
      <c r="O25" s="52">
        <v>0</v>
      </c>
      <c r="P25" s="47">
        <v>0</v>
      </c>
      <c r="Q25" s="45">
        <v>0</v>
      </c>
      <c r="R25" s="47">
        <v>0</v>
      </c>
      <c r="S25" s="28" t="str">
        <f t="shared" si="8"/>
        <v/>
      </c>
      <c r="CA25" s="29" t="str">
        <f t="shared" si="2"/>
        <v/>
      </c>
      <c r="CB25" s="29" t="str">
        <f t="shared" si="3"/>
        <v/>
      </c>
      <c r="CC25" s="29" t="str">
        <f t="shared" si="9"/>
        <v/>
      </c>
      <c r="CD25" s="29" t="str">
        <f t="shared" si="9"/>
        <v/>
      </c>
      <c r="CE25" s="29" t="str">
        <f t="shared" si="9"/>
        <v/>
      </c>
      <c r="CF25" s="29" t="str">
        <f t="shared" si="9"/>
        <v/>
      </c>
      <c r="CG25" s="29" t="str">
        <f t="shared" si="9"/>
        <v/>
      </c>
      <c r="CH25" s="29" t="str">
        <f t="shared" si="10"/>
        <v/>
      </c>
      <c r="CI25" s="29" t="str">
        <f t="shared" si="11"/>
        <v/>
      </c>
      <c r="CM25" s="30">
        <f t="shared" si="4"/>
        <v>0</v>
      </c>
      <c r="CN25" s="30">
        <f t="shared" si="5"/>
        <v>0</v>
      </c>
      <c r="CO25" s="30">
        <f t="shared" si="6"/>
        <v>0</v>
      </c>
      <c r="CP25" s="30">
        <f t="shared" si="6"/>
        <v>0</v>
      </c>
      <c r="CQ25" s="30">
        <f t="shared" si="6"/>
        <v>0</v>
      </c>
      <c r="CR25" s="30">
        <f t="shared" si="6"/>
        <v>0</v>
      </c>
      <c r="CS25" s="30">
        <f t="shared" si="6"/>
        <v>0</v>
      </c>
      <c r="CT25" s="31">
        <f t="shared" si="6"/>
        <v>0</v>
      </c>
      <c r="CU25" s="31">
        <f t="shared" si="12"/>
        <v>0</v>
      </c>
    </row>
    <row r="26" spans="1:99" ht="15" customHeight="1" x14ac:dyDescent="0.25">
      <c r="A26" s="20" t="s">
        <v>41</v>
      </c>
      <c r="B26" s="21">
        <f t="shared" si="13"/>
        <v>17</v>
      </c>
      <c r="C26" s="22">
        <v>3</v>
      </c>
      <c r="D26" s="24">
        <v>14</v>
      </c>
      <c r="E26" s="22">
        <v>11</v>
      </c>
      <c r="F26" s="24">
        <v>3</v>
      </c>
      <c r="G26" s="53">
        <v>0</v>
      </c>
      <c r="H26" s="54">
        <v>4</v>
      </c>
      <c r="I26" s="55">
        <v>2</v>
      </c>
      <c r="J26" s="27">
        <v>0</v>
      </c>
      <c r="K26" s="24">
        <v>0</v>
      </c>
      <c r="L26" s="22">
        <v>0</v>
      </c>
      <c r="M26" s="25">
        <v>0</v>
      </c>
      <c r="N26" s="25">
        <v>0</v>
      </c>
      <c r="O26" s="25">
        <v>0</v>
      </c>
      <c r="P26" s="24">
        <v>0</v>
      </c>
      <c r="Q26" s="22">
        <v>0</v>
      </c>
      <c r="R26" s="24">
        <v>0</v>
      </c>
      <c r="S26" s="28" t="str">
        <f t="shared" si="8"/>
        <v/>
      </c>
      <c r="CA26" s="29" t="str">
        <f t="shared" si="2"/>
        <v/>
      </c>
      <c r="CB26" s="29" t="str">
        <f t="shared" si="3"/>
        <v/>
      </c>
      <c r="CC26" s="29" t="str">
        <f t="shared" si="9"/>
        <v/>
      </c>
      <c r="CD26" s="29" t="str">
        <f t="shared" si="9"/>
        <v/>
      </c>
      <c r="CE26" s="29" t="str">
        <f t="shared" si="9"/>
        <v/>
      </c>
      <c r="CF26" s="29" t="str">
        <f t="shared" si="9"/>
        <v/>
      </c>
      <c r="CG26" s="29" t="str">
        <f t="shared" si="9"/>
        <v/>
      </c>
      <c r="CH26" s="29" t="str">
        <f t="shared" si="10"/>
        <v/>
      </c>
      <c r="CI26" s="29" t="str">
        <f t="shared" si="11"/>
        <v/>
      </c>
      <c r="CM26" s="30">
        <f t="shared" si="4"/>
        <v>0</v>
      </c>
      <c r="CN26" s="30">
        <f t="shared" si="5"/>
        <v>0</v>
      </c>
      <c r="CO26" s="30">
        <f t="shared" si="6"/>
        <v>0</v>
      </c>
      <c r="CP26" s="30">
        <f t="shared" si="6"/>
        <v>0</v>
      </c>
      <c r="CQ26" s="30">
        <f t="shared" si="6"/>
        <v>0</v>
      </c>
      <c r="CR26" s="30">
        <f t="shared" si="6"/>
        <v>0</v>
      </c>
      <c r="CS26" s="30">
        <f t="shared" si="6"/>
        <v>0</v>
      </c>
      <c r="CT26" s="31">
        <f t="shared" si="6"/>
        <v>0</v>
      </c>
      <c r="CU26" s="31">
        <f t="shared" si="12"/>
        <v>0</v>
      </c>
    </row>
    <row r="27" spans="1:99" ht="21" x14ac:dyDescent="0.25">
      <c r="A27" s="56" t="s">
        <v>42</v>
      </c>
      <c r="B27" s="33">
        <f t="shared" si="13"/>
        <v>15</v>
      </c>
      <c r="C27" s="34">
        <v>1</v>
      </c>
      <c r="D27" s="36">
        <v>14</v>
      </c>
      <c r="E27" s="34">
        <v>12</v>
      </c>
      <c r="F27" s="36">
        <v>10</v>
      </c>
      <c r="G27" s="42">
        <v>0</v>
      </c>
      <c r="H27" s="40">
        <v>3</v>
      </c>
      <c r="I27" s="41">
        <v>0</v>
      </c>
      <c r="J27" s="39">
        <v>0</v>
      </c>
      <c r="K27" s="36">
        <v>0</v>
      </c>
      <c r="L27" s="34">
        <v>0</v>
      </c>
      <c r="M27" s="37">
        <v>0</v>
      </c>
      <c r="N27" s="37">
        <v>0</v>
      </c>
      <c r="O27" s="37">
        <v>0</v>
      </c>
      <c r="P27" s="36">
        <v>0</v>
      </c>
      <c r="Q27" s="34">
        <v>0</v>
      </c>
      <c r="R27" s="36">
        <v>0</v>
      </c>
      <c r="S27" s="28" t="str">
        <f t="shared" si="8"/>
        <v/>
      </c>
      <c r="CA27" s="29" t="str">
        <f t="shared" si="2"/>
        <v/>
      </c>
      <c r="CB27" s="29" t="str">
        <f t="shared" si="3"/>
        <v/>
      </c>
      <c r="CC27" s="29" t="str">
        <f t="shared" si="9"/>
        <v/>
      </c>
      <c r="CD27" s="29" t="str">
        <f t="shared" si="9"/>
        <v/>
      </c>
      <c r="CE27" s="29" t="str">
        <f t="shared" si="9"/>
        <v/>
      </c>
      <c r="CF27" s="29" t="str">
        <f t="shared" si="9"/>
        <v/>
      </c>
      <c r="CG27" s="29" t="str">
        <f t="shared" si="9"/>
        <v/>
      </c>
      <c r="CH27" s="29" t="str">
        <f t="shared" si="10"/>
        <v/>
      </c>
      <c r="CI27" s="29" t="str">
        <f t="shared" si="11"/>
        <v/>
      </c>
      <c r="CM27" s="30">
        <f t="shared" si="4"/>
        <v>0</v>
      </c>
      <c r="CN27" s="30">
        <f t="shared" si="5"/>
        <v>0</v>
      </c>
      <c r="CO27" s="30">
        <f t="shared" si="6"/>
        <v>0</v>
      </c>
      <c r="CP27" s="30">
        <f t="shared" si="6"/>
        <v>0</v>
      </c>
      <c r="CQ27" s="30">
        <f t="shared" si="6"/>
        <v>0</v>
      </c>
      <c r="CR27" s="30">
        <f t="shared" si="6"/>
        <v>0</v>
      </c>
      <c r="CS27" s="30">
        <f t="shared" si="6"/>
        <v>0</v>
      </c>
      <c r="CT27" s="31">
        <f t="shared" si="6"/>
        <v>0</v>
      </c>
      <c r="CU27" s="31">
        <f t="shared" si="12"/>
        <v>0</v>
      </c>
    </row>
    <row r="28" spans="1:99" x14ac:dyDescent="0.25">
      <c r="A28" s="56" t="s">
        <v>43</v>
      </c>
      <c r="B28" s="33">
        <f t="shared" si="13"/>
        <v>14</v>
      </c>
      <c r="C28" s="34">
        <v>7</v>
      </c>
      <c r="D28" s="36">
        <v>7</v>
      </c>
      <c r="E28" s="34">
        <v>9</v>
      </c>
      <c r="F28" s="36">
        <v>4</v>
      </c>
      <c r="G28" s="42">
        <v>0</v>
      </c>
      <c r="H28" s="40">
        <v>4</v>
      </c>
      <c r="I28" s="41">
        <v>1</v>
      </c>
      <c r="J28" s="39">
        <v>0</v>
      </c>
      <c r="K28" s="36">
        <v>0</v>
      </c>
      <c r="L28" s="34">
        <v>0</v>
      </c>
      <c r="M28" s="37">
        <v>0</v>
      </c>
      <c r="N28" s="37">
        <v>0</v>
      </c>
      <c r="O28" s="37">
        <v>0</v>
      </c>
      <c r="P28" s="36">
        <v>0</v>
      </c>
      <c r="Q28" s="34">
        <v>0</v>
      </c>
      <c r="R28" s="36">
        <v>0</v>
      </c>
      <c r="S28" s="28" t="str">
        <f t="shared" si="8"/>
        <v/>
      </c>
      <c r="CA28" s="29" t="str">
        <f t="shared" si="2"/>
        <v/>
      </c>
      <c r="CB28" s="29" t="str">
        <f t="shared" si="3"/>
        <v/>
      </c>
      <c r="CC28" s="29" t="str">
        <f t="shared" si="9"/>
        <v/>
      </c>
      <c r="CD28" s="29" t="str">
        <f t="shared" si="9"/>
        <v/>
      </c>
      <c r="CE28" s="29" t="str">
        <f t="shared" si="9"/>
        <v/>
      </c>
      <c r="CF28" s="29" t="str">
        <f t="shared" si="9"/>
        <v/>
      </c>
      <c r="CG28" s="29" t="str">
        <f t="shared" si="9"/>
        <v/>
      </c>
      <c r="CH28" s="29" t="str">
        <f t="shared" si="10"/>
        <v/>
      </c>
      <c r="CI28" s="29" t="str">
        <f t="shared" si="11"/>
        <v/>
      </c>
      <c r="CM28" s="30">
        <f t="shared" si="4"/>
        <v>0</v>
      </c>
      <c r="CN28" s="30">
        <f t="shared" si="5"/>
        <v>0</v>
      </c>
      <c r="CO28" s="30">
        <f t="shared" ref="CO28:CT57" si="14">IF(AND($B28&gt;0,OR(L28="")),1,IF(L28&gt;$B28,1,0))</f>
        <v>0</v>
      </c>
      <c r="CP28" s="30">
        <f t="shared" si="14"/>
        <v>0</v>
      </c>
      <c r="CQ28" s="30">
        <f t="shared" si="14"/>
        <v>0</v>
      </c>
      <c r="CR28" s="30">
        <f t="shared" si="14"/>
        <v>0</v>
      </c>
      <c r="CS28" s="30">
        <f t="shared" si="14"/>
        <v>0</v>
      </c>
      <c r="CT28" s="31">
        <f t="shared" si="14"/>
        <v>0</v>
      </c>
      <c r="CU28" s="31">
        <f t="shared" si="12"/>
        <v>0</v>
      </c>
    </row>
    <row r="29" spans="1:99" x14ac:dyDescent="0.25">
      <c r="A29" s="57" t="s">
        <v>44</v>
      </c>
      <c r="B29" s="44">
        <f t="shared" si="13"/>
        <v>20</v>
      </c>
      <c r="C29" s="45">
        <v>13</v>
      </c>
      <c r="D29" s="47">
        <v>7</v>
      </c>
      <c r="E29" s="45">
        <v>16</v>
      </c>
      <c r="F29" s="47">
        <v>6</v>
      </c>
      <c r="G29" s="47">
        <v>0</v>
      </c>
      <c r="H29" s="49">
        <v>4</v>
      </c>
      <c r="I29" s="50">
        <v>0</v>
      </c>
      <c r="J29" s="51">
        <v>0</v>
      </c>
      <c r="K29" s="47">
        <v>0</v>
      </c>
      <c r="L29" s="45">
        <v>0</v>
      </c>
      <c r="M29" s="52">
        <v>0</v>
      </c>
      <c r="N29" s="52">
        <v>0</v>
      </c>
      <c r="O29" s="52">
        <v>0</v>
      </c>
      <c r="P29" s="47">
        <v>0</v>
      </c>
      <c r="Q29" s="45">
        <v>0</v>
      </c>
      <c r="R29" s="47">
        <v>0</v>
      </c>
      <c r="S29" s="28" t="str">
        <f t="shared" si="8"/>
        <v/>
      </c>
      <c r="CA29" s="29" t="str">
        <f t="shared" si="2"/>
        <v/>
      </c>
      <c r="CB29" s="29" t="str">
        <f t="shared" si="3"/>
        <v/>
      </c>
      <c r="CC29" s="29" t="str">
        <f t="shared" si="9"/>
        <v/>
      </c>
      <c r="CD29" s="29" t="str">
        <f t="shared" si="9"/>
        <v/>
      </c>
      <c r="CE29" s="29" t="str">
        <f t="shared" si="9"/>
        <v/>
      </c>
      <c r="CF29" s="29" t="str">
        <f t="shared" si="9"/>
        <v/>
      </c>
      <c r="CG29" s="29" t="str">
        <f t="shared" si="9"/>
        <v/>
      </c>
      <c r="CH29" s="29" t="str">
        <f t="shared" si="10"/>
        <v/>
      </c>
      <c r="CI29" s="29" t="str">
        <f t="shared" si="11"/>
        <v/>
      </c>
      <c r="CM29" s="30">
        <f t="shared" si="4"/>
        <v>0</v>
      </c>
      <c r="CN29" s="30">
        <f t="shared" si="5"/>
        <v>0</v>
      </c>
      <c r="CO29" s="30">
        <f t="shared" si="14"/>
        <v>0</v>
      </c>
      <c r="CP29" s="30">
        <f t="shared" si="14"/>
        <v>0</v>
      </c>
      <c r="CQ29" s="30">
        <f t="shared" si="14"/>
        <v>0</v>
      </c>
      <c r="CR29" s="30">
        <f t="shared" si="14"/>
        <v>0</v>
      </c>
      <c r="CS29" s="30">
        <f t="shared" si="14"/>
        <v>0</v>
      </c>
      <c r="CT29" s="31">
        <f t="shared" si="14"/>
        <v>0</v>
      </c>
      <c r="CU29" s="31">
        <f t="shared" si="12"/>
        <v>0</v>
      </c>
    </row>
    <row r="30" spans="1:99" x14ac:dyDescent="0.25">
      <c r="A30" s="32" t="s">
        <v>45</v>
      </c>
      <c r="B30" s="21">
        <f t="shared" si="13"/>
        <v>1</v>
      </c>
      <c r="C30" s="22">
        <v>0</v>
      </c>
      <c r="D30" s="24">
        <v>1</v>
      </c>
      <c r="E30" s="22">
        <v>1</v>
      </c>
      <c r="F30" s="24">
        <v>0</v>
      </c>
      <c r="G30" s="24">
        <v>0</v>
      </c>
      <c r="H30" s="54">
        <v>0</v>
      </c>
      <c r="I30" s="55">
        <v>0</v>
      </c>
      <c r="J30" s="27">
        <v>0</v>
      </c>
      <c r="K30" s="24">
        <v>0</v>
      </c>
      <c r="L30" s="22">
        <v>0</v>
      </c>
      <c r="M30" s="25">
        <v>0</v>
      </c>
      <c r="N30" s="25">
        <v>0</v>
      </c>
      <c r="O30" s="25">
        <v>0</v>
      </c>
      <c r="P30" s="24">
        <v>0</v>
      </c>
      <c r="Q30" s="22">
        <v>0</v>
      </c>
      <c r="R30" s="24">
        <v>0</v>
      </c>
      <c r="S30" s="28" t="str">
        <f t="shared" si="8"/>
        <v/>
      </c>
      <c r="CA30" s="29" t="str">
        <f t="shared" si="2"/>
        <v/>
      </c>
      <c r="CB30" s="29" t="str">
        <f t="shared" si="3"/>
        <v/>
      </c>
      <c r="CC30" s="29" t="str">
        <f t="shared" si="9"/>
        <v/>
      </c>
      <c r="CD30" s="29" t="str">
        <f t="shared" si="9"/>
        <v/>
      </c>
      <c r="CE30" s="29" t="str">
        <f t="shared" si="9"/>
        <v/>
      </c>
      <c r="CF30" s="29" t="str">
        <f t="shared" si="9"/>
        <v/>
      </c>
      <c r="CG30" s="29" t="str">
        <f t="shared" si="9"/>
        <v/>
      </c>
      <c r="CH30" s="29" t="str">
        <f t="shared" si="10"/>
        <v/>
      </c>
      <c r="CI30" s="29" t="str">
        <f t="shared" si="11"/>
        <v/>
      </c>
      <c r="CM30" s="30">
        <f t="shared" si="4"/>
        <v>0</v>
      </c>
      <c r="CN30" s="30">
        <f t="shared" si="5"/>
        <v>0</v>
      </c>
      <c r="CO30" s="30">
        <f t="shared" si="14"/>
        <v>0</v>
      </c>
      <c r="CP30" s="30">
        <f t="shared" si="14"/>
        <v>0</v>
      </c>
      <c r="CQ30" s="30">
        <f t="shared" si="14"/>
        <v>0</v>
      </c>
      <c r="CR30" s="30">
        <f t="shared" si="14"/>
        <v>0</v>
      </c>
      <c r="CS30" s="30">
        <f t="shared" si="14"/>
        <v>0</v>
      </c>
      <c r="CT30" s="31">
        <f t="shared" si="14"/>
        <v>0</v>
      </c>
      <c r="CU30" s="31">
        <f t="shared" si="12"/>
        <v>0</v>
      </c>
    </row>
    <row r="31" spans="1:99" x14ac:dyDescent="0.25">
      <c r="A31" s="32" t="s">
        <v>46</v>
      </c>
      <c r="B31" s="33">
        <f t="shared" si="13"/>
        <v>5</v>
      </c>
      <c r="C31" s="34">
        <v>1</v>
      </c>
      <c r="D31" s="36">
        <v>4</v>
      </c>
      <c r="E31" s="34">
        <v>5</v>
      </c>
      <c r="F31" s="36">
        <v>2</v>
      </c>
      <c r="G31" s="36">
        <v>0</v>
      </c>
      <c r="H31" s="40">
        <v>0</v>
      </c>
      <c r="I31" s="41">
        <v>0</v>
      </c>
      <c r="J31" s="39">
        <v>0</v>
      </c>
      <c r="K31" s="36">
        <v>0</v>
      </c>
      <c r="L31" s="34">
        <v>0</v>
      </c>
      <c r="M31" s="37">
        <v>0</v>
      </c>
      <c r="N31" s="37">
        <v>0</v>
      </c>
      <c r="O31" s="37">
        <v>0</v>
      </c>
      <c r="P31" s="36">
        <v>0</v>
      </c>
      <c r="Q31" s="34">
        <v>0</v>
      </c>
      <c r="R31" s="36">
        <v>0</v>
      </c>
      <c r="S31" s="28" t="str">
        <f t="shared" si="8"/>
        <v/>
      </c>
      <c r="CA31" s="29" t="str">
        <f t="shared" si="2"/>
        <v/>
      </c>
      <c r="CB31" s="29" t="str">
        <f t="shared" si="3"/>
        <v/>
      </c>
      <c r="CC31" s="29" t="str">
        <f t="shared" si="9"/>
        <v/>
      </c>
      <c r="CD31" s="29" t="str">
        <f t="shared" si="9"/>
        <v/>
      </c>
      <c r="CE31" s="29" t="str">
        <f t="shared" si="9"/>
        <v/>
      </c>
      <c r="CF31" s="29" t="str">
        <f t="shared" si="9"/>
        <v/>
      </c>
      <c r="CG31" s="29" t="str">
        <f t="shared" si="9"/>
        <v/>
      </c>
      <c r="CH31" s="29" t="str">
        <f t="shared" si="10"/>
        <v/>
      </c>
      <c r="CI31" s="29" t="str">
        <f t="shared" si="11"/>
        <v/>
      </c>
      <c r="CM31" s="30">
        <f t="shared" si="4"/>
        <v>0</v>
      </c>
      <c r="CN31" s="30">
        <f t="shared" si="5"/>
        <v>0</v>
      </c>
      <c r="CO31" s="30">
        <f t="shared" si="14"/>
        <v>0</v>
      </c>
      <c r="CP31" s="30">
        <f t="shared" si="14"/>
        <v>0</v>
      </c>
      <c r="CQ31" s="30">
        <f t="shared" si="14"/>
        <v>0</v>
      </c>
      <c r="CR31" s="30">
        <f t="shared" si="14"/>
        <v>0</v>
      </c>
      <c r="CS31" s="30">
        <f t="shared" si="14"/>
        <v>0</v>
      </c>
      <c r="CT31" s="31">
        <f t="shared" si="14"/>
        <v>0</v>
      </c>
      <c r="CU31" s="31">
        <f t="shared" si="12"/>
        <v>0</v>
      </c>
    </row>
    <row r="32" spans="1:99" x14ac:dyDescent="0.25">
      <c r="A32" s="32" t="s">
        <v>47</v>
      </c>
      <c r="B32" s="33">
        <f t="shared" si="13"/>
        <v>0</v>
      </c>
      <c r="C32" s="34">
        <v>0</v>
      </c>
      <c r="D32" s="36">
        <v>0</v>
      </c>
      <c r="E32" s="34">
        <v>0</v>
      </c>
      <c r="F32" s="36">
        <v>0</v>
      </c>
      <c r="G32" s="36">
        <v>0</v>
      </c>
      <c r="H32" s="40">
        <v>0</v>
      </c>
      <c r="I32" s="38">
        <v>0</v>
      </c>
      <c r="J32" s="39">
        <v>0</v>
      </c>
      <c r="K32" s="36">
        <v>0</v>
      </c>
      <c r="L32" s="34">
        <v>0</v>
      </c>
      <c r="M32" s="37">
        <v>0</v>
      </c>
      <c r="N32" s="37">
        <v>0</v>
      </c>
      <c r="O32" s="37">
        <v>0</v>
      </c>
      <c r="P32" s="36">
        <v>0</v>
      </c>
      <c r="Q32" s="34">
        <v>0</v>
      </c>
      <c r="R32" s="36">
        <v>0</v>
      </c>
      <c r="S32" s="28" t="str">
        <f t="shared" si="8"/>
        <v/>
      </c>
      <c r="CA32" s="29" t="str">
        <f t="shared" si="2"/>
        <v/>
      </c>
      <c r="CB32" s="29" t="str">
        <f t="shared" si="3"/>
        <v/>
      </c>
      <c r="CC32" s="29" t="str">
        <f t="shared" si="9"/>
        <v/>
      </c>
      <c r="CD32" s="29" t="str">
        <f t="shared" si="9"/>
        <v/>
      </c>
      <c r="CE32" s="29" t="str">
        <f t="shared" si="9"/>
        <v/>
      </c>
      <c r="CF32" s="29" t="str">
        <f t="shared" si="9"/>
        <v/>
      </c>
      <c r="CG32" s="29" t="str">
        <f t="shared" si="9"/>
        <v/>
      </c>
      <c r="CH32" s="29" t="str">
        <f t="shared" si="10"/>
        <v/>
      </c>
      <c r="CI32" s="29" t="str">
        <f t="shared" si="11"/>
        <v/>
      </c>
      <c r="CM32" s="30">
        <f t="shared" si="4"/>
        <v>0</v>
      </c>
      <c r="CN32" s="30">
        <f t="shared" si="5"/>
        <v>0</v>
      </c>
      <c r="CO32" s="30">
        <f t="shared" si="14"/>
        <v>0</v>
      </c>
      <c r="CP32" s="30">
        <f t="shared" si="14"/>
        <v>0</v>
      </c>
      <c r="CQ32" s="30">
        <f t="shared" si="14"/>
        <v>0</v>
      </c>
      <c r="CR32" s="30">
        <f t="shared" si="14"/>
        <v>0</v>
      </c>
      <c r="CS32" s="30">
        <f t="shared" si="14"/>
        <v>0</v>
      </c>
      <c r="CT32" s="31">
        <f t="shared" si="14"/>
        <v>0</v>
      </c>
      <c r="CU32" s="31">
        <f t="shared" si="12"/>
        <v>0</v>
      </c>
    </row>
    <row r="33" spans="1:99" x14ac:dyDescent="0.25">
      <c r="A33" s="32" t="s">
        <v>48</v>
      </c>
      <c r="B33" s="33">
        <f t="shared" si="13"/>
        <v>0</v>
      </c>
      <c r="C33" s="34">
        <v>0</v>
      </c>
      <c r="D33" s="36">
        <v>0</v>
      </c>
      <c r="E33" s="34">
        <v>0</v>
      </c>
      <c r="F33" s="36">
        <v>0</v>
      </c>
      <c r="G33" s="36">
        <v>0</v>
      </c>
      <c r="H33" s="40">
        <v>0</v>
      </c>
      <c r="I33" s="38">
        <v>0</v>
      </c>
      <c r="J33" s="39">
        <v>0</v>
      </c>
      <c r="K33" s="36">
        <v>0</v>
      </c>
      <c r="L33" s="34">
        <v>0</v>
      </c>
      <c r="M33" s="37">
        <v>0</v>
      </c>
      <c r="N33" s="37">
        <v>0</v>
      </c>
      <c r="O33" s="37">
        <v>0</v>
      </c>
      <c r="P33" s="36">
        <v>0</v>
      </c>
      <c r="Q33" s="34">
        <v>0</v>
      </c>
      <c r="R33" s="36">
        <v>0</v>
      </c>
      <c r="S33" s="28" t="str">
        <f t="shared" si="8"/>
        <v/>
      </c>
      <c r="CA33" s="29" t="str">
        <f t="shared" si="2"/>
        <v/>
      </c>
      <c r="CB33" s="29" t="str">
        <f t="shared" si="3"/>
        <v/>
      </c>
      <c r="CC33" s="29" t="str">
        <f t="shared" si="9"/>
        <v/>
      </c>
      <c r="CD33" s="29" t="str">
        <f t="shared" si="9"/>
        <v/>
      </c>
      <c r="CE33" s="29" t="str">
        <f t="shared" si="9"/>
        <v/>
      </c>
      <c r="CF33" s="29" t="str">
        <f t="shared" si="9"/>
        <v/>
      </c>
      <c r="CG33" s="29" t="str">
        <f t="shared" si="9"/>
        <v/>
      </c>
      <c r="CH33" s="29" t="str">
        <f t="shared" si="10"/>
        <v/>
      </c>
      <c r="CI33" s="29" t="str">
        <f t="shared" si="11"/>
        <v/>
      </c>
      <c r="CM33" s="30">
        <f t="shared" si="4"/>
        <v>0</v>
      </c>
      <c r="CN33" s="30">
        <f t="shared" si="5"/>
        <v>0</v>
      </c>
      <c r="CO33" s="30">
        <f t="shared" si="14"/>
        <v>0</v>
      </c>
      <c r="CP33" s="30">
        <f t="shared" si="14"/>
        <v>0</v>
      </c>
      <c r="CQ33" s="30">
        <f t="shared" si="14"/>
        <v>0</v>
      </c>
      <c r="CR33" s="30">
        <f t="shared" si="14"/>
        <v>0</v>
      </c>
      <c r="CS33" s="30">
        <f t="shared" si="14"/>
        <v>0</v>
      </c>
      <c r="CT33" s="31">
        <f t="shared" si="14"/>
        <v>0</v>
      </c>
      <c r="CU33" s="31">
        <f t="shared" si="12"/>
        <v>0</v>
      </c>
    </row>
    <row r="34" spans="1:99" x14ac:dyDescent="0.25">
      <c r="A34" s="32" t="s">
        <v>49</v>
      </c>
      <c r="B34" s="33">
        <f t="shared" si="0"/>
        <v>0</v>
      </c>
      <c r="C34" s="34">
        <v>0</v>
      </c>
      <c r="D34" s="35">
        <v>0</v>
      </c>
      <c r="E34" s="34">
        <v>0</v>
      </c>
      <c r="F34" s="35">
        <v>0</v>
      </c>
      <c r="G34" s="36">
        <v>0</v>
      </c>
      <c r="H34" s="37">
        <v>0</v>
      </c>
      <c r="I34" s="38">
        <v>0</v>
      </c>
      <c r="J34" s="39">
        <v>0</v>
      </c>
      <c r="K34" s="36">
        <v>0</v>
      </c>
      <c r="L34" s="34">
        <v>0</v>
      </c>
      <c r="M34" s="37">
        <v>0</v>
      </c>
      <c r="N34" s="37">
        <v>0</v>
      </c>
      <c r="O34" s="37">
        <v>0</v>
      </c>
      <c r="P34" s="36">
        <v>0</v>
      </c>
      <c r="Q34" s="34">
        <v>0</v>
      </c>
      <c r="R34" s="36">
        <v>0</v>
      </c>
      <c r="S34" s="28" t="str">
        <f t="shared" si="8"/>
        <v/>
      </c>
      <c r="CA34" s="29" t="str">
        <f t="shared" si="2"/>
        <v/>
      </c>
      <c r="CB34" s="29" t="str">
        <f t="shared" si="3"/>
        <v/>
      </c>
      <c r="CC34" s="29" t="str">
        <f t="shared" si="9"/>
        <v/>
      </c>
      <c r="CD34" s="29" t="str">
        <f t="shared" si="9"/>
        <v/>
      </c>
      <c r="CE34" s="29" t="str">
        <f t="shared" si="9"/>
        <v/>
      </c>
      <c r="CF34" s="29" t="str">
        <f t="shared" si="9"/>
        <v/>
      </c>
      <c r="CG34" s="29" t="str">
        <f t="shared" si="9"/>
        <v/>
      </c>
      <c r="CH34" s="29" t="str">
        <f t="shared" si="10"/>
        <v/>
      </c>
      <c r="CI34" s="29" t="str">
        <f t="shared" si="11"/>
        <v/>
      </c>
      <c r="CM34" s="30">
        <f t="shared" si="4"/>
        <v>0</v>
      </c>
      <c r="CN34" s="30">
        <f t="shared" si="5"/>
        <v>0</v>
      </c>
      <c r="CO34" s="30">
        <f t="shared" si="14"/>
        <v>0</v>
      </c>
      <c r="CP34" s="30">
        <f t="shared" si="14"/>
        <v>0</v>
      </c>
      <c r="CQ34" s="30">
        <f t="shared" si="14"/>
        <v>0</v>
      </c>
      <c r="CR34" s="30">
        <f t="shared" si="14"/>
        <v>0</v>
      </c>
      <c r="CS34" s="30">
        <f t="shared" si="14"/>
        <v>0</v>
      </c>
      <c r="CT34" s="31">
        <f t="shared" si="14"/>
        <v>0</v>
      </c>
      <c r="CU34" s="31">
        <f t="shared" si="12"/>
        <v>0</v>
      </c>
    </row>
    <row r="35" spans="1:99" x14ac:dyDescent="0.25">
      <c r="A35" s="43" t="s">
        <v>50</v>
      </c>
      <c r="B35" s="44">
        <f t="shared" si="0"/>
        <v>0</v>
      </c>
      <c r="C35" s="45">
        <v>0</v>
      </c>
      <c r="D35" s="47">
        <v>0</v>
      </c>
      <c r="E35" s="45">
        <v>0</v>
      </c>
      <c r="F35" s="47">
        <v>0</v>
      </c>
      <c r="G35" s="47">
        <v>0</v>
      </c>
      <c r="H35" s="49">
        <v>0</v>
      </c>
      <c r="I35" s="50">
        <v>0</v>
      </c>
      <c r="J35" s="51">
        <v>0</v>
      </c>
      <c r="K35" s="47">
        <v>0</v>
      </c>
      <c r="L35" s="45">
        <v>0</v>
      </c>
      <c r="M35" s="52">
        <v>0</v>
      </c>
      <c r="N35" s="52">
        <v>0</v>
      </c>
      <c r="O35" s="52">
        <v>0</v>
      </c>
      <c r="P35" s="47">
        <v>0</v>
      </c>
      <c r="Q35" s="45">
        <v>0</v>
      </c>
      <c r="R35" s="47">
        <v>0</v>
      </c>
      <c r="S35" s="28" t="str">
        <f t="shared" si="8"/>
        <v/>
      </c>
      <c r="CA35" s="29" t="str">
        <f t="shared" si="2"/>
        <v/>
      </c>
      <c r="CB35" s="29" t="str">
        <f t="shared" si="3"/>
        <v/>
      </c>
      <c r="CC35" s="29" t="str">
        <f t="shared" si="9"/>
        <v/>
      </c>
      <c r="CD35" s="29" t="str">
        <f t="shared" si="9"/>
        <v/>
      </c>
      <c r="CE35" s="29" t="str">
        <f t="shared" si="9"/>
        <v/>
      </c>
      <c r="CF35" s="29" t="str">
        <f t="shared" si="9"/>
        <v/>
      </c>
      <c r="CG35" s="29" t="str">
        <f t="shared" si="9"/>
        <v/>
      </c>
      <c r="CH35" s="29" t="str">
        <f t="shared" si="10"/>
        <v/>
      </c>
      <c r="CI35" s="29" t="str">
        <f t="shared" si="11"/>
        <v/>
      </c>
      <c r="CM35" s="30">
        <f t="shared" si="4"/>
        <v>0</v>
      </c>
      <c r="CN35" s="30">
        <f t="shared" si="5"/>
        <v>0</v>
      </c>
      <c r="CO35" s="30">
        <f t="shared" si="14"/>
        <v>0</v>
      </c>
      <c r="CP35" s="30">
        <f t="shared" si="14"/>
        <v>0</v>
      </c>
      <c r="CQ35" s="30">
        <f t="shared" si="14"/>
        <v>0</v>
      </c>
      <c r="CR35" s="30">
        <f t="shared" si="14"/>
        <v>0</v>
      </c>
      <c r="CS35" s="30">
        <f t="shared" si="14"/>
        <v>0</v>
      </c>
      <c r="CT35" s="31">
        <f t="shared" si="14"/>
        <v>0</v>
      </c>
      <c r="CU35" s="31">
        <f t="shared" si="12"/>
        <v>0</v>
      </c>
    </row>
    <row r="36" spans="1:99" ht="21" x14ac:dyDescent="0.25">
      <c r="A36" s="32" t="s">
        <v>51</v>
      </c>
      <c r="B36" s="21">
        <f t="shared" si="0"/>
        <v>0</v>
      </c>
      <c r="C36" s="22">
        <v>0</v>
      </c>
      <c r="D36" s="24">
        <v>0</v>
      </c>
      <c r="E36" s="22">
        <v>0</v>
      </c>
      <c r="F36" s="24">
        <v>0</v>
      </c>
      <c r="G36" s="24">
        <v>0</v>
      </c>
      <c r="H36" s="54">
        <v>0</v>
      </c>
      <c r="I36" s="55">
        <v>0</v>
      </c>
      <c r="J36" s="27">
        <v>0</v>
      </c>
      <c r="K36" s="24">
        <v>0</v>
      </c>
      <c r="L36" s="22">
        <v>0</v>
      </c>
      <c r="M36" s="25">
        <v>0</v>
      </c>
      <c r="N36" s="25">
        <v>0</v>
      </c>
      <c r="O36" s="25">
        <v>0</v>
      </c>
      <c r="P36" s="24">
        <v>0</v>
      </c>
      <c r="Q36" s="22">
        <v>0</v>
      </c>
      <c r="R36" s="24">
        <v>0</v>
      </c>
      <c r="S36" s="28" t="str">
        <f t="shared" si="8"/>
        <v/>
      </c>
      <c r="CA36" s="29" t="str">
        <f t="shared" si="2"/>
        <v/>
      </c>
      <c r="CB36" s="29" t="str">
        <f t="shared" si="3"/>
        <v/>
      </c>
      <c r="CC36" s="29" t="str">
        <f t="shared" si="9"/>
        <v/>
      </c>
      <c r="CD36" s="29" t="str">
        <f t="shared" si="9"/>
        <v/>
      </c>
      <c r="CE36" s="29" t="str">
        <f t="shared" si="9"/>
        <v/>
      </c>
      <c r="CF36" s="29" t="str">
        <f t="shared" si="9"/>
        <v/>
      </c>
      <c r="CG36" s="29" t="str">
        <f t="shared" si="9"/>
        <v/>
      </c>
      <c r="CH36" s="29" t="str">
        <f t="shared" si="10"/>
        <v/>
      </c>
      <c r="CI36" s="29" t="str">
        <f t="shared" si="11"/>
        <v/>
      </c>
      <c r="CM36" s="30">
        <f t="shared" si="4"/>
        <v>0</v>
      </c>
      <c r="CN36" s="30">
        <f t="shared" si="5"/>
        <v>0</v>
      </c>
      <c r="CO36" s="30">
        <f t="shared" si="14"/>
        <v>0</v>
      </c>
      <c r="CP36" s="30">
        <f t="shared" si="14"/>
        <v>0</v>
      </c>
      <c r="CQ36" s="30">
        <f t="shared" si="14"/>
        <v>0</v>
      </c>
      <c r="CR36" s="30">
        <f t="shared" si="14"/>
        <v>0</v>
      </c>
      <c r="CS36" s="30">
        <f t="shared" si="14"/>
        <v>0</v>
      </c>
      <c r="CT36" s="31">
        <f t="shared" si="14"/>
        <v>0</v>
      </c>
      <c r="CU36" s="31">
        <f t="shared" si="12"/>
        <v>0</v>
      </c>
    </row>
    <row r="37" spans="1:99" ht="15" customHeight="1" x14ac:dyDescent="0.25">
      <c r="A37" s="32" t="s">
        <v>52</v>
      </c>
      <c r="B37" s="33">
        <f t="shared" si="0"/>
        <v>1</v>
      </c>
      <c r="C37" s="34">
        <v>0</v>
      </c>
      <c r="D37" s="36">
        <v>1</v>
      </c>
      <c r="E37" s="34">
        <v>1</v>
      </c>
      <c r="F37" s="36">
        <v>1</v>
      </c>
      <c r="G37" s="42">
        <v>0</v>
      </c>
      <c r="H37" s="40">
        <v>0</v>
      </c>
      <c r="I37" s="41">
        <v>0</v>
      </c>
      <c r="J37" s="39">
        <v>0</v>
      </c>
      <c r="K37" s="36">
        <v>0</v>
      </c>
      <c r="L37" s="34">
        <v>0</v>
      </c>
      <c r="M37" s="37">
        <v>0</v>
      </c>
      <c r="N37" s="37">
        <v>0</v>
      </c>
      <c r="O37" s="37">
        <v>0</v>
      </c>
      <c r="P37" s="36">
        <v>0</v>
      </c>
      <c r="Q37" s="34">
        <v>0</v>
      </c>
      <c r="R37" s="36">
        <v>0</v>
      </c>
      <c r="S37" s="28" t="str">
        <f t="shared" si="8"/>
        <v/>
      </c>
      <c r="CA37" s="29" t="str">
        <f t="shared" si="2"/>
        <v/>
      </c>
      <c r="CB37" s="29" t="str">
        <f t="shared" si="3"/>
        <v/>
      </c>
      <c r="CC37" s="29" t="str">
        <f t="shared" si="9"/>
        <v/>
      </c>
      <c r="CD37" s="29" t="str">
        <f t="shared" si="9"/>
        <v/>
      </c>
      <c r="CE37" s="29" t="str">
        <f t="shared" si="9"/>
        <v/>
      </c>
      <c r="CF37" s="29" t="str">
        <f t="shared" si="9"/>
        <v/>
      </c>
      <c r="CG37" s="29" t="str">
        <f t="shared" si="9"/>
        <v/>
      </c>
      <c r="CH37" s="29" t="str">
        <f t="shared" si="10"/>
        <v/>
      </c>
      <c r="CI37" s="29" t="str">
        <f t="shared" si="11"/>
        <v/>
      </c>
      <c r="CM37" s="30">
        <f t="shared" si="4"/>
        <v>0</v>
      </c>
      <c r="CN37" s="30">
        <f t="shared" si="5"/>
        <v>0</v>
      </c>
      <c r="CO37" s="30">
        <f t="shared" si="14"/>
        <v>0</v>
      </c>
      <c r="CP37" s="30">
        <f t="shared" si="14"/>
        <v>0</v>
      </c>
      <c r="CQ37" s="30">
        <f t="shared" si="14"/>
        <v>0</v>
      </c>
      <c r="CR37" s="30">
        <f t="shared" si="14"/>
        <v>0</v>
      </c>
      <c r="CS37" s="30">
        <f t="shared" si="14"/>
        <v>0</v>
      </c>
      <c r="CT37" s="31">
        <f t="shared" si="14"/>
        <v>0</v>
      </c>
      <c r="CU37" s="31">
        <f t="shared" si="12"/>
        <v>0</v>
      </c>
    </row>
    <row r="38" spans="1:99" x14ac:dyDescent="0.25">
      <c r="A38" s="32" t="s">
        <v>53</v>
      </c>
      <c r="B38" s="33">
        <f t="shared" si="0"/>
        <v>4</v>
      </c>
      <c r="C38" s="34">
        <v>1</v>
      </c>
      <c r="D38" s="36">
        <v>3</v>
      </c>
      <c r="E38" s="34">
        <v>3</v>
      </c>
      <c r="F38" s="36">
        <v>6</v>
      </c>
      <c r="G38" s="42">
        <v>0</v>
      </c>
      <c r="H38" s="40">
        <v>1</v>
      </c>
      <c r="I38" s="41">
        <v>0</v>
      </c>
      <c r="J38" s="39">
        <v>0</v>
      </c>
      <c r="K38" s="36">
        <v>0</v>
      </c>
      <c r="L38" s="34">
        <v>0</v>
      </c>
      <c r="M38" s="37">
        <v>0</v>
      </c>
      <c r="N38" s="37">
        <v>0</v>
      </c>
      <c r="O38" s="37">
        <v>0</v>
      </c>
      <c r="P38" s="36">
        <v>0</v>
      </c>
      <c r="Q38" s="34">
        <v>0</v>
      </c>
      <c r="R38" s="36">
        <v>0</v>
      </c>
      <c r="S38" s="28" t="str">
        <f t="shared" si="8"/>
        <v/>
      </c>
      <c r="CA38" s="29" t="str">
        <f t="shared" si="2"/>
        <v/>
      </c>
      <c r="CB38" s="29" t="str">
        <f t="shared" si="3"/>
        <v/>
      </c>
      <c r="CC38" s="29" t="str">
        <f t="shared" si="9"/>
        <v/>
      </c>
      <c r="CD38" s="29" t="str">
        <f t="shared" si="9"/>
        <v/>
      </c>
      <c r="CE38" s="29" t="str">
        <f t="shared" si="9"/>
        <v/>
      </c>
      <c r="CF38" s="29" t="str">
        <f t="shared" si="9"/>
        <v/>
      </c>
      <c r="CG38" s="29" t="str">
        <f t="shared" si="9"/>
        <v/>
      </c>
      <c r="CH38" s="29" t="str">
        <f t="shared" si="10"/>
        <v/>
      </c>
      <c r="CI38" s="29" t="str">
        <f t="shared" si="11"/>
        <v/>
      </c>
      <c r="CM38" s="30">
        <f t="shared" si="4"/>
        <v>0</v>
      </c>
      <c r="CN38" s="30">
        <f t="shared" si="5"/>
        <v>0</v>
      </c>
      <c r="CO38" s="30">
        <f t="shared" si="14"/>
        <v>0</v>
      </c>
      <c r="CP38" s="30">
        <f t="shared" si="14"/>
        <v>0</v>
      </c>
      <c r="CQ38" s="30">
        <f t="shared" si="14"/>
        <v>0</v>
      </c>
      <c r="CR38" s="30">
        <f t="shared" si="14"/>
        <v>0</v>
      </c>
      <c r="CS38" s="30">
        <f t="shared" si="14"/>
        <v>0</v>
      </c>
      <c r="CT38" s="31">
        <f t="shared" si="14"/>
        <v>0</v>
      </c>
      <c r="CU38" s="31">
        <f t="shared" si="12"/>
        <v>0</v>
      </c>
    </row>
    <row r="39" spans="1:99" x14ac:dyDescent="0.25">
      <c r="A39" s="32" t="s">
        <v>54</v>
      </c>
      <c r="B39" s="33">
        <f t="shared" si="0"/>
        <v>0</v>
      </c>
      <c r="C39" s="34">
        <v>0</v>
      </c>
      <c r="D39" s="36">
        <v>0</v>
      </c>
      <c r="E39" s="34">
        <v>0</v>
      </c>
      <c r="F39" s="36">
        <v>1</v>
      </c>
      <c r="G39" s="42">
        <v>0</v>
      </c>
      <c r="H39" s="40">
        <v>0</v>
      </c>
      <c r="I39" s="41">
        <v>0</v>
      </c>
      <c r="J39" s="39">
        <v>0</v>
      </c>
      <c r="K39" s="36">
        <v>0</v>
      </c>
      <c r="L39" s="34">
        <v>0</v>
      </c>
      <c r="M39" s="37">
        <v>0</v>
      </c>
      <c r="N39" s="37">
        <v>0</v>
      </c>
      <c r="O39" s="37">
        <v>0</v>
      </c>
      <c r="P39" s="36">
        <v>0</v>
      </c>
      <c r="Q39" s="34">
        <v>0</v>
      </c>
      <c r="R39" s="36">
        <v>0</v>
      </c>
      <c r="S39" s="28" t="str">
        <f t="shared" si="8"/>
        <v/>
      </c>
      <c r="CA39" s="29" t="str">
        <f t="shared" si="2"/>
        <v/>
      </c>
      <c r="CB39" s="29" t="str">
        <f t="shared" si="3"/>
        <v/>
      </c>
      <c r="CC39" s="29" t="str">
        <f t="shared" si="9"/>
        <v/>
      </c>
      <c r="CD39" s="29" t="str">
        <f t="shared" si="9"/>
        <v/>
      </c>
      <c r="CE39" s="29" t="str">
        <f t="shared" si="9"/>
        <v/>
      </c>
      <c r="CF39" s="29" t="str">
        <f t="shared" si="9"/>
        <v/>
      </c>
      <c r="CG39" s="29" t="str">
        <f t="shared" si="9"/>
        <v/>
      </c>
      <c r="CH39" s="29" t="str">
        <f t="shared" si="10"/>
        <v/>
      </c>
      <c r="CI39" s="29" t="str">
        <f t="shared" si="11"/>
        <v/>
      </c>
      <c r="CM39" s="30">
        <f t="shared" si="4"/>
        <v>0</v>
      </c>
      <c r="CN39" s="30">
        <f t="shared" si="5"/>
        <v>0</v>
      </c>
      <c r="CO39" s="30">
        <f t="shared" si="14"/>
        <v>0</v>
      </c>
      <c r="CP39" s="30">
        <f t="shared" si="14"/>
        <v>0</v>
      </c>
      <c r="CQ39" s="30">
        <f t="shared" si="14"/>
        <v>0</v>
      </c>
      <c r="CR39" s="30">
        <f t="shared" si="14"/>
        <v>0</v>
      </c>
      <c r="CS39" s="30">
        <f t="shared" si="14"/>
        <v>0</v>
      </c>
      <c r="CT39" s="31">
        <f t="shared" si="14"/>
        <v>0</v>
      </c>
      <c r="CU39" s="31">
        <f t="shared" si="12"/>
        <v>0</v>
      </c>
    </row>
    <row r="40" spans="1:99" ht="21" x14ac:dyDescent="0.25">
      <c r="A40" s="32" t="s">
        <v>55</v>
      </c>
      <c r="B40" s="33">
        <f t="shared" si="0"/>
        <v>3</v>
      </c>
      <c r="C40" s="34">
        <v>0</v>
      </c>
      <c r="D40" s="36">
        <v>3</v>
      </c>
      <c r="E40" s="34">
        <v>3</v>
      </c>
      <c r="F40" s="36">
        <v>1</v>
      </c>
      <c r="G40" s="36">
        <v>0</v>
      </c>
      <c r="H40" s="40">
        <v>0</v>
      </c>
      <c r="I40" s="41">
        <v>0</v>
      </c>
      <c r="J40" s="39">
        <v>0</v>
      </c>
      <c r="K40" s="36">
        <v>0</v>
      </c>
      <c r="L40" s="34">
        <v>0</v>
      </c>
      <c r="M40" s="37">
        <v>0</v>
      </c>
      <c r="N40" s="37">
        <v>0</v>
      </c>
      <c r="O40" s="37">
        <v>0</v>
      </c>
      <c r="P40" s="36">
        <v>0</v>
      </c>
      <c r="Q40" s="34">
        <v>0</v>
      </c>
      <c r="R40" s="36">
        <v>0</v>
      </c>
      <c r="S40" s="28" t="str">
        <f t="shared" si="8"/>
        <v/>
      </c>
      <c r="CA40" s="29" t="str">
        <f t="shared" si="2"/>
        <v/>
      </c>
      <c r="CB40" s="29" t="str">
        <f t="shared" si="3"/>
        <v/>
      </c>
      <c r="CC40" s="29" t="str">
        <f t="shared" si="9"/>
        <v/>
      </c>
      <c r="CD40" s="29" t="str">
        <f t="shared" si="9"/>
        <v/>
      </c>
      <c r="CE40" s="29" t="str">
        <f t="shared" si="9"/>
        <v/>
      </c>
      <c r="CF40" s="29" t="str">
        <f t="shared" si="9"/>
        <v/>
      </c>
      <c r="CG40" s="29" t="str">
        <f t="shared" si="9"/>
        <v/>
      </c>
      <c r="CH40" s="29" t="str">
        <f t="shared" si="10"/>
        <v/>
      </c>
      <c r="CI40" s="29" t="str">
        <f t="shared" si="11"/>
        <v/>
      </c>
      <c r="CM40" s="30">
        <f t="shared" si="4"/>
        <v>0</v>
      </c>
      <c r="CN40" s="30">
        <f t="shared" si="5"/>
        <v>0</v>
      </c>
      <c r="CO40" s="30">
        <f t="shared" si="14"/>
        <v>0</v>
      </c>
      <c r="CP40" s="30">
        <f t="shared" si="14"/>
        <v>0</v>
      </c>
      <c r="CQ40" s="30">
        <f t="shared" si="14"/>
        <v>0</v>
      </c>
      <c r="CR40" s="30">
        <f t="shared" si="14"/>
        <v>0</v>
      </c>
      <c r="CS40" s="30">
        <f t="shared" si="14"/>
        <v>0</v>
      </c>
      <c r="CT40" s="31">
        <f t="shared" si="14"/>
        <v>0</v>
      </c>
      <c r="CU40" s="31">
        <f t="shared" si="12"/>
        <v>0</v>
      </c>
    </row>
    <row r="41" spans="1:99" x14ac:dyDescent="0.25">
      <c r="A41" s="32" t="s">
        <v>56</v>
      </c>
      <c r="B41" s="33">
        <f t="shared" si="0"/>
        <v>6</v>
      </c>
      <c r="C41" s="34">
        <v>2</v>
      </c>
      <c r="D41" s="36">
        <v>4</v>
      </c>
      <c r="E41" s="34">
        <v>4</v>
      </c>
      <c r="F41" s="36">
        <v>1</v>
      </c>
      <c r="G41" s="36">
        <v>1</v>
      </c>
      <c r="H41" s="40">
        <v>1</v>
      </c>
      <c r="I41" s="41">
        <v>1</v>
      </c>
      <c r="J41" s="39">
        <v>0</v>
      </c>
      <c r="K41" s="36">
        <v>0</v>
      </c>
      <c r="L41" s="34">
        <v>0</v>
      </c>
      <c r="M41" s="37">
        <v>0</v>
      </c>
      <c r="N41" s="37">
        <v>0</v>
      </c>
      <c r="O41" s="37">
        <v>0</v>
      </c>
      <c r="P41" s="36">
        <v>0</v>
      </c>
      <c r="Q41" s="34">
        <v>0</v>
      </c>
      <c r="R41" s="36">
        <v>0</v>
      </c>
      <c r="S41" s="28" t="str">
        <f t="shared" si="8"/>
        <v/>
      </c>
      <c r="CA41" s="29" t="str">
        <f t="shared" si="2"/>
        <v/>
      </c>
      <c r="CB41" s="29" t="str">
        <f t="shared" si="3"/>
        <v/>
      </c>
      <c r="CC41" s="29" t="str">
        <f t="shared" si="9"/>
        <v/>
      </c>
      <c r="CD41" s="29" t="str">
        <f t="shared" si="9"/>
        <v/>
      </c>
      <c r="CE41" s="29" t="str">
        <f t="shared" si="9"/>
        <v/>
      </c>
      <c r="CF41" s="29" t="str">
        <f t="shared" si="9"/>
        <v/>
      </c>
      <c r="CG41" s="29" t="str">
        <f t="shared" si="9"/>
        <v/>
      </c>
      <c r="CH41" s="29" t="str">
        <f t="shared" si="10"/>
        <v/>
      </c>
      <c r="CI41" s="29" t="str">
        <f t="shared" si="11"/>
        <v/>
      </c>
      <c r="CM41" s="30">
        <f t="shared" si="4"/>
        <v>0</v>
      </c>
      <c r="CN41" s="30">
        <f t="shared" si="5"/>
        <v>0</v>
      </c>
      <c r="CO41" s="30">
        <f t="shared" si="14"/>
        <v>0</v>
      </c>
      <c r="CP41" s="30">
        <f t="shared" si="14"/>
        <v>0</v>
      </c>
      <c r="CQ41" s="30">
        <f t="shared" si="14"/>
        <v>0</v>
      </c>
      <c r="CR41" s="30">
        <f t="shared" si="14"/>
        <v>0</v>
      </c>
      <c r="CS41" s="30">
        <f t="shared" si="14"/>
        <v>0</v>
      </c>
      <c r="CT41" s="31">
        <f t="shared" si="14"/>
        <v>0</v>
      </c>
      <c r="CU41" s="31">
        <f t="shared" si="12"/>
        <v>0</v>
      </c>
    </row>
    <row r="42" spans="1:99" ht="21" x14ac:dyDescent="0.25">
      <c r="A42" s="32" t="s">
        <v>57</v>
      </c>
      <c r="B42" s="33">
        <f t="shared" si="0"/>
        <v>0</v>
      </c>
      <c r="C42" s="34">
        <v>0</v>
      </c>
      <c r="D42" s="36">
        <v>0</v>
      </c>
      <c r="E42" s="34">
        <v>0</v>
      </c>
      <c r="F42" s="36">
        <v>2</v>
      </c>
      <c r="G42" s="36">
        <v>1</v>
      </c>
      <c r="H42" s="40">
        <v>0</v>
      </c>
      <c r="I42" s="41">
        <v>0</v>
      </c>
      <c r="J42" s="39">
        <v>0</v>
      </c>
      <c r="K42" s="36">
        <v>0</v>
      </c>
      <c r="L42" s="34">
        <v>0</v>
      </c>
      <c r="M42" s="37">
        <v>0</v>
      </c>
      <c r="N42" s="37">
        <v>0</v>
      </c>
      <c r="O42" s="37">
        <v>0</v>
      </c>
      <c r="P42" s="36">
        <v>0</v>
      </c>
      <c r="Q42" s="34">
        <v>0</v>
      </c>
      <c r="R42" s="36">
        <v>0</v>
      </c>
      <c r="S42" s="28" t="str">
        <f t="shared" si="8"/>
        <v/>
      </c>
      <c r="CA42" s="29" t="str">
        <f t="shared" si="2"/>
        <v/>
      </c>
      <c r="CB42" s="29" t="str">
        <f t="shared" si="3"/>
        <v/>
      </c>
      <c r="CC42" s="29" t="str">
        <f t="shared" si="9"/>
        <v/>
      </c>
      <c r="CD42" s="29" t="str">
        <f t="shared" si="9"/>
        <v/>
      </c>
      <c r="CE42" s="29" t="str">
        <f t="shared" si="9"/>
        <v/>
      </c>
      <c r="CF42" s="29" t="str">
        <f t="shared" si="9"/>
        <v/>
      </c>
      <c r="CG42" s="29" t="str">
        <f t="shared" si="9"/>
        <v/>
      </c>
      <c r="CH42" s="29" t="str">
        <f t="shared" si="10"/>
        <v/>
      </c>
      <c r="CI42" s="29" t="str">
        <f t="shared" si="11"/>
        <v/>
      </c>
      <c r="CM42" s="30">
        <f t="shared" si="4"/>
        <v>0</v>
      </c>
      <c r="CN42" s="30">
        <f t="shared" si="5"/>
        <v>0</v>
      </c>
      <c r="CO42" s="30">
        <f t="shared" si="14"/>
        <v>0</v>
      </c>
      <c r="CP42" s="30">
        <f t="shared" si="14"/>
        <v>0</v>
      </c>
      <c r="CQ42" s="30">
        <f t="shared" si="14"/>
        <v>0</v>
      </c>
      <c r="CR42" s="30">
        <f t="shared" si="14"/>
        <v>0</v>
      </c>
      <c r="CS42" s="30">
        <f t="shared" si="14"/>
        <v>0</v>
      </c>
      <c r="CT42" s="31">
        <f t="shared" si="14"/>
        <v>0</v>
      </c>
      <c r="CU42" s="31">
        <f t="shared" si="12"/>
        <v>0</v>
      </c>
    </row>
    <row r="43" spans="1:99" x14ac:dyDescent="0.25">
      <c r="A43" s="58" t="s">
        <v>58</v>
      </c>
      <c r="B43" s="44">
        <f t="shared" si="0"/>
        <v>13</v>
      </c>
      <c r="C43" s="45">
        <v>5</v>
      </c>
      <c r="D43" s="47">
        <v>8</v>
      </c>
      <c r="E43" s="45">
        <v>11</v>
      </c>
      <c r="F43" s="47">
        <v>2</v>
      </c>
      <c r="G43" s="47">
        <v>0</v>
      </c>
      <c r="H43" s="49">
        <v>2</v>
      </c>
      <c r="I43" s="59">
        <v>0</v>
      </c>
      <c r="J43" s="51">
        <v>0</v>
      </c>
      <c r="K43" s="47">
        <v>0</v>
      </c>
      <c r="L43" s="45">
        <v>0</v>
      </c>
      <c r="M43" s="52">
        <v>0</v>
      </c>
      <c r="N43" s="52">
        <v>0</v>
      </c>
      <c r="O43" s="52">
        <v>0</v>
      </c>
      <c r="P43" s="47">
        <v>0</v>
      </c>
      <c r="Q43" s="45">
        <v>0</v>
      </c>
      <c r="R43" s="47">
        <v>0</v>
      </c>
      <c r="S43" s="28" t="str">
        <f t="shared" si="8"/>
        <v/>
      </c>
      <c r="CA43" s="29" t="str">
        <f t="shared" si="2"/>
        <v/>
      </c>
      <c r="CB43" s="29" t="str">
        <f t="shared" si="3"/>
        <v/>
      </c>
      <c r="CC43" s="29" t="str">
        <f t="shared" si="9"/>
        <v/>
      </c>
      <c r="CD43" s="29" t="str">
        <f t="shared" si="9"/>
        <v/>
      </c>
      <c r="CE43" s="29" t="str">
        <f t="shared" si="9"/>
        <v/>
      </c>
      <c r="CF43" s="29" t="str">
        <f t="shared" si="9"/>
        <v/>
      </c>
      <c r="CG43" s="29" t="str">
        <f t="shared" si="9"/>
        <v/>
      </c>
      <c r="CH43" s="29" t="str">
        <f t="shared" si="10"/>
        <v/>
      </c>
      <c r="CI43" s="29" t="str">
        <f t="shared" si="11"/>
        <v/>
      </c>
      <c r="CM43" s="30">
        <f t="shared" si="4"/>
        <v>0</v>
      </c>
      <c r="CN43" s="30">
        <f t="shared" si="5"/>
        <v>0</v>
      </c>
      <c r="CO43" s="30">
        <f t="shared" si="14"/>
        <v>0</v>
      </c>
      <c r="CP43" s="30">
        <f t="shared" si="14"/>
        <v>0</v>
      </c>
      <c r="CQ43" s="30">
        <f t="shared" si="14"/>
        <v>0</v>
      </c>
      <c r="CR43" s="30">
        <f t="shared" si="14"/>
        <v>0</v>
      </c>
      <c r="CS43" s="30">
        <f t="shared" si="14"/>
        <v>0</v>
      </c>
      <c r="CT43" s="31">
        <f t="shared" si="14"/>
        <v>0</v>
      </c>
      <c r="CU43" s="31">
        <f t="shared" si="12"/>
        <v>0</v>
      </c>
    </row>
    <row r="44" spans="1:99" x14ac:dyDescent="0.25">
      <c r="A44" s="20" t="s">
        <v>59</v>
      </c>
      <c r="B44" s="21">
        <f t="shared" si="0"/>
        <v>2</v>
      </c>
      <c r="C44" s="22">
        <v>1</v>
      </c>
      <c r="D44" s="24">
        <v>1</v>
      </c>
      <c r="E44" s="22">
        <v>2</v>
      </c>
      <c r="F44" s="24">
        <v>1</v>
      </c>
      <c r="G44" s="24">
        <v>0</v>
      </c>
      <c r="H44" s="54">
        <v>0</v>
      </c>
      <c r="I44" s="26">
        <v>0</v>
      </c>
      <c r="J44" s="27">
        <v>0</v>
      </c>
      <c r="K44" s="24">
        <v>0</v>
      </c>
      <c r="L44" s="22">
        <v>0</v>
      </c>
      <c r="M44" s="25">
        <v>0</v>
      </c>
      <c r="N44" s="25">
        <v>0</v>
      </c>
      <c r="O44" s="25">
        <v>0</v>
      </c>
      <c r="P44" s="24">
        <v>0</v>
      </c>
      <c r="Q44" s="22">
        <v>0</v>
      </c>
      <c r="R44" s="24">
        <v>0</v>
      </c>
      <c r="S44" s="28" t="str">
        <f t="shared" si="8"/>
        <v/>
      </c>
      <c r="CA44" s="29" t="str">
        <f t="shared" si="2"/>
        <v/>
      </c>
      <c r="CB44" s="29" t="str">
        <f t="shared" si="3"/>
        <v/>
      </c>
      <c r="CC44" s="29" t="str">
        <f t="shared" si="9"/>
        <v/>
      </c>
      <c r="CD44" s="29" t="str">
        <f t="shared" si="9"/>
        <v/>
      </c>
      <c r="CE44" s="29" t="str">
        <f t="shared" si="9"/>
        <v/>
      </c>
      <c r="CF44" s="29" t="str">
        <f t="shared" si="9"/>
        <v/>
      </c>
      <c r="CG44" s="29" t="str">
        <f t="shared" si="9"/>
        <v/>
      </c>
      <c r="CH44" s="29" t="str">
        <f t="shared" si="10"/>
        <v/>
      </c>
      <c r="CI44" s="29" t="str">
        <f t="shared" si="11"/>
        <v/>
      </c>
      <c r="CM44" s="30">
        <f t="shared" si="4"/>
        <v>0</v>
      </c>
      <c r="CN44" s="30">
        <f t="shared" si="5"/>
        <v>0</v>
      </c>
      <c r="CO44" s="30">
        <f t="shared" si="14"/>
        <v>0</v>
      </c>
      <c r="CP44" s="30">
        <f t="shared" si="14"/>
        <v>0</v>
      </c>
      <c r="CQ44" s="30">
        <f t="shared" si="14"/>
        <v>0</v>
      </c>
      <c r="CR44" s="30">
        <f t="shared" si="14"/>
        <v>0</v>
      </c>
      <c r="CS44" s="30">
        <f t="shared" si="14"/>
        <v>0</v>
      </c>
      <c r="CT44" s="31">
        <f t="shared" si="14"/>
        <v>0</v>
      </c>
      <c r="CU44" s="31">
        <f t="shared" si="12"/>
        <v>0</v>
      </c>
    </row>
    <row r="45" spans="1:99" x14ac:dyDescent="0.25">
      <c r="A45" s="56" t="s">
        <v>60</v>
      </c>
      <c r="B45" s="33">
        <f t="shared" si="0"/>
        <v>0</v>
      </c>
      <c r="C45" s="34">
        <v>0</v>
      </c>
      <c r="D45" s="36">
        <v>0</v>
      </c>
      <c r="E45" s="34">
        <v>0</v>
      </c>
      <c r="F45" s="36">
        <v>0</v>
      </c>
      <c r="G45" s="36">
        <v>0</v>
      </c>
      <c r="H45" s="40">
        <v>0</v>
      </c>
      <c r="I45" s="38">
        <v>0</v>
      </c>
      <c r="J45" s="39">
        <v>0</v>
      </c>
      <c r="K45" s="36">
        <v>0</v>
      </c>
      <c r="L45" s="34">
        <v>0</v>
      </c>
      <c r="M45" s="37">
        <v>0</v>
      </c>
      <c r="N45" s="37">
        <v>0</v>
      </c>
      <c r="O45" s="37">
        <v>0</v>
      </c>
      <c r="P45" s="36">
        <v>0</v>
      </c>
      <c r="Q45" s="34">
        <v>0</v>
      </c>
      <c r="R45" s="36">
        <v>0</v>
      </c>
      <c r="S45" s="28" t="str">
        <f t="shared" si="8"/>
        <v/>
      </c>
      <c r="CA45" s="29" t="str">
        <f t="shared" si="2"/>
        <v/>
      </c>
      <c r="CB45" s="29" t="str">
        <f t="shared" si="3"/>
        <v/>
      </c>
      <c r="CC45" s="29" t="str">
        <f t="shared" si="9"/>
        <v/>
      </c>
      <c r="CD45" s="29" t="str">
        <f t="shared" si="9"/>
        <v/>
      </c>
      <c r="CE45" s="29" t="str">
        <f t="shared" si="9"/>
        <v/>
      </c>
      <c r="CF45" s="29" t="str">
        <f t="shared" si="9"/>
        <v/>
      </c>
      <c r="CG45" s="29" t="str">
        <f t="shared" si="9"/>
        <v/>
      </c>
      <c r="CH45" s="29" t="str">
        <f t="shared" si="10"/>
        <v/>
      </c>
      <c r="CI45" s="29" t="str">
        <f t="shared" si="11"/>
        <v/>
      </c>
      <c r="CM45" s="30">
        <f t="shared" si="4"/>
        <v>0</v>
      </c>
      <c r="CN45" s="30">
        <f t="shared" si="5"/>
        <v>0</v>
      </c>
      <c r="CO45" s="30">
        <f t="shared" si="14"/>
        <v>0</v>
      </c>
      <c r="CP45" s="30">
        <f t="shared" si="14"/>
        <v>0</v>
      </c>
      <c r="CQ45" s="30">
        <f t="shared" si="14"/>
        <v>0</v>
      </c>
      <c r="CR45" s="30">
        <f t="shared" si="14"/>
        <v>0</v>
      </c>
      <c r="CS45" s="30">
        <f t="shared" si="14"/>
        <v>0</v>
      </c>
      <c r="CT45" s="31">
        <f t="shared" si="14"/>
        <v>0</v>
      </c>
      <c r="CU45" s="31">
        <f t="shared" si="12"/>
        <v>0</v>
      </c>
    </row>
    <row r="46" spans="1:99" x14ac:dyDescent="0.25">
      <c r="A46" s="56" t="s">
        <v>61</v>
      </c>
      <c r="B46" s="33">
        <f>SUM(C46:D46)</f>
        <v>0</v>
      </c>
      <c r="C46" s="34">
        <v>0</v>
      </c>
      <c r="D46" s="36">
        <v>0</v>
      </c>
      <c r="E46" s="34">
        <v>0</v>
      </c>
      <c r="F46" s="36">
        <v>0</v>
      </c>
      <c r="G46" s="36">
        <v>0</v>
      </c>
      <c r="H46" s="40">
        <v>0</v>
      </c>
      <c r="I46" s="38">
        <v>0</v>
      </c>
      <c r="J46" s="39">
        <v>0</v>
      </c>
      <c r="K46" s="36">
        <v>0</v>
      </c>
      <c r="L46" s="34">
        <v>0</v>
      </c>
      <c r="M46" s="37">
        <v>0</v>
      </c>
      <c r="N46" s="37">
        <v>0</v>
      </c>
      <c r="O46" s="37">
        <v>0</v>
      </c>
      <c r="P46" s="36">
        <v>0</v>
      </c>
      <c r="Q46" s="34">
        <v>0</v>
      </c>
      <c r="R46" s="36">
        <v>0</v>
      </c>
      <c r="S46" s="28" t="str">
        <f t="shared" si="8"/>
        <v/>
      </c>
      <c r="CA46" s="29" t="str">
        <f t="shared" si="2"/>
        <v/>
      </c>
      <c r="CB46" s="29" t="str">
        <f t="shared" si="3"/>
        <v/>
      </c>
      <c r="CC46" s="29" t="str">
        <f t="shared" si="9"/>
        <v/>
      </c>
      <c r="CD46" s="29" t="str">
        <f t="shared" si="9"/>
        <v/>
      </c>
      <c r="CE46" s="29" t="str">
        <f t="shared" si="9"/>
        <v/>
      </c>
      <c r="CF46" s="29" t="str">
        <f t="shared" si="9"/>
        <v/>
      </c>
      <c r="CG46" s="29" t="str">
        <f t="shared" si="9"/>
        <v/>
      </c>
      <c r="CH46" s="29" t="str">
        <f t="shared" si="10"/>
        <v/>
      </c>
      <c r="CI46" s="29" t="str">
        <f t="shared" si="11"/>
        <v/>
      </c>
      <c r="CM46" s="30">
        <f t="shared" si="4"/>
        <v>0</v>
      </c>
      <c r="CN46" s="30">
        <f t="shared" si="5"/>
        <v>0</v>
      </c>
      <c r="CO46" s="30">
        <f t="shared" si="14"/>
        <v>0</v>
      </c>
      <c r="CP46" s="30">
        <f t="shared" si="14"/>
        <v>0</v>
      </c>
      <c r="CQ46" s="30">
        <f t="shared" si="14"/>
        <v>0</v>
      </c>
      <c r="CR46" s="30">
        <f t="shared" si="14"/>
        <v>0</v>
      </c>
      <c r="CS46" s="30">
        <f t="shared" si="14"/>
        <v>0</v>
      </c>
      <c r="CT46" s="31">
        <f t="shared" si="14"/>
        <v>0</v>
      </c>
      <c r="CU46" s="31">
        <f t="shared" si="12"/>
        <v>0</v>
      </c>
    </row>
    <row r="47" spans="1:99" x14ac:dyDescent="0.25">
      <c r="A47" s="56" t="s">
        <v>62</v>
      </c>
      <c r="B47" s="33">
        <f>SUM(C47:D47)</f>
        <v>0</v>
      </c>
      <c r="C47" s="34">
        <v>0</v>
      </c>
      <c r="D47" s="36">
        <v>0</v>
      </c>
      <c r="E47" s="34">
        <v>0</v>
      </c>
      <c r="F47" s="36">
        <v>0</v>
      </c>
      <c r="G47" s="36">
        <v>0</v>
      </c>
      <c r="H47" s="40">
        <v>0</v>
      </c>
      <c r="I47" s="38">
        <v>0</v>
      </c>
      <c r="J47" s="39">
        <v>0</v>
      </c>
      <c r="K47" s="36">
        <v>0</v>
      </c>
      <c r="L47" s="34">
        <v>0</v>
      </c>
      <c r="M47" s="37">
        <v>0</v>
      </c>
      <c r="N47" s="37">
        <v>0</v>
      </c>
      <c r="O47" s="37">
        <v>0</v>
      </c>
      <c r="P47" s="36">
        <v>0</v>
      </c>
      <c r="Q47" s="34">
        <v>0</v>
      </c>
      <c r="R47" s="36">
        <v>0</v>
      </c>
      <c r="S47" s="28" t="str">
        <f t="shared" si="8"/>
        <v/>
      </c>
      <c r="CA47" s="29" t="str">
        <f t="shared" si="2"/>
        <v/>
      </c>
      <c r="CB47" s="29" t="str">
        <f t="shared" si="3"/>
        <v/>
      </c>
      <c r="CC47" s="29" t="str">
        <f t="shared" si="9"/>
        <v/>
      </c>
      <c r="CD47" s="29" t="str">
        <f t="shared" si="9"/>
        <v/>
      </c>
      <c r="CE47" s="29" t="str">
        <f t="shared" si="9"/>
        <v/>
      </c>
      <c r="CF47" s="29" t="str">
        <f t="shared" si="9"/>
        <v/>
      </c>
      <c r="CG47" s="29" t="str">
        <f t="shared" si="9"/>
        <v/>
      </c>
      <c r="CH47" s="29" t="str">
        <f t="shared" si="10"/>
        <v/>
      </c>
      <c r="CI47" s="29" t="str">
        <f t="shared" si="11"/>
        <v/>
      </c>
      <c r="CM47" s="30">
        <f t="shared" si="4"/>
        <v>0</v>
      </c>
      <c r="CN47" s="30">
        <f t="shared" si="5"/>
        <v>0</v>
      </c>
      <c r="CO47" s="30">
        <f t="shared" si="14"/>
        <v>0</v>
      </c>
      <c r="CP47" s="30">
        <f t="shared" si="14"/>
        <v>0</v>
      </c>
      <c r="CQ47" s="30">
        <f t="shared" si="14"/>
        <v>0</v>
      </c>
      <c r="CR47" s="30">
        <f t="shared" si="14"/>
        <v>0</v>
      </c>
      <c r="CS47" s="30">
        <f t="shared" si="14"/>
        <v>0</v>
      </c>
      <c r="CT47" s="31">
        <f t="shared" si="14"/>
        <v>0</v>
      </c>
      <c r="CU47" s="31">
        <f t="shared" si="12"/>
        <v>0</v>
      </c>
    </row>
    <row r="48" spans="1:99" x14ac:dyDescent="0.25">
      <c r="A48" s="60" t="s">
        <v>63</v>
      </c>
      <c r="B48" s="61">
        <f t="shared" si="0"/>
        <v>0</v>
      </c>
      <c r="C48" s="34">
        <v>0</v>
      </c>
      <c r="D48" s="36">
        <v>0</v>
      </c>
      <c r="E48" s="34">
        <v>0</v>
      </c>
      <c r="F48" s="36">
        <v>0</v>
      </c>
      <c r="G48" s="36">
        <v>0</v>
      </c>
      <c r="H48" s="40">
        <v>0</v>
      </c>
      <c r="I48" s="38">
        <v>0</v>
      </c>
      <c r="J48" s="39">
        <v>0</v>
      </c>
      <c r="K48" s="36">
        <v>0</v>
      </c>
      <c r="L48" s="34">
        <v>0</v>
      </c>
      <c r="M48" s="37">
        <v>0</v>
      </c>
      <c r="N48" s="37">
        <v>0</v>
      </c>
      <c r="O48" s="37">
        <v>0</v>
      </c>
      <c r="P48" s="36">
        <v>0</v>
      </c>
      <c r="Q48" s="34">
        <v>0</v>
      </c>
      <c r="R48" s="36">
        <v>0</v>
      </c>
      <c r="S48" s="28" t="str">
        <f t="shared" si="8"/>
        <v/>
      </c>
      <c r="CA48" s="29" t="str">
        <f t="shared" si="2"/>
        <v/>
      </c>
      <c r="CB48" s="29" t="str">
        <f t="shared" si="3"/>
        <v/>
      </c>
      <c r="CC48" s="29" t="str">
        <f t="shared" si="9"/>
        <v/>
      </c>
      <c r="CD48" s="29" t="str">
        <f t="shared" si="9"/>
        <v/>
      </c>
      <c r="CE48" s="29" t="str">
        <f t="shared" si="9"/>
        <v/>
      </c>
      <c r="CF48" s="29" t="str">
        <f t="shared" si="9"/>
        <v/>
      </c>
      <c r="CG48" s="29" t="str">
        <f t="shared" si="9"/>
        <v/>
      </c>
      <c r="CH48" s="29" t="str">
        <f t="shared" si="10"/>
        <v/>
      </c>
      <c r="CI48" s="29" t="str">
        <f t="shared" si="11"/>
        <v/>
      </c>
      <c r="CM48" s="30">
        <f t="shared" si="4"/>
        <v>0</v>
      </c>
      <c r="CN48" s="30">
        <f t="shared" si="5"/>
        <v>0</v>
      </c>
      <c r="CO48" s="30">
        <f t="shared" si="14"/>
        <v>0</v>
      </c>
      <c r="CP48" s="30">
        <f t="shared" si="14"/>
        <v>0</v>
      </c>
      <c r="CQ48" s="30">
        <f t="shared" si="14"/>
        <v>0</v>
      </c>
      <c r="CR48" s="30">
        <f t="shared" si="14"/>
        <v>0</v>
      </c>
      <c r="CS48" s="30">
        <f t="shared" si="14"/>
        <v>0</v>
      </c>
      <c r="CT48" s="31">
        <f t="shared" si="14"/>
        <v>0</v>
      </c>
      <c r="CU48" s="31">
        <f t="shared" si="12"/>
        <v>0</v>
      </c>
    </row>
    <row r="49" spans="1:99" x14ac:dyDescent="0.25">
      <c r="A49" s="60" t="s">
        <v>64</v>
      </c>
      <c r="B49" s="33">
        <f>SUM(C49:D49)</f>
        <v>0</v>
      </c>
      <c r="C49" s="22">
        <v>0</v>
      </c>
      <c r="D49" s="24">
        <v>0</v>
      </c>
      <c r="E49" s="22">
        <v>0</v>
      </c>
      <c r="F49" s="24">
        <v>0</v>
      </c>
      <c r="G49" s="24">
        <v>0</v>
      </c>
      <c r="H49" s="54">
        <v>0</v>
      </c>
      <c r="I49" s="26">
        <v>0</v>
      </c>
      <c r="J49" s="27">
        <v>0</v>
      </c>
      <c r="K49" s="24">
        <v>0</v>
      </c>
      <c r="L49" s="22">
        <v>0</v>
      </c>
      <c r="M49" s="25">
        <v>0</v>
      </c>
      <c r="N49" s="25">
        <v>0</v>
      </c>
      <c r="O49" s="25">
        <v>0</v>
      </c>
      <c r="P49" s="24">
        <v>0</v>
      </c>
      <c r="Q49" s="22">
        <v>0</v>
      </c>
      <c r="R49" s="24">
        <v>0</v>
      </c>
      <c r="S49" s="28" t="str">
        <f t="shared" si="8"/>
        <v/>
      </c>
      <c r="CA49" s="29" t="str">
        <f t="shared" si="2"/>
        <v/>
      </c>
      <c r="CB49" s="29" t="str">
        <f t="shared" si="3"/>
        <v/>
      </c>
      <c r="CC49" s="29" t="str">
        <f t="shared" si="9"/>
        <v/>
      </c>
      <c r="CD49" s="29" t="str">
        <f t="shared" si="9"/>
        <v/>
      </c>
      <c r="CE49" s="29" t="str">
        <f t="shared" si="9"/>
        <v/>
      </c>
      <c r="CF49" s="29" t="str">
        <f t="shared" si="9"/>
        <v/>
      </c>
      <c r="CG49" s="29" t="str">
        <f t="shared" si="9"/>
        <v/>
      </c>
      <c r="CH49" s="29" t="str">
        <f t="shared" si="10"/>
        <v/>
      </c>
      <c r="CI49" s="29" t="str">
        <f t="shared" si="11"/>
        <v/>
      </c>
      <c r="CM49" s="30">
        <f t="shared" si="4"/>
        <v>0</v>
      </c>
      <c r="CN49" s="30">
        <f t="shared" si="5"/>
        <v>0</v>
      </c>
      <c r="CO49" s="30">
        <f t="shared" si="14"/>
        <v>0</v>
      </c>
      <c r="CP49" s="30">
        <f t="shared" si="14"/>
        <v>0</v>
      </c>
      <c r="CQ49" s="30">
        <f t="shared" si="14"/>
        <v>0</v>
      </c>
      <c r="CR49" s="30">
        <f t="shared" si="14"/>
        <v>0</v>
      </c>
      <c r="CS49" s="30">
        <f t="shared" si="14"/>
        <v>0</v>
      </c>
      <c r="CT49" s="31">
        <f t="shared" si="14"/>
        <v>0</v>
      </c>
      <c r="CU49" s="31">
        <f t="shared" si="12"/>
        <v>0</v>
      </c>
    </row>
    <row r="50" spans="1:99" x14ac:dyDescent="0.25">
      <c r="A50" s="56" t="s">
        <v>65</v>
      </c>
      <c r="B50" s="21">
        <f t="shared" si="0"/>
        <v>0</v>
      </c>
      <c r="C50" s="22">
        <v>0</v>
      </c>
      <c r="D50" s="24">
        <v>0</v>
      </c>
      <c r="E50" s="22">
        <v>0</v>
      </c>
      <c r="F50" s="24">
        <v>0</v>
      </c>
      <c r="G50" s="24">
        <v>0</v>
      </c>
      <c r="H50" s="54">
        <v>0</v>
      </c>
      <c r="I50" s="26">
        <v>0</v>
      </c>
      <c r="J50" s="27">
        <v>0</v>
      </c>
      <c r="K50" s="24">
        <v>0</v>
      </c>
      <c r="L50" s="22">
        <v>0</v>
      </c>
      <c r="M50" s="25">
        <v>0</v>
      </c>
      <c r="N50" s="25">
        <v>0</v>
      </c>
      <c r="O50" s="25">
        <v>0</v>
      </c>
      <c r="P50" s="24">
        <v>0</v>
      </c>
      <c r="Q50" s="22">
        <v>0</v>
      </c>
      <c r="R50" s="24">
        <v>0</v>
      </c>
      <c r="S50" s="28" t="str">
        <f t="shared" si="8"/>
        <v/>
      </c>
      <c r="CA50" s="29" t="str">
        <f t="shared" si="2"/>
        <v/>
      </c>
      <c r="CB50" s="29" t="str">
        <f t="shared" si="3"/>
        <v/>
      </c>
      <c r="CC50" s="29" t="str">
        <f t="shared" si="9"/>
        <v/>
      </c>
      <c r="CD50" s="29" t="str">
        <f t="shared" si="9"/>
        <v/>
      </c>
      <c r="CE50" s="29" t="str">
        <f t="shared" si="9"/>
        <v/>
      </c>
      <c r="CF50" s="29" t="str">
        <f t="shared" si="9"/>
        <v/>
      </c>
      <c r="CG50" s="29" t="str">
        <f t="shared" si="9"/>
        <v/>
      </c>
      <c r="CH50" s="29" t="str">
        <f t="shared" si="10"/>
        <v/>
      </c>
      <c r="CI50" s="29" t="str">
        <f t="shared" si="11"/>
        <v/>
      </c>
      <c r="CM50" s="30">
        <f t="shared" si="4"/>
        <v>0</v>
      </c>
      <c r="CN50" s="30">
        <f t="shared" si="5"/>
        <v>0</v>
      </c>
      <c r="CO50" s="30">
        <f t="shared" si="14"/>
        <v>0</v>
      </c>
      <c r="CP50" s="30">
        <f t="shared" si="14"/>
        <v>0</v>
      </c>
      <c r="CQ50" s="30">
        <f t="shared" si="14"/>
        <v>0</v>
      </c>
      <c r="CR50" s="30">
        <f t="shared" si="14"/>
        <v>0</v>
      </c>
      <c r="CS50" s="30">
        <f t="shared" si="14"/>
        <v>0</v>
      </c>
      <c r="CT50" s="31">
        <f t="shared" si="14"/>
        <v>0</v>
      </c>
      <c r="CU50" s="31">
        <f t="shared" si="12"/>
        <v>0</v>
      </c>
    </row>
    <row r="51" spans="1:99" x14ac:dyDescent="0.25">
      <c r="A51" s="62" t="s">
        <v>66</v>
      </c>
      <c r="B51" s="63">
        <f t="shared" si="0"/>
        <v>0</v>
      </c>
      <c r="C51" s="45">
        <v>0</v>
      </c>
      <c r="D51" s="47">
        <v>0</v>
      </c>
      <c r="E51" s="45">
        <v>0</v>
      </c>
      <c r="F51" s="47">
        <v>0</v>
      </c>
      <c r="G51" s="47">
        <v>0</v>
      </c>
      <c r="H51" s="49">
        <v>0</v>
      </c>
      <c r="I51" s="59">
        <v>0</v>
      </c>
      <c r="J51" s="51">
        <v>0</v>
      </c>
      <c r="K51" s="47">
        <v>0</v>
      </c>
      <c r="L51" s="45">
        <v>0</v>
      </c>
      <c r="M51" s="52">
        <v>0</v>
      </c>
      <c r="N51" s="52">
        <v>0</v>
      </c>
      <c r="O51" s="52">
        <v>0</v>
      </c>
      <c r="P51" s="47">
        <v>0</v>
      </c>
      <c r="Q51" s="45">
        <v>0</v>
      </c>
      <c r="R51" s="47">
        <v>0</v>
      </c>
      <c r="S51" s="28" t="str">
        <f t="shared" si="8"/>
        <v/>
      </c>
      <c r="CA51" s="29" t="str">
        <f t="shared" si="2"/>
        <v/>
      </c>
      <c r="CB51" s="29" t="str">
        <f t="shared" si="3"/>
        <v/>
      </c>
      <c r="CC51" s="29" t="str">
        <f t="shared" si="9"/>
        <v/>
      </c>
      <c r="CD51" s="29" t="str">
        <f t="shared" si="9"/>
        <v/>
      </c>
      <c r="CE51" s="29" t="str">
        <f t="shared" si="9"/>
        <v/>
      </c>
      <c r="CF51" s="29" t="str">
        <f t="shared" si="9"/>
        <v/>
      </c>
      <c r="CG51" s="29" t="str">
        <f t="shared" si="9"/>
        <v/>
      </c>
      <c r="CH51" s="29" t="str">
        <f t="shared" si="10"/>
        <v/>
      </c>
      <c r="CI51" s="29" t="str">
        <f t="shared" si="11"/>
        <v/>
      </c>
      <c r="CM51" s="30">
        <f t="shared" si="4"/>
        <v>0</v>
      </c>
      <c r="CN51" s="30">
        <f t="shared" si="5"/>
        <v>0</v>
      </c>
      <c r="CO51" s="30">
        <f t="shared" si="14"/>
        <v>0</v>
      </c>
      <c r="CP51" s="30">
        <f t="shared" si="14"/>
        <v>0</v>
      </c>
      <c r="CQ51" s="30">
        <f t="shared" si="14"/>
        <v>0</v>
      </c>
      <c r="CR51" s="30">
        <f t="shared" si="14"/>
        <v>0</v>
      </c>
      <c r="CS51" s="30">
        <f t="shared" si="14"/>
        <v>0</v>
      </c>
      <c r="CT51" s="31">
        <f t="shared" si="14"/>
        <v>0</v>
      </c>
      <c r="CU51" s="31">
        <f t="shared" si="12"/>
        <v>0</v>
      </c>
    </row>
    <row r="52" spans="1:99" x14ac:dyDescent="0.25">
      <c r="A52" s="12" t="s">
        <v>67</v>
      </c>
      <c r="B52" s="14">
        <f>SUM(B53:B57)</f>
        <v>4961</v>
      </c>
      <c r="C52" s="14">
        <f>SUM(C53:C57)</f>
        <v>1594</v>
      </c>
      <c r="D52" s="15">
        <f>SUM(D53:D57)</f>
        <v>3367</v>
      </c>
      <c r="E52" s="14"/>
      <c r="F52" s="15"/>
      <c r="G52" s="64"/>
      <c r="H52" s="65"/>
      <c r="I52" s="18"/>
      <c r="J52" s="16">
        <f>SUM(J53:J57)</f>
        <v>0</v>
      </c>
      <c r="K52" s="64">
        <f>SUM(K53:K57)</f>
        <v>0</v>
      </c>
      <c r="L52" s="66">
        <f>SUM(L53:L57)</f>
        <v>0</v>
      </c>
      <c r="M52" s="66">
        <f t="shared" ref="M52:R52" si="15">SUM(M53:M57)</f>
        <v>0</v>
      </c>
      <c r="N52" s="66">
        <f t="shared" si="15"/>
        <v>0</v>
      </c>
      <c r="O52" s="66">
        <f t="shared" si="15"/>
        <v>0</v>
      </c>
      <c r="P52" s="15">
        <f t="shared" si="15"/>
        <v>0</v>
      </c>
      <c r="Q52" s="66">
        <f t="shared" si="15"/>
        <v>0</v>
      </c>
      <c r="R52" s="15">
        <f t="shared" si="15"/>
        <v>0</v>
      </c>
      <c r="S52" s="28"/>
      <c r="CA52" s="67"/>
      <c r="CB52" s="67"/>
      <c r="CC52" s="67"/>
      <c r="CD52" s="67"/>
      <c r="CE52" s="67"/>
      <c r="CF52" s="67"/>
      <c r="CG52" s="67"/>
      <c r="CH52" s="67"/>
      <c r="CI52" s="67"/>
      <c r="CM52" s="68"/>
      <c r="CN52" s="68"/>
      <c r="CO52" s="68"/>
      <c r="CP52" s="68"/>
      <c r="CQ52" s="68"/>
      <c r="CR52" s="68"/>
      <c r="CS52" s="68"/>
      <c r="CT52" s="69"/>
      <c r="CU52" s="69"/>
    </row>
    <row r="53" spans="1:99" x14ac:dyDescent="0.25">
      <c r="A53" s="70" t="s">
        <v>68</v>
      </c>
      <c r="B53" s="21">
        <f>SUM(C53:D53)</f>
        <v>4863</v>
      </c>
      <c r="C53" s="22">
        <v>1560</v>
      </c>
      <c r="D53" s="24">
        <v>3303</v>
      </c>
      <c r="E53" s="71"/>
      <c r="F53" s="72"/>
      <c r="G53" s="73"/>
      <c r="H53" s="74"/>
      <c r="I53" s="75"/>
      <c r="J53" s="76">
        <v>0</v>
      </c>
      <c r="K53" s="24">
        <v>0</v>
      </c>
      <c r="L53" s="22">
        <v>0</v>
      </c>
      <c r="M53" s="25">
        <v>0</v>
      </c>
      <c r="N53" s="25">
        <v>0</v>
      </c>
      <c r="O53" s="25">
        <v>0</v>
      </c>
      <c r="P53" s="23">
        <v>0</v>
      </c>
      <c r="Q53" s="54">
        <v>0</v>
      </c>
      <c r="R53" s="23">
        <v>0</v>
      </c>
      <c r="S53" s="28" t="str">
        <f t="shared" si="8"/>
        <v/>
      </c>
      <c r="CA53" s="29" t="str">
        <f>IF(AND(D53&gt;0,J53=""),"*No olvide digitar el campo TRANS Masculino (Digite CERO si no tiene).", IF(J53&gt;D53," * El Número de TRANS Masculino no puede superar el Total Mujeres. ",""))</f>
        <v/>
      </c>
      <c r="CB53" s="29" t="str">
        <f>IF(AND(C53&gt;0,OR(K53=""))," *No olvide digitar el campo TRANS Femenino (Digite CERO si no tiene).",IF(K53&gt;$C53," * El Número de TRANS Femenino no puede superar el Total Hombres. ",""))</f>
        <v/>
      </c>
      <c r="CC53" s="29" t="str">
        <f t="shared" si="9"/>
        <v/>
      </c>
      <c r="CD53" s="29" t="str">
        <f t="shared" si="9"/>
        <v/>
      </c>
      <c r="CE53" s="29" t="str">
        <f t="shared" si="9"/>
        <v/>
      </c>
      <c r="CF53" s="29" t="str">
        <f t="shared" si="9"/>
        <v/>
      </c>
      <c r="CG53" s="29" t="str">
        <f t="shared" si="9"/>
        <v/>
      </c>
      <c r="CH53" s="29" t="str">
        <f t="shared" si="10"/>
        <v/>
      </c>
      <c r="CI53" s="29" t="str">
        <f t="shared" si="11"/>
        <v/>
      </c>
      <c r="CM53" s="30">
        <f>IF(AND(D53&gt;0,OR(J53="")),1,IF(J53&gt;D53,1,0))</f>
        <v>0</v>
      </c>
      <c r="CN53" s="30">
        <f>IF(AND(C53&gt;0,OR(K53="")),1,IF(K53&gt;C53,1,0))</f>
        <v>0</v>
      </c>
      <c r="CO53" s="30">
        <f t="shared" si="14"/>
        <v>0</v>
      </c>
      <c r="CP53" s="30">
        <f t="shared" si="14"/>
        <v>0</v>
      </c>
      <c r="CQ53" s="30">
        <f t="shared" si="14"/>
        <v>0</v>
      </c>
      <c r="CR53" s="30">
        <f t="shared" si="14"/>
        <v>0</v>
      </c>
      <c r="CS53" s="30">
        <f t="shared" si="14"/>
        <v>0</v>
      </c>
      <c r="CT53" s="31">
        <f t="shared" si="14"/>
        <v>0</v>
      </c>
      <c r="CU53" s="31">
        <f t="shared" si="12"/>
        <v>0</v>
      </c>
    </row>
    <row r="54" spans="1:99" x14ac:dyDescent="0.25">
      <c r="A54" s="77" t="s">
        <v>69</v>
      </c>
      <c r="B54" s="33">
        <f>SUM(C54:D54)</f>
        <v>4</v>
      </c>
      <c r="C54" s="22">
        <v>0</v>
      </c>
      <c r="D54" s="35">
        <v>4</v>
      </c>
      <c r="E54" s="78"/>
      <c r="F54" s="79"/>
      <c r="G54" s="80"/>
      <c r="H54" s="81"/>
      <c r="I54" s="82"/>
      <c r="J54" s="39">
        <v>0</v>
      </c>
      <c r="K54" s="36">
        <v>0</v>
      </c>
      <c r="L54" s="34">
        <v>0</v>
      </c>
      <c r="M54" s="37">
        <v>0</v>
      </c>
      <c r="N54" s="37">
        <v>0</v>
      </c>
      <c r="O54" s="37">
        <v>0</v>
      </c>
      <c r="P54" s="35">
        <v>0</v>
      </c>
      <c r="Q54" s="40">
        <v>0</v>
      </c>
      <c r="R54" s="35">
        <v>0</v>
      </c>
      <c r="S54" s="28" t="str">
        <f t="shared" si="8"/>
        <v/>
      </c>
      <c r="CA54" s="29" t="str">
        <f>IF(AND(D54&gt;0,J54=""),"*No olvide digitar el campo TRANS Masculino (Digite CERO si no tiene).", IF(J54&gt;D54," * El Número de TRANS Masculino no puede superar el Total Mujeres. ",""))</f>
        <v/>
      </c>
      <c r="CB54" s="29" t="str">
        <f>IF(AND(C54&gt;0,OR(K54=""))," *No olvide digitar el campo TRANS Femenino (Digite CERO si no tiene).",IF(K54&gt;$C54," * El Número de TRANS Femenino no puede superar el Total Hombres. ",""))</f>
        <v/>
      </c>
      <c r="CC54" s="29" t="str">
        <f t="shared" si="9"/>
        <v/>
      </c>
      <c r="CD54" s="29" t="str">
        <f t="shared" si="9"/>
        <v/>
      </c>
      <c r="CE54" s="29" t="str">
        <f t="shared" si="9"/>
        <v/>
      </c>
      <c r="CF54" s="29" t="str">
        <f t="shared" si="9"/>
        <v/>
      </c>
      <c r="CG54" s="29" t="str">
        <f t="shared" si="9"/>
        <v/>
      </c>
      <c r="CH54" s="29" t="str">
        <f t="shared" si="10"/>
        <v/>
      </c>
      <c r="CI54" s="29" t="str">
        <f t="shared" si="11"/>
        <v/>
      </c>
      <c r="CM54" s="30">
        <f>IF(AND(D54&gt;0,OR(J54="")),1,IF(J54&gt;D54,1,0))</f>
        <v>0</v>
      </c>
      <c r="CN54" s="30">
        <f>IF(AND(C54&gt;0,OR(K54="")),1,IF(K54&gt;C54,1,0))</f>
        <v>0</v>
      </c>
      <c r="CO54" s="30">
        <f t="shared" si="14"/>
        <v>0</v>
      </c>
      <c r="CP54" s="30">
        <f t="shared" si="14"/>
        <v>0</v>
      </c>
      <c r="CQ54" s="30">
        <f t="shared" si="14"/>
        <v>0</v>
      </c>
      <c r="CR54" s="30">
        <f t="shared" si="14"/>
        <v>0</v>
      </c>
      <c r="CS54" s="30">
        <f t="shared" si="14"/>
        <v>0</v>
      </c>
      <c r="CT54" s="31">
        <f t="shared" si="14"/>
        <v>0</v>
      </c>
      <c r="CU54" s="31">
        <f t="shared" si="12"/>
        <v>0</v>
      </c>
    </row>
    <row r="55" spans="1:99" x14ac:dyDescent="0.25">
      <c r="A55" s="77" t="s">
        <v>70</v>
      </c>
      <c r="B55" s="33">
        <f>SUM(C55:D55)</f>
        <v>67</v>
      </c>
      <c r="C55" s="34">
        <v>23</v>
      </c>
      <c r="D55" s="35">
        <v>44</v>
      </c>
      <c r="E55" s="78"/>
      <c r="F55" s="79"/>
      <c r="G55" s="80"/>
      <c r="H55" s="81"/>
      <c r="I55" s="82"/>
      <c r="J55" s="39">
        <v>0</v>
      </c>
      <c r="K55" s="36">
        <v>0</v>
      </c>
      <c r="L55" s="34">
        <v>0</v>
      </c>
      <c r="M55" s="37">
        <v>0</v>
      </c>
      <c r="N55" s="37">
        <v>0</v>
      </c>
      <c r="O55" s="37">
        <v>0</v>
      </c>
      <c r="P55" s="35">
        <v>0</v>
      </c>
      <c r="Q55" s="40">
        <v>0</v>
      </c>
      <c r="R55" s="35">
        <v>0</v>
      </c>
      <c r="S55" s="28" t="str">
        <f t="shared" si="8"/>
        <v/>
      </c>
      <c r="CA55" s="29" t="str">
        <f>IF(AND(D55&gt;0,J55=""),"*No olvide digitar el campo TRANS Masculino (Digite CERO si no tiene).", IF(J55&gt;D55," * El Número de TRANS Masculino no puede superar el Total Mujeres. ",""))</f>
        <v/>
      </c>
      <c r="CB55" s="29" t="str">
        <f>IF(AND(C55&gt;0,OR(K55=""))," *No olvide digitar el campo TRANS Femenino (Digite CERO si no tiene).",IF(K55&gt;$C55," * El Número de TRANS Femenino no puede superar el Total Hombres. ",""))</f>
        <v/>
      </c>
      <c r="CC55" s="29" t="str">
        <f t="shared" si="9"/>
        <v/>
      </c>
      <c r="CD55" s="29" t="str">
        <f t="shared" si="9"/>
        <v/>
      </c>
      <c r="CE55" s="29" t="str">
        <f t="shared" si="9"/>
        <v/>
      </c>
      <c r="CF55" s="29" t="str">
        <f t="shared" si="9"/>
        <v/>
      </c>
      <c r="CG55" s="29" t="str">
        <f t="shared" si="9"/>
        <v/>
      </c>
      <c r="CH55" s="29" t="str">
        <f t="shared" si="10"/>
        <v/>
      </c>
      <c r="CI55" s="29" t="str">
        <f t="shared" si="11"/>
        <v/>
      </c>
      <c r="CM55" s="30">
        <f>IF(AND(D55&gt;0,OR(J55="")),1,IF(J55&gt;D55,1,0))</f>
        <v>0</v>
      </c>
      <c r="CN55" s="30">
        <f>IF(AND(C55&gt;0,OR(K55="")),1,IF(K55&gt;C55,1,0))</f>
        <v>0</v>
      </c>
      <c r="CO55" s="30">
        <f t="shared" si="14"/>
        <v>0</v>
      </c>
      <c r="CP55" s="30">
        <f t="shared" si="14"/>
        <v>0</v>
      </c>
      <c r="CQ55" s="30">
        <f t="shared" si="14"/>
        <v>0</v>
      </c>
      <c r="CR55" s="30">
        <f t="shared" si="14"/>
        <v>0</v>
      </c>
      <c r="CS55" s="30">
        <f t="shared" si="14"/>
        <v>0</v>
      </c>
      <c r="CT55" s="31">
        <f t="shared" si="14"/>
        <v>0</v>
      </c>
      <c r="CU55" s="31">
        <f t="shared" si="12"/>
        <v>0</v>
      </c>
    </row>
    <row r="56" spans="1:99" x14ac:dyDescent="0.25">
      <c r="A56" s="77" t="s">
        <v>71</v>
      </c>
      <c r="B56" s="33">
        <f>SUM(C56:D56)</f>
        <v>19</v>
      </c>
      <c r="C56" s="34">
        <v>5</v>
      </c>
      <c r="D56" s="35">
        <v>14</v>
      </c>
      <c r="E56" s="71"/>
      <c r="F56" s="72"/>
      <c r="G56" s="73"/>
      <c r="H56" s="74"/>
      <c r="I56" s="75"/>
      <c r="J56" s="39">
        <v>0</v>
      </c>
      <c r="K56" s="36">
        <v>0</v>
      </c>
      <c r="L56" s="34">
        <v>0</v>
      </c>
      <c r="M56" s="37">
        <v>0</v>
      </c>
      <c r="N56" s="37">
        <v>0</v>
      </c>
      <c r="O56" s="37">
        <v>0</v>
      </c>
      <c r="P56" s="35">
        <v>0</v>
      </c>
      <c r="Q56" s="40">
        <v>0</v>
      </c>
      <c r="R56" s="35">
        <v>0</v>
      </c>
      <c r="S56" s="28" t="str">
        <f t="shared" si="8"/>
        <v/>
      </c>
      <c r="CA56" s="29" t="str">
        <f>IF(AND(D56&gt;0,J56=""),"*No olvide digitar el campo TRANS Masculino (Digite CERO si no tiene).", IF(J56&gt;D56," * El Número de TRANS Masculino no puede superar el Total Mujeres. ",""))</f>
        <v/>
      </c>
      <c r="CB56" s="29" t="str">
        <f>IF(AND(C56&gt;0,OR(K56=""))," *No olvide digitar el campo TRANS Femenino (Digite CERO si no tiene).",IF(K56&gt;$C56," * El Número de TRANS Femenino no puede superar el Total Hombres. ",""))</f>
        <v/>
      </c>
      <c r="CC56" s="29" t="str">
        <f t="shared" si="9"/>
        <v/>
      </c>
      <c r="CD56" s="29" t="str">
        <f t="shared" si="9"/>
        <v/>
      </c>
      <c r="CE56" s="29" t="str">
        <f t="shared" si="9"/>
        <v/>
      </c>
      <c r="CF56" s="29" t="str">
        <f t="shared" si="9"/>
        <v/>
      </c>
      <c r="CG56" s="29" t="str">
        <f t="shared" si="9"/>
        <v/>
      </c>
      <c r="CH56" s="29" t="str">
        <f t="shared" si="10"/>
        <v/>
      </c>
      <c r="CI56" s="29" t="str">
        <f t="shared" si="11"/>
        <v/>
      </c>
      <c r="CM56" s="30">
        <f>IF(AND(D56&gt;0,OR(J56="")),1,IF(J56&gt;D56,1,0))</f>
        <v>0</v>
      </c>
      <c r="CN56" s="30">
        <f>IF(AND(C56&gt;0,OR(K56="")),1,IF(K56&gt;C56,1,0))</f>
        <v>0</v>
      </c>
      <c r="CO56" s="30">
        <f t="shared" si="14"/>
        <v>0</v>
      </c>
      <c r="CP56" s="30">
        <f t="shared" si="14"/>
        <v>0</v>
      </c>
      <c r="CQ56" s="30">
        <f t="shared" si="14"/>
        <v>0</v>
      </c>
      <c r="CR56" s="30">
        <f t="shared" si="14"/>
        <v>0</v>
      </c>
      <c r="CS56" s="30">
        <f t="shared" si="14"/>
        <v>0</v>
      </c>
      <c r="CT56" s="31">
        <f t="shared" si="14"/>
        <v>0</v>
      </c>
      <c r="CU56" s="31">
        <f t="shared" si="12"/>
        <v>0</v>
      </c>
    </row>
    <row r="57" spans="1:99" x14ac:dyDescent="0.25">
      <c r="A57" s="57" t="s">
        <v>72</v>
      </c>
      <c r="B57" s="44">
        <f>SUM(C57:D57)</f>
        <v>8</v>
      </c>
      <c r="C57" s="45">
        <v>6</v>
      </c>
      <c r="D57" s="46">
        <v>2</v>
      </c>
      <c r="E57" s="83"/>
      <c r="F57" s="84"/>
      <c r="G57" s="85"/>
      <c r="H57" s="86"/>
      <c r="I57" s="87"/>
      <c r="J57" s="51">
        <v>0</v>
      </c>
      <c r="K57" s="47">
        <v>0</v>
      </c>
      <c r="L57" s="45">
        <v>0</v>
      </c>
      <c r="M57" s="52">
        <v>0</v>
      </c>
      <c r="N57" s="52">
        <v>0</v>
      </c>
      <c r="O57" s="52">
        <v>0</v>
      </c>
      <c r="P57" s="46">
        <v>0</v>
      </c>
      <c r="Q57" s="49">
        <v>0</v>
      </c>
      <c r="R57" s="46">
        <v>0</v>
      </c>
      <c r="S57" s="28" t="str">
        <f>CA57&amp;CB57&amp;CC57&amp;CD57&amp;CE57&amp;CF57&amp;CG57&amp;CH57&amp;CI57</f>
        <v/>
      </c>
      <c r="CA57" s="29" t="str">
        <f>IF(AND(D57&gt;0,J57=""),"*No olvide digitar el campo TRANS Masculino (Digite CERO si no tiene).", IF(J57&gt;D57," * El Número de TRANS Masculino no puede superar el Total Mujeres. ",""))</f>
        <v/>
      </c>
      <c r="CB57" s="29" t="str">
        <f>IF(AND(C57&gt;0,OR(K57=""))," *No olvide digitar el campo TRANS Femenino (Digite CERO si no tiene).",IF(K57&gt;$C57," * El Número de TRANS Femenino no puede superar el Total Hombres. ",""))</f>
        <v/>
      </c>
      <c r="CC57" s="29" t="str">
        <f t="shared" si="9"/>
        <v/>
      </c>
      <c r="CD57" s="29" t="str">
        <f t="shared" si="9"/>
        <v/>
      </c>
      <c r="CE57" s="29" t="str">
        <f t="shared" si="9"/>
        <v/>
      </c>
      <c r="CF57" s="29" t="str">
        <f t="shared" si="9"/>
        <v/>
      </c>
      <c r="CG57" s="29" t="str">
        <f t="shared" si="9"/>
        <v/>
      </c>
      <c r="CH57" s="29" t="str">
        <f t="shared" si="10"/>
        <v/>
      </c>
      <c r="CI57" s="29" t="str">
        <f t="shared" si="11"/>
        <v/>
      </c>
      <c r="CM57" s="30">
        <f>IF(AND(D57&gt;0,OR(J57="")),1,IF(J57&gt;D57,1,0))</f>
        <v>0</v>
      </c>
      <c r="CN57" s="30">
        <f>IF(AND(C57&gt;0,OR(K57="")),1,IF(K57&gt;C57,1,0))</f>
        <v>0</v>
      </c>
      <c r="CO57" s="30">
        <f t="shared" si="14"/>
        <v>0</v>
      </c>
      <c r="CP57" s="30">
        <f t="shared" si="14"/>
        <v>0</v>
      </c>
      <c r="CQ57" s="30">
        <f t="shared" si="14"/>
        <v>0</v>
      </c>
      <c r="CR57" s="30">
        <f t="shared" si="14"/>
        <v>0</v>
      </c>
      <c r="CS57" s="30">
        <f t="shared" si="14"/>
        <v>0</v>
      </c>
      <c r="CT57" s="31">
        <f t="shared" si="14"/>
        <v>0</v>
      </c>
      <c r="CU57" s="31">
        <f t="shared" si="12"/>
        <v>0</v>
      </c>
    </row>
    <row r="58" spans="1:99" ht="18" customHeight="1" x14ac:dyDescent="0.25">
      <c r="A58" s="181" t="s">
        <v>73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99" ht="18" customHeight="1" x14ac:dyDescent="0.25">
      <c r="A59" s="88" t="s">
        <v>74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99" ht="15" customHeight="1" x14ac:dyDescent="0.25">
      <c r="A60" s="186" t="s">
        <v>75</v>
      </c>
      <c r="B60" s="186" t="s">
        <v>76</v>
      </c>
      <c r="C60" s="171" t="s">
        <v>77</v>
      </c>
      <c r="D60" s="188"/>
      <c r="E60" s="188"/>
      <c r="F60" s="188"/>
      <c r="G60" s="188"/>
      <c r="H60" s="188"/>
      <c r="I60" s="188"/>
      <c r="J60" s="188"/>
      <c r="K60" s="188"/>
      <c r="L60" s="189"/>
      <c r="M60" s="173" t="s">
        <v>78</v>
      </c>
      <c r="N60" s="171" t="s">
        <v>79</v>
      </c>
      <c r="O60" s="188"/>
      <c r="P60" s="188"/>
      <c r="Q60" s="188"/>
      <c r="R60" s="188"/>
      <c r="S60" s="188"/>
      <c r="T60" s="188"/>
      <c r="U60" s="188"/>
      <c r="V60" s="188"/>
      <c r="W60" s="188"/>
      <c r="X60" s="89"/>
    </row>
    <row r="61" spans="1:99" ht="42" x14ac:dyDescent="0.25">
      <c r="A61" s="187"/>
      <c r="B61" s="187"/>
      <c r="C61" s="90" t="s">
        <v>80</v>
      </c>
      <c r="D61" s="91" t="s">
        <v>81</v>
      </c>
      <c r="E61" s="90" t="s">
        <v>82</v>
      </c>
      <c r="F61" s="92" t="s">
        <v>83</v>
      </c>
      <c r="G61" s="91" t="s">
        <v>84</v>
      </c>
      <c r="H61" s="90" t="s">
        <v>85</v>
      </c>
      <c r="I61" s="92" t="s">
        <v>86</v>
      </c>
      <c r="J61" s="92" t="s">
        <v>87</v>
      </c>
      <c r="K61" s="91" t="s">
        <v>88</v>
      </c>
      <c r="L61" s="93" t="s">
        <v>89</v>
      </c>
      <c r="M61" s="190"/>
      <c r="N61" s="7" t="s">
        <v>90</v>
      </c>
      <c r="O61" s="94" t="s">
        <v>16</v>
      </c>
      <c r="P61" s="95" t="s">
        <v>17</v>
      </c>
      <c r="Q61" s="96" t="s">
        <v>91</v>
      </c>
      <c r="R61" s="91" t="s">
        <v>92</v>
      </c>
      <c r="S61" s="91" t="s">
        <v>9</v>
      </c>
      <c r="T61" s="91" t="s">
        <v>10</v>
      </c>
      <c r="U61" s="91" t="s">
        <v>11</v>
      </c>
      <c r="V61" s="91" t="s">
        <v>12</v>
      </c>
      <c r="W61" s="11" t="s">
        <v>13</v>
      </c>
      <c r="X61" s="90"/>
    </row>
    <row r="62" spans="1:99" x14ac:dyDescent="0.25">
      <c r="A62" s="97" t="s">
        <v>93</v>
      </c>
      <c r="B62" s="98">
        <f>SUM(C62:L62)</f>
        <v>0</v>
      </c>
      <c r="C62" s="99"/>
      <c r="D62" s="99"/>
      <c r="E62" s="99"/>
      <c r="F62" s="99"/>
      <c r="G62" s="100"/>
      <c r="H62" s="99"/>
      <c r="I62" s="99"/>
      <c r="J62" s="100"/>
      <c r="K62" s="99"/>
      <c r="L62" s="101"/>
      <c r="M62" s="102"/>
      <c r="N62" s="103">
        <f>SUM(O62:P62)</f>
        <v>0</v>
      </c>
      <c r="O62" s="100"/>
      <c r="P62" s="104"/>
      <c r="Q62" s="76"/>
      <c r="R62" s="99"/>
      <c r="S62" s="99"/>
      <c r="T62" s="99"/>
      <c r="U62" s="99"/>
      <c r="V62" s="99"/>
      <c r="W62" s="102"/>
      <c r="X62" s="28" t="str">
        <f>CA62&amp;CB62&amp;CC62&amp;CD62&amp;CE62&amp;CF62&amp;CG62</f>
        <v/>
      </c>
      <c r="CA62" s="29" t="str">
        <f>IF(AND(P62&gt;0,Q62=""),"*No olvide digitar el campo "&amp;Q$61&amp;""&amp;". Digite CERO si no tiene.", IF(Q62&gt;P62," * El Número de "&amp;Q$61&amp;""&amp;" no puede superar el Total Mujeres. ",""))</f>
        <v/>
      </c>
      <c r="CB62" s="29" t="str">
        <f>IF(AND(O62&gt;0,R62=""),"*No olvide digitar el campo "&amp;R$61&amp;""&amp;". Digite CERO si no tiene.", IF(R62&gt;O62," * El Número de "&amp;R$61&amp;""&amp;" no puede superar el Total hOMBRES. ",""))</f>
        <v/>
      </c>
      <c r="CC62" s="29" t="str">
        <f>IF(AND($N62&gt;0,S62=""),"*No olvide digitar el campo "&amp;S$61&amp;""&amp;". Digite CERO si no tiene.", IF(S62&gt;$N62," * La variable "&amp;S$61&amp;""&amp;" no puede superar el Total Ambos Sexos. ",""))</f>
        <v/>
      </c>
      <c r="CD62" s="29" t="str">
        <f>IF(AND($N62&gt;0,T62=""),"*No olvide digitar el campo "&amp;T$61&amp;""&amp;". Digite CERO si no tiene.", IF(T62&gt;$N62," * La variable "&amp;T$61&amp;""&amp;" no puede superar el Total Ambos Sexos. ",""))</f>
        <v/>
      </c>
      <c r="CE62" s="29" t="str">
        <f>IF(AND($N62&gt;0,U62=""),"*No olvide digitar el campo "&amp;U$61&amp;""&amp;". Digite CERO si no tiene.", IF(U62&gt;$N62," * La variable "&amp;U$61&amp;""&amp;" no puede superar el Total Ambos Sexos. ",""))</f>
        <v/>
      </c>
      <c r="CF62" s="29" t="str">
        <f>IF(AND($N62&gt;0,V62=""),"*No olvide digitar el campo "&amp;V$61&amp;""&amp;". Digite CERO si no tiene.", IF(V62&gt;$N62," * La variable "&amp;V$61&amp;""&amp;" no puede superar el Total Ambos Sexos. ",""))</f>
        <v/>
      </c>
      <c r="CG62" s="29" t="str">
        <f>IF(AND($N62&gt;0,W62=""),"*No olvide digitar el campo "&amp;W$61&amp;""&amp;". Digite CERO si no tiene.", IF(W62&gt;$N62," * La variable "&amp;W$61&amp;""&amp;" no puede superar el Total Ambos Sexos. ",""))</f>
        <v/>
      </c>
      <c r="CM62" s="30">
        <f>IF(AND(P62&gt;0,OR(Q62="")),1,IF(Q62&gt;P62,1,0))</f>
        <v>0</v>
      </c>
      <c r="CN62" s="30">
        <f>IF(AND(O62&gt;0,OR(R62="")),1,IF(R62&gt;O62,1,0))</f>
        <v>0</v>
      </c>
      <c r="CO62" s="30">
        <f>IF(AND($N62&gt;0,OR(S62="")),1,IF(S62&gt;$N62,1,0))</f>
        <v>0</v>
      </c>
      <c r="CP62" s="30">
        <f t="shared" ref="CP62:CS73" si="16">IF(AND($N62&gt;0,OR(T62="")),1,IF(T62&gt;$N62,1,0))</f>
        <v>0</v>
      </c>
      <c r="CQ62" s="30">
        <f t="shared" si="16"/>
        <v>0</v>
      </c>
      <c r="CR62" s="30">
        <f t="shared" si="16"/>
        <v>0</v>
      </c>
      <c r="CS62" s="30">
        <f t="shared" si="16"/>
        <v>0</v>
      </c>
    </row>
    <row r="63" spans="1:99" x14ac:dyDescent="0.25">
      <c r="A63" s="105" t="s">
        <v>94</v>
      </c>
      <c r="B63" s="106">
        <f>SUM(C63:L63)</f>
        <v>0</v>
      </c>
      <c r="C63" s="37"/>
      <c r="D63" s="37"/>
      <c r="E63" s="37"/>
      <c r="F63" s="37"/>
      <c r="G63" s="40"/>
      <c r="H63" s="37"/>
      <c r="I63" s="37"/>
      <c r="J63" s="40"/>
      <c r="K63" s="37"/>
      <c r="L63" s="41"/>
      <c r="M63" s="36"/>
      <c r="N63" s="107">
        <f t="shared" ref="N63:N70" si="17">SUM(O63:P63)</f>
        <v>0</v>
      </c>
      <c r="O63" s="40"/>
      <c r="P63" s="38"/>
      <c r="Q63" s="39"/>
      <c r="R63" s="37"/>
      <c r="S63" s="37"/>
      <c r="T63" s="37"/>
      <c r="U63" s="37"/>
      <c r="V63" s="37"/>
      <c r="W63" s="36"/>
      <c r="X63" s="28" t="str">
        <f t="shared" ref="X63:X72" si="18">CA63&amp;CB63&amp;CC63&amp;CD63&amp;CE63&amp;CF63&amp;CG63</f>
        <v/>
      </c>
      <c r="CA63" s="29" t="str">
        <f t="shared" ref="CA63:CA73" si="19">IF(AND(P63&gt;0,Q63=""),"*No olvide digitar el campo "&amp;Q$61&amp;""&amp;". Digite CERO si no tiene.", IF(Q63&gt;P63," * El Número de "&amp;Q$61&amp;""&amp;" no puede superar el Total Mujeres. ",""))</f>
        <v/>
      </c>
      <c r="CB63" s="29" t="str">
        <f t="shared" ref="CB63:CB73" si="20">IF(AND(O63&gt;0,R63=""),"*No olvide digitar el campo "&amp;R$61&amp;""&amp;". Digite CERO si no tiene.", IF(R63&gt;O63," * El Número de "&amp;R$61&amp;""&amp;" no puede superar el Total hOMBRES. ",""))</f>
        <v/>
      </c>
      <c r="CC63" s="29" t="str">
        <f t="shared" ref="CC63:CG73" si="21">IF(AND($N63&gt;0,S63=""),"*No olvide digitar el campo "&amp;S$61&amp;""&amp;". Digite CERO si no tiene.", IF(S63&gt;$N63," * La variable "&amp;S$61&amp;""&amp;" no puede superar el Total Ambos Sexos. ",""))</f>
        <v/>
      </c>
      <c r="CD63" s="29" t="str">
        <f t="shared" si="21"/>
        <v/>
      </c>
      <c r="CE63" s="29" t="str">
        <f t="shared" si="21"/>
        <v/>
      </c>
      <c r="CF63" s="29" t="str">
        <f t="shared" si="21"/>
        <v/>
      </c>
      <c r="CG63" s="29" t="str">
        <f t="shared" si="21"/>
        <v/>
      </c>
      <c r="CM63" s="30">
        <f t="shared" ref="CM63:CM73" si="22">IF(AND(P63&gt;0,OR(Q63="")),1,IF(Q63&gt;P63,1,0))</f>
        <v>0</v>
      </c>
      <c r="CN63" s="30">
        <f t="shared" ref="CN63:CN73" si="23">IF(AND(O63&gt;0,OR(R63="")),1,IF(R63&gt;O63,1,0))</f>
        <v>0</v>
      </c>
      <c r="CO63" s="30">
        <f t="shared" ref="CO63:CO73" si="24">IF(AND($N63&gt;0,OR(S63="")),1,IF(S63&gt;$N63,1,0))</f>
        <v>0</v>
      </c>
      <c r="CP63" s="30">
        <f t="shared" si="16"/>
        <v>0</v>
      </c>
      <c r="CQ63" s="30">
        <f t="shared" si="16"/>
        <v>0</v>
      </c>
      <c r="CR63" s="30">
        <f t="shared" si="16"/>
        <v>0</v>
      </c>
      <c r="CS63" s="30">
        <f t="shared" si="16"/>
        <v>0</v>
      </c>
    </row>
    <row r="64" spans="1:99" x14ac:dyDescent="0.25">
      <c r="A64" s="105" t="s">
        <v>95</v>
      </c>
      <c r="B64" s="106">
        <f t="shared" ref="B64:B72" si="25">SUM(C64:L64)</f>
        <v>1</v>
      </c>
      <c r="C64" s="37"/>
      <c r="D64" s="37"/>
      <c r="E64" s="37"/>
      <c r="F64" s="37"/>
      <c r="G64" s="40"/>
      <c r="H64" s="37"/>
      <c r="I64" s="37"/>
      <c r="J64" s="40"/>
      <c r="K64" s="37"/>
      <c r="L64" s="41">
        <v>1</v>
      </c>
      <c r="M64" s="36"/>
      <c r="N64" s="108">
        <f t="shared" si="17"/>
        <v>23</v>
      </c>
      <c r="O64" s="40">
        <v>6</v>
      </c>
      <c r="P64" s="38">
        <v>17</v>
      </c>
      <c r="Q64" s="39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6">
        <v>0</v>
      </c>
      <c r="X64" s="28" t="str">
        <f t="shared" si="18"/>
        <v/>
      </c>
      <c r="CA64" s="29" t="str">
        <f t="shared" si="19"/>
        <v/>
      </c>
      <c r="CB64" s="29" t="str">
        <f t="shared" si="20"/>
        <v/>
      </c>
      <c r="CC64" s="29" t="str">
        <f t="shared" si="21"/>
        <v/>
      </c>
      <c r="CD64" s="29" t="str">
        <f t="shared" si="21"/>
        <v/>
      </c>
      <c r="CE64" s="29" t="str">
        <f t="shared" si="21"/>
        <v/>
      </c>
      <c r="CF64" s="29" t="str">
        <f t="shared" si="21"/>
        <v/>
      </c>
      <c r="CG64" s="29" t="str">
        <f t="shared" si="21"/>
        <v/>
      </c>
      <c r="CM64" s="30">
        <f t="shared" si="22"/>
        <v>0</v>
      </c>
      <c r="CN64" s="30">
        <f t="shared" si="23"/>
        <v>0</v>
      </c>
      <c r="CO64" s="30">
        <f t="shared" si="24"/>
        <v>0</v>
      </c>
      <c r="CP64" s="30">
        <f t="shared" si="16"/>
        <v>0</v>
      </c>
      <c r="CQ64" s="30">
        <f t="shared" si="16"/>
        <v>0</v>
      </c>
      <c r="CR64" s="30">
        <f t="shared" si="16"/>
        <v>0</v>
      </c>
      <c r="CS64" s="30">
        <f t="shared" si="16"/>
        <v>0</v>
      </c>
    </row>
    <row r="65" spans="1:97" x14ac:dyDescent="0.25">
      <c r="A65" s="105" t="s">
        <v>96</v>
      </c>
      <c r="B65" s="106">
        <f t="shared" si="25"/>
        <v>0</v>
      </c>
      <c r="C65" s="37"/>
      <c r="D65" s="37"/>
      <c r="E65" s="37"/>
      <c r="F65" s="37"/>
      <c r="G65" s="40"/>
      <c r="H65" s="37"/>
      <c r="I65" s="37"/>
      <c r="J65" s="40"/>
      <c r="K65" s="37"/>
      <c r="L65" s="41"/>
      <c r="M65" s="36"/>
      <c r="N65" s="109">
        <f>SUM(O65:P65)</f>
        <v>0</v>
      </c>
      <c r="O65" s="40"/>
      <c r="P65" s="38"/>
      <c r="Q65" s="39"/>
      <c r="R65" s="37"/>
      <c r="S65" s="37"/>
      <c r="T65" s="37"/>
      <c r="U65" s="37"/>
      <c r="V65" s="37"/>
      <c r="W65" s="36"/>
      <c r="X65" s="28" t="str">
        <f t="shared" si="18"/>
        <v/>
      </c>
      <c r="CA65" s="29" t="str">
        <f t="shared" si="19"/>
        <v/>
      </c>
      <c r="CB65" s="29" t="str">
        <f t="shared" si="20"/>
        <v/>
      </c>
      <c r="CC65" s="29" t="str">
        <f t="shared" si="21"/>
        <v/>
      </c>
      <c r="CD65" s="29" t="str">
        <f t="shared" si="21"/>
        <v/>
      </c>
      <c r="CE65" s="29" t="str">
        <f t="shared" si="21"/>
        <v/>
      </c>
      <c r="CF65" s="29" t="str">
        <f t="shared" si="21"/>
        <v/>
      </c>
      <c r="CG65" s="29" t="str">
        <f t="shared" si="21"/>
        <v/>
      </c>
      <c r="CM65" s="30">
        <f t="shared" si="22"/>
        <v>0</v>
      </c>
      <c r="CN65" s="30">
        <f t="shared" si="23"/>
        <v>0</v>
      </c>
      <c r="CO65" s="30">
        <f t="shared" si="24"/>
        <v>0</v>
      </c>
      <c r="CP65" s="30">
        <f t="shared" si="16"/>
        <v>0</v>
      </c>
      <c r="CQ65" s="30">
        <f t="shared" si="16"/>
        <v>0</v>
      </c>
      <c r="CR65" s="30">
        <f t="shared" si="16"/>
        <v>0</v>
      </c>
      <c r="CS65" s="30">
        <f t="shared" si="16"/>
        <v>0</v>
      </c>
    </row>
    <row r="66" spans="1:97" x14ac:dyDescent="0.25">
      <c r="A66" s="105" t="s">
        <v>97</v>
      </c>
      <c r="B66" s="106">
        <f t="shared" si="25"/>
        <v>0</v>
      </c>
      <c r="C66" s="37"/>
      <c r="D66" s="37"/>
      <c r="E66" s="37"/>
      <c r="F66" s="37"/>
      <c r="G66" s="40"/>
      <c r="H66" s="37"/>
      <c r="I66" s="37"/>
      <c r="J66" s="40"/>
      <c r="K66" s="37"/>
      <c r="L66" s="41"/>
      <c r="M66" s="36"/>
      <c r="N66" s="107">
        <f>SUM(O66:P66)</f>
        <v>0</v>
      </c>
      <c r="O66" s="40"/>
      <c r="P66" s="38"/>
      <c r="Q66" s="39"/>
      <c r="R66" s="37"/>
      <c r="S66" s="37"/>
      <c r="T66" s="37"/>
      <c r="U66" s="37"/>
      <c r="V66" s="37"/>
      <c r="W66" s="36"/>
      <c r="X66" s="28" t="str">
        <f t="shared" si="18"/>
        <v/>
      </c>
      <c r="CA66" s="29" t="str">
        <f t="shared" si="19"/>
        <v/>
      </c>
      <c r="CB66" s="29" t="str">
        <f t="shared" si="20"/>
        <v/>
      </c>
      <c r="CC66" s="29" t="str">
        <f t="shared" si="21"/>
        <v/>
      </c>
      <c r="CD66" s="29" t="str">
        <f t="shared" si="21"/>
        <v/>
      </c>
      <c r="CE66" s="29" t="str">
        <f t="shared" si="21"/>
        <v/>
      </c>
      <c r="CF66" s="29" t="str">
        <f t="shared" si="21"/>
        <v/>
      </c>
      <c r="CG66" s="29" t="str">
        <f t="shared" si="21"/>
        <v/>
      </c>
      <c r="CM66" s="30">
        <f t="shared" si="22"/>
        <v>0</v>
      </c>
      <c r="CN66" s="30">
        <f t="shared" si="23"/>
        <v>0</v>
      </c>
      <c r="CO66" s="30">
        <f t="shared" si="24"/>
        <v>0</v>
      </c>
      <c r="CP66" s="30">
        <f t="shared" si="16"/>
        <v>0</v>
      </c>
      <c r="CQ66" s="30">
        <f t="shared" si="16"/>
        <v>0</v>
      </c>
      <c r="CR66" s="30">
        <f t="shared" si="16"/>
        <v>0</v>
      </c>
      <c r="CS66" s="30">
        <f t="shared" si="16"/>
        <v>0</v>
      </c>
    </row>
    <row r="67" spans="1:97" x14ac:dyDescent="0.25">
      <c r="A67" s="105" t="s">
        <v>98</v>
      </c>
      <c r="B67" s="106">
        <f t="shared" si="25"/>
        <v>0</v>
      </c>
      <c r="C67" s="37"/>
      <c r="D67" s="37"/>
      <c r="E67" s="37"/>
      <c r="F67" s="37"/>
      <c r="G67" s="40"/>
      <c r="H67" s="37"/>
      <c r="I67" s="37"/>
      <c r="J67" s="40"/>
      <c r="K67" s="37"/>
      <c r="L67" s="41"/>
      <c r="M67" s="36"/>
      <c r="N67" s="109">
        <f>SUM(O67:P67)</f>
        <v>0</v>
      </c>
      <c r="O67" s="40"/>
      <c r="P67" s="38"/>
      <c r="Q67" s="39"/>
      <c r="R67" s="37"/>
      <c r="S67" s="37"/>
      <c r="T67" s="37"/>
      <c r="U67" s="37"/>
      <c r="V67" s="37"/>
      <c r="W67" s="36"/>
      <c r="X67" s="28" t="str">
        <f t="shared" si="18"/>
        <v/>
      </c>
      <c r="CA67" s="29" t="str">
        <f t="shared" si="19"/>
        <v/>
      </c>
      <c r="CB67" s="29" t="str">
        <f t="shared" si="20"/>
        <v/>
      </c>
      <c r="CC67" s="29" t="str">
        <f t="shared" si="21"/>
        <v/>
      </c>
      <c r="CD67" s="29" t="str">
        <f t="shared" si="21"/>
        <v/>
      </c>
      <c r="CE67" s="29" t="str">
        <f t="shared" si="21"/>
        <v/>
      </c>
      <c r="CF67" s="29" t="str">
        <f t="shared" si="21"/>
        <v/>
      </c>
      <c r="CG67" s="29" t="str">
        <f t="shared" si="21"/>
        <v/>
      </c>
      <c r="CM67" s="30">
        <f t="shared" si="22"/>
        <v>0</v>
      </c>
      <c r="CN67" s="30">
        <f t="shared" si="23"/>
        <v>0</v>
      </c>
      <c r="CO67" s="30">
        <f t="shared" si="24"/>
        <v>0</v>
      </c>
      <c r="CP67" s="30">
        <f t="shared" si="16"/>
        <v>0</v>
      </c>
      <c r="CQ67" s="30">
        <f t="shared" si="16"/>
        <v>0</v>
      </c>
      <c r="CR67" s="30">
        <f t="shared" si="16"/>
        <v>0</v>
      </c>
      <c r="CS67" s="30">
        <f t="shared" si="16"/>
        <v>0</v>
      </c>
    </row>
    <row r="68" spans="1:97" x14ac:dyDescent="0.25">
      <c r="A68" s="105" t="s">
        <v>99</v>
      </c>
      <c r="B68" s="106">
        <f t="shared" si="25"/>
        <v>0</v>
      </c>
      <c r="C68" s="37"/>
      <c r="D68" s="37"/>
      <c r="E68" s="37"/>
      <c r="F68" s="37"/>
      <c r="G68" s="40"/>
      <c r="H68" s="37"/>
      <c r="I68" s="37"/>
      <c r="J68" s="40"/>
      <c r="K68" s="37"/>
      <c r="L68" s="41"/>
      <c r="M68" s="36"/>
      <c r="N68" s="109">
        <f t="shared" si="17"/>
        <v>0</v>
      </c>
      <c r="O68" s="40"/>
      <c r="P68" s="38"/>
      <c r="Q68" s="39"/>
      <c r="R68" s="37"/>
      <c r="S68" s="37"/>
      <c r="T68" s="37"/>
      <c r="U68" s="37"/>
      <c r="V68" s="37"/>
      <c r="W68" s="36"/>
      <c r="X68" s="28" t="str">
        <f t="shared" si="18"/>
        <v/>
      </c>
      <c r="CA68" s="29" t="str">
        <f t="shared" si="19"/>
        <v/>
      </c>
      <c r="CB68" s="29" t="str">
        <f t="shared" si="20"/>
        <v/>
      </c>
      <c r="CC68" s="29" t="str">
        <f t="shared" si="21"/>
        <v/>
      </c>
      <c r="CD68" s="29" t="str">
        <f t="shared" si="21"/>
        <v/>
      </c>
      <c r="CE68" s="29" t="str">
        <f t="shared" si="21"/>
        <v/>
      </c>
      <c r="CF68" s="29" t="str">
        <f t="shared" si="21"/>
        <v/>
      </c>
      <c r="CG68" s="29" t="str">
        <f t="shared" si="21"/>
        <v/>
      </c>
      <c r="CM68" s="30">
        <f t="shared" si="22"/>
        <v>0</v>
      </c>
      <c r="CN68" s="30">
        <f t="shared" si="23"/>
        <v>0</v>
      </c>
      <c r="CO68" s="30">
        <f t="shared" si="24"/>
        <v>0</v>
      </c>
      <c r="CP68" s="30">
        <f t="shared" si="16"/>
        <v>0</v>
      </c>
      <c r="CQ68" s="30">
        <f t="shared" si="16"/>
        <v>0</v>
      </c>
      <c r="CR68" s="30">
        <f t="shared" si="16"/>
        <v>0</v>
      </c>
      <c r="CS68" s="30">
        <f t="shared" si="16"/>
        <v>0</v>
      </c>
    </row>
    <row r="69" spans="1:97" x14ac:dyDescent="0.25">
      <c r="A69" s="105" t="s">
        <v>100</v>
      </c>
      <c r="B69" s="106">
        <f t="shared" si="25"/>
        <v>0</v>
      </c>
      <c r="C69" s="37"/>
      <c r="D69" s="37"/>
      <c r="E69" s="37"/>
      <c r="F69" s="37"/>
      <c r="G69" s="40"/>
      <c r="H69" s="37"/>
      <c r="I69" s="37"/>
      <c r="J69" s="40"/>
      <c r="K69" s="37"/>
      <c r="L69" s="41"/>
      <c r="M69" s="36"/>
      <c r="N69" s="109">
        <f t="shared" si="17"/>
        <v>0</v>
      </c>
      <c r="O69" s="40"/>
      <c r="P69" s="38"/>
      <c r="Q69" s="39"/>
      <c r="R69" s="37"/>
      <c r="S69" s="37"/>
      <c r="T69" s="37"/>
      <c r="U69" s="37"/>
      <c r="V69" s="37"/>
      <c r="W69" s="36"/>
      <c r="X69" s="28" t="str">
        <f t="shared" si="18"/>
        <v/>
      </c>
      <c r="CA69" s="29" t="str">
        <f t="shared" si="19"/>
        <v/>
      </c>
      <c r="CB69" s="29" t="str">
        <f t="shared" si="20"/>
        <v/>
      </c>
      <c r="CC69" s="29" t="str">
        <f t="shared" si="21"/>
        <v/>
      </c>
      <c r="CD69" s="29" t="str">
        <f t="shared" si="21"/>
        <v/>
      </c>
      <c r="CE69" s="29" t="str">
        <f t="shared" si="21"/>
        <v/>
      </c>
      <c r="CF69" s="29" t="str">
        <f t="shared" si="21"/>
        <v/>
      </c>
      <c r="CG69" s="29" t="str">
        <f t="shared" si="21"/>
        <v/>
      </c>
      <c r="CM69" s="30">
        <f t="shared" si="22"/>
        <v>0</v>
      </c>
      <c r="CN69" s="30">
        <f t="shared" si="23"/>
        <v>0</v>
      </c>
      <c r="CO69" s="30">
        <f t="shared" si="24"/>
        <v>0</v>
      </c>
      <c r="CP69" s="30">
        <f t="shared" si="16"/>
        <v>0</v>
      </c>
      <c r="CQ69" s="30">
        <f t="shared" si="16"/>
        <v>0</v>
      </c>
      <c r="CR69" s="30">
        <f t="shared" si="16"/>
        <v>0</v>
      </c>
      <c r="CS69" s="30">
        <f t="shared" si="16"/>
        <v>0</v>
      </c>
    </row>
    <row r="70" spans="1:97" x14ac:dyDescent="0.25">
      <c r="A70" s="105" t="s">
        <v>101</v>
      </c>
      <c r="B70" s="106">
        <f t="shared" si="25"/>
        <v>0</v>
      </c>
      <c r="C70" s="110"/>
      <c r="D70" s="110"/>
      <c r="E70" s="110"/>
      <c r="F70" s="110"/>
      <c r="G70" s="111"/>
      <c r="H70" s="110"/>
      <c r="I70" s="110"/>
      <c r="J70" s="111"/>
      <c r="K70" s="110"/>
      <c r="L70" s="112"/>
      <c r="M70" s="36"/>
      <c r="N70" s="107">
        <f t="shared" si="17"/>
        <v>0</v>
      </c>
      <c r="O70" s="40"/>
      <c r="P70" s="38"/>
      <c r="Q70" s="39"/>
      <c r="R70" s="37"/>
      <c r="S70" s="37"/>
      <c r="T70" s="37"/>
      <c r="U70" s="37"/>
      <c r="V70" s="37"/>
      <c r="W70" s="36"/>
      <c r="X70" s="28" t="str">
        <f t="shared" si="18"/>
        <v/>
      </c>
      <c r="CA70" s="29" t="str">
        <f t="shared" si="19"/>
        <v/>
      </c>
      <c r="CB70" s="29" t="str">
        <f t="shared" si="20"/>
        <v/>
      </c>
      <c r="CC70" s="29" t="str">
        <f t="shared" si="21"/>
        <v/>
      </c>
      <c r="CD70" s="29" t="str">
        <f t="shared" si="21"/>
        <v/>
      </c>
      <c r="CE70" s="29" t="str">
        <f t="shared" si="21"/>
        <v/>
      </c>
      <c r="CF70" s="29" t="str">
        <f t="shared" si="21"/>
        <v/>
      </c>
      <c r="CG70" s="29" t="str">
        <f t="shared" si="21"/>
        <v/>
      </c>
      <c r="CM70" s="30">
        <f t="shared" si="22"/>
        <v>0</v>
      </c>
      <c r="CN70" s="30">
        <f t="shared" si="23"/>
        <v>0</v>
      </c>
      <c r="CO70" s="30">
        <f t="shared" si="24"/>
        <v>0</v>
      </c>
      <c r="CP70" s="30">
        <f t="shared" si="16"/>
        <v>0</v>
      </c>
      <c r="CQ70" s="30">
        <f t="shared" si="16"/>
        <v>0</v>
      </c>
      <c r="CR70" s="30">
        <f t="shared" si="16"/>
        <v>0</v>
      </c>
      <c r="CS70" s="30">
        <f t="shared" si="16"/>
        <v>0</v>
      </c>
    </row>
    <row r="71" spans="1:97" x14ac:dyDescent="0.25">
      <c r="A71" s="113" t="s">
        <v>102</v>
      </c>
      <c r="B71" s="106">
        <f t="shared" si="25"/>
        <v>0</v>
      </c>
      <c r="C71" s="110"/>
      <c r="D71" s="110"/>
      <c r="E71" s="110"/>
      <c r="F71" s="110"/>
      <c r="G71" s="111"/>
      <c r="H71" s="37"/>
      <c r="I71" s="110"/>
      <c r="J71" s="40"/>
      <c r="K71" s="110"/>
      <c r="L71" s="112"/>
      <c r="M71" s="36"/>
      <c r="N71" s="107">
        <f>SUM(O71:P71)</f>
        <v>0</v>
      </c>
      <c r="O71" s="40"/>
      <c r="P71" s="38"/>
      <c r="Q71" s="39"/>
      <c r="R71" s="37"/>
      <c r="S71" s="37"/>
      <c r="T71" s="37"/>
      <c r="U71" s="37"/>
      <c r="V71" s="37"/>
      <c r="W71" s="36"/>
      <c r="X71" s="28" t="str">
        <f t="shared" si="18"/>
        <v/>
      </c>
      <c r="CA71" s="29" t="str">
        <f t="shared" si="19"/>
        <v/>
      </c>
      <c r="CB71" s="29" t="str">
        <f t="shared" si="20"/>
        <v/>
      </c>
      <c r="CC71" s="29" t="str">
        <f t="shared" si="21"/>
        <v/>
      </c>
      <c r="CD71" s="29" t="str">
        <f t="shared" si="21"/>
        <v/>
      </c>
      <c r="CE71" s="29" t="str">
        <f t="shared" si="21"/>
        <v/>
      </c>
      <c r="CF71" s="29" t="str">
        <f t="shared" si="21"/>
        <v/>
      </c>
      <c r="CG71" s="29" t="str">
        <f t="shared" si="21"/>
        <v/>
      </c>
      <c r="CM71" s="30">
        <f t="shared" si="22"/>
        <v>0</v>
      </c>
      <c r="CN71" s="30">
        <f t="shared" si="23"/>
        <v>0</v>
      </c>
      <c r="CO71" s="30">
        <f t="shared" si="24"/>
        <v>0</v>
      </c>
      <c r="CP71" s="30">
        <f t="shared" si="16"/>
        <v>0</v>
      </c>
      <c r="CQ71" s="30">
        <f t="shared" si="16"/>
        <v>0</v>
      </c>
      <c r="CR71" s="30">
        <f t="shared" si="16"/>
        <v>0</v>
      </c>
      <c r="CS71" s="30">
        <f t="shared" si="16"/>
        <v>0</v>
      </c>
    </row>
    <row r="72" spans="1:97" x14ac:dyDescent="0.25">
      <c r="A72" s="113" t="s">
        <v>103</v>
      </c>
      <c r="B72" s="106">
        <f t="shared" si="25"/>
        <v>0</v>
      </c>
      <c r="C72" s="110"/>
      <c r="D72" s="110"/>
      <c r="E72" s="110"/>
      <c r="F72" s="110"/>
      <c r="G72" s="111"/>
      <c r="H72" s="110"/>
      <c r="I72" s="110"/>
      <c r="J72" s="111"/>
      <c r="K72" s="110"/>
      <c r="L72" s="112"/>
      <c r="M72" s="36"/>
      <c r="N72" s="108">
        <f>SUM(O72:P72)</f>
        <v>0</v>
      </c>
      <c r="O72" s="40"/>
      <c r="P72" s="38"/>
      <c r="Q72" s="39"/>
      <c r="R72" s="37"/>
      <c r="S72" s="37"/>
      <c r="T72" s="37"/>
      <c r="U72" s="37"/>
      <c r="V72" s="37"/>
      <c r="W72" s="36"/>
      <c r="X72" s="28" t="str">
        <f t="shared" si="18"/>
        <v/>
      </c>
      <c r="CA72" s="29" t="str">
        <f t="shared" si="19"/>
        <v/>
      </c>
      <c r="CB72" s="29" t="str">
        <f t="shared" si="20"/>
        <v/>
      </c>
      <c r="CC72" s="29" t="str">
        <f t="shared" si="21"/>
        <v/>
      </c>
      <c r="CD72" s="29" t="str">
        <f t="shared" si="21"/>
        <v/>
      </c>
      <c r="CE72" s="29" t="str">
        <f t="shared" si="21"/>
        <v/>
      </c>
      <c r="CF72" s="29" t="str">
        <f t="shared" si="21"/>
        <v/>
      </c>
      <c r="CG72" s="29" t="str">
        <f t="shared" si="21"/>
        <v/>
      </c>
      <c r="CM72" s="30">
        <f t="shared" si="22"/>
        <v>0</v>
      </c>
      <c r="CN72" s="30">
        <f t="shared" si="23"/>
        <v>0</v>
      </c>
      <c r="CO72" s="30">
        <f t="shared" si="24"/>
        <v>0</v>
      </c>
      <c r="CP72" s="30">
        <f t="shared" si="16"/>
        <v>0</v>
      </c>
      <c r="CQ72" s="30">
        <f t="shared" si="16"/>
        <v>0</v>
      </c>
      <c r="CR72" s="30">
        <f t="shared" si="16"/>
        <v>0</v>
      </c>
      <c r="CS72" s="30">
        <f t="shared" si="16"/>
        <v>0</v>
      </c>
    </row>
    <row r="73" spans="1:97" x14ac:dyDescent="0.25">
      <c r="A73" s="114" t="s">
        <v>104</v>
      </c>
      <c r="B73" s="115">
        <f>SUM(C73:L73)</f>
        <v>0</v>
      </c>
      <c r="C73" s="110"/>
      <c r="D73" s="110"/>
      <c r="E73" s="110"/>
      <c r="F73" s="110"/>
      <c r="G73" s="111"/>
      <c r="H73" s="110"/>
      <c r="I73" s="110"/>
      <c r="J73" s="111"/>
      <c r="K73" s="110"/>
      <c r="L73" s="112"/>
      <c r="M73" s="116"/>
      <c r="N73" s="117">
        <f>SUM(O73:P73)</f>
        <v>0</v>
      </c>
      <c r="O73" s="111"/>
      <c r="P73" s="118"/>
      <c r="Q73" s="39"/>
      <c r="R73" s="110"/>
      <c r="S73" s="110"/>
      <c r="T73" s="110"/>
      <c r="U73" s="37"/>
      <c r="V73" s="110"/>
      <c r="W73" s="116"/>
      <c r="X73" s="28" t="str">
        <f>CA73&amp;CB73&amp;CC73&amp;CD73&amp;CE73&amp;CF73&amp;CG73</f>
        <v/>
      </c>
      <c r="CA73" s="29" t="str">
        <f t="shared" si="19"/>
        <v/>
      </c>
      <c r="CB73" s="29" t="str">
        <f t="shared" si="20"/>
        <v/>
      </c>
      <c r="CC73" s="29" t="str">
        <f t="shared" si="21"/>
        <v/>
      </c>
      <c r="CD73" s="29" t="str">
        <f t="shared" si="21"/>
        <v/>
      </c>
      <c r="CE73" s="29" t="str">
        <f t="shared" si="21"/>
        <v/>
      </c>
      <c r="CF73" s="29" t="str">
        <f t="shared" si="21"/>
        <v/>
      </c>
      <c r="CG73" s="29" t="str">
        <f t="shared" si="21"/>
        <v/>
      </c>
      <c r="CM73" s="30">
        <f t="shared" si="22"/>
        <v>0</v>
      </c>
      <c r="CN73" s="30">
        <f t="shared" si="23"/>
        <v>0</v>
      </c>
      <c r="CO73" s="30">
        <f t="shared" si="24"/>
        <v>0</v>
      </c>
      <c r="CP73" s="30">
        <f t="shared" si="16"/>
        <v>0</v>
      </c>
      <c r="CQ73" s="30">
        <f t="shared" si="16"/>
        <v>0</v>
      </c>
      <c r="CR73" s="30">
        <f t="shared" si="16"/>
        <v>0</v>
      </c>
      <c r="CS73" s="30">
        <f t="shared" si="16"/>
        <v>0</v>
      </c>
    </row>
    <row r="74" spans="1:97" x14ac:dyDescent="0.25">
      <c r="A74" s="119" t="s">
        <v>76</v>
      </c>
      <c r="B74" s="120">
        <f>SUM(C74:L74)</f>
        <v>1</v>
      </c>
      <c r="C74" s="121">
        <f t="shared" ref="C74:L74" si="26">SUM(C62:C73)</f>
        <v>0</v>
      </c>
      <c r="D74" s="121">
        <f t="shared" si="26"/>
        <v>0</v>
      </c>
      <c r="E74" s="121">
        <f t="shared" si="26"/>
        <v>0</v>
      </c>
      <c r="F74" s="121">
        <f t="shared" si="26"/>
        <v>0</v>
      </c>
      <c r="G74" s="122">
        <f t="shared" si="26"/>
        <v>0</v>
      </c>
      <c r="H74" s="121">
        <f t="shared" si="26"/>
        <v>0</v>
      </c>
      <c r="I74" s="121">
        <f t="shared" si="26"/>
        <v>0</v>
      </c>
      <c r="J74" s="122">
        <f t="shared" si="26"/>
        <v>0</v>
      </c>
      <c r="K74" s="121">
        <f t="shared" si="26"/>
        <v>0</v>
      </c>
      <c r="L74" s="123">
        <f t="shared" si="26"/>
        <v>1</v>
      </c>
      <c r="M74" s="124">
        <f>SUM(M62:M73)</f>
        <v>0</v>
      </c>
      <c r="N74" s="125">
        <f>SUM(O74:P74)</f>
        <v>23</v>
      </c>
      <c r="O74" s="124">
        <f>SUM(O62:O73)</f>
        <v>6</v>
      </c>
      <c r="P74" s="126">
        <f t="shared" ref="P74:W74" si="27">SUM(P62:P73)</f>
        <v>17</v>
      </c>
      <c r="Q74" s="127">
        <f>SUM(Q62:Q73)</f>
        <v>0</v>
      </c>
      <c r="R74" s="121">
        <f t="shared" si="27"/>
        <v>0</v>
      </c>
      <c r="S74" s="121">
        <f t="shared" si="27"/>
        <v>0</v>
      </c>
      <c r="T74" s="121">
        <f t="shared" si="27"/>
        <v>0</v>
      </c>
      <c r="U74" s="121">
        <f t="shared" si="27"/>
        <v>0</v>
      </c>
      <c r="V74" s="121">
        <f t="shared" si="27"/>
        <v>0</v>
      </c>
      <c r="W74" s="128">
        <f t="shared" si="27"/>
        <v>0</v>
      </c>
    </row>
    <row r="75" spans="1:97" x14ac:dyDescent="0.25">
      <c r="A75" s="191" t="s">
        <v>105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2"/>
      <c r="N75" s="192"/>
    </row>
    <row r="76" spans="1:97" ht="15" customHeight="1" x14ac:dyDescent="0.25">
      <c r="A76" s="193" t="s">
        <v>106</v>
      </c>
      <c r="B76" s="195" t="s">
        <v>107</v>
      </c>
      <c r="C76" s="171" t="s">
        <v>79</v>
      </c>
      <c r="D76" s="188"/>
      <c r="E76" s="188"/>
      <c r="F76" s="188"/>
      <c r="G76" s="188"/>
      <c r="H76" s="188"/>
      <c r="I76" s="188"/>
      <c r="J76" s="188"/>
      <c r="K76" s="188"/>
      <c r="L76" s="189"/>
      <c r="M76" s="188" t="s">
        <v>108</v>
      </c>
      <c r="N76" s="188"/>
      <c r="O76" s="188"/>
      <c r="P76" s="188"/>
      <c r="Q76" s="188"/>
      <c r="R76" s="172"/>
    </row>
    <row r="77" spans="1:97" ht="42" x14ac:dyDescent="0.25">
      <c r="A77" s="194"/>
      <c r="B77" s="187"/>
      <c r="C77" s="7" t="s">
        <v>90</v>
      </c>
      <c r="D77" s="94" t="s">
        <v>16</v>
      </c>
      <c r="E77" s="95" t="s">
        <v>17</v>
      </c>
      <c r="F77" s="96" t="s">
        <v>91</v>
      </c>
      <c r="G77" s="91" t="s">
        <v>92</v>
      </c>
      <c r="H77" s="91" t="s">
        <v>109</v>
      </c>
      <c r="I77" s="91" t="s">
        <v>10</v>
      </c>
      <c r="J77" s="91" t="s">
        <v>11</v>
      </c>
      <c r="K77" s="91" t="s">
        <v>12</v>
      </c>
      <c r="L77" s="95" t="s">
        <v>13</v>
      </c>
      <c r="M77" s="94" t="s">
        <v>80</v>
      </c>
      <c r="N77" s="129" t="s">
        <v>82</v>
      </c>
      <c r="O77" s="91" t="s">
        <v>110</v>
      </c>
      <c r="P77" s="129" t="s">
        <v>111</v>
      </c>
      <c r="Q77" s="91" t="s">
        <v>112</v>
      </c>
      <c r="R77" s="130" t="s">
        <v>88</v>
      </c>
    </row>
    <row r="78" spans="1:97" x14ac:dyDescent="0.25">
      <c r="A78" s="131" t="s">
        <v>113</v>
      </c>
      <c r="B78" s="132"/>
      <c r="C78" s="103">
        <f>SUM(D78:E78)</f>
        <v>0</v>
      </c>
      <c r="D78" s="100"/>
      <c r="E78" s="104"/>
      <c r="F78" s="76"/>
      <c r="G78" s="99"/>
      <c r="H78" s="99"/>
      <c r="I78" s="99"/>
      <c r="J78" s="99"/>
      <c r="K78" s="99"/>
      <c r="L78" s="104"/>
      <c r="M78" s="100"/>
      <c r="N78" s="99"/>
      <c r="O78" s="99"/>
      <c r="P78" s="99"/>
      <c r="Q78" s="99"/>
      <c r="R78" s="102"/>
      <c r="S78" s="28" t="str">
        <f>CA78&amp;CB78&amp;CC78&amp;CD78&amp;CE78&amp;CF78&amp;CG78</f>
        <v/>
      </c>
      <c r="CA78" s="29" t="str">
        <f t="shared" ref="CA78:CA90" si="28">IF(AND(E78&gt;0,F78=""),"*No olvide digitar el campo "&amp;F$77&amp;""&amp;". Digite CERO si no tiene.", IF(F78&gt;E78," * El Número de "&amp;F$77&amp;""&amp;" no puede superar el Total Mujeres. ",""))</f>
        <v/>
      </c>
      <c r="CB78" s="29" t="str">
        <f t="shared" ref="CB78:CB90" si="29">IF(AND(D78&gt;0,G78=""),"*No olvide digitar el campo "&amp;G$77&amp;""&amp;". Digite CERO si no tiene.", IF(G78&gt;D78," * El Número de "&amp;G$77&amp;""&amp;" no puede superar el Total Hombres. ",""))</f>
        <v/>
      </c>
      <c r="CC78" s="29" t="str">
        <f t="shared" ref="CC78:CG90" si="30">IF(AND($C78&gt;0,H78=""),"*No olvide digitar el campo "&amp;H$77&amp;""&amp;". Digite CERO si no tiene.", IF(H78&gt;$C78," * La variable "&amp;H$77&amp;""&amp;" no puede superar el Total Ambos Sexos. ",""))</f>
        <v/>
      </c>
      <c r="CD78" s="29" t="str">
        <f t="shared" si="30"/>
        <v/>
      </c>
      <c r="CE78" s="29" t="str">
        <f t="shared" si="30"/>
        <v/>
      </c>
      <c r="CF78" s="29" t="str">
        <f t="shared" si="30"/>
        <v/>
      </c>
      <c r="CG78" s="29" t="str">
        <f t="shared" si="30"/>
        <v/>
      </c>
      <c r="CM78" s="30">
        <f>IF(AND(E78&gt;0,OR(F78="")),1,IF(F78&gt;E78,1,0))</f>
        <v>0</v>
      </c>
      <c r="CN78" s="30">
        <f>IF(AND(D78&gt;0,OR(G78="")),1,IF(G78&gt;D78,1,0))</f>
        <v>0</v>
      </c>
      <c r="CO78" s="30">
        <f>IF(AND($C78&gt;0,OR(H78="")),1,IF(H78&gt;$C78,1,0))</f>
        <v>0</v>
      </c>
      <c r="CP78" s="30">
        <f t="shared" ref="CP78:CS91" si="31">IF(AND($C78&gt;0,OR(I78="")),1,IF(I78&gt;$C78,1,0))</f>
        <v>0</v>
      </c>
      <c r="CQ78" s="30">
        <f t="shared" si="31"/>
        <v>0</v>
      </c>
      <c r="CR78" s="30">
        <f t="shared" si="31"/>
        <v>0</v>
      </c>
      <c r="CS78" s="30">
        <f t="shared" si="31"/>
        <v>0</v>
      </c>
    </row>
    <row r="79" spans="1:97" x14ac:dyDescent="0.25">
      <c r="A79" s="133" t="s">
        <v>114</v>
      </c>
      <c r="B79" s="42"/>
      <c r="C79" s="107">
        <f t="shared" ref="C79:C91" si="32">SUM(D79:E79)</f>
        <v>0</v>
      </c>
      <c r="D79" s="40"/>
      <c r="E79" s="38"/>
      <c r="F79" s="39"/>
      <c r="G79" s="37"/>
      <c r="H79" s="37"/>
      <c r="I79" s="37"/>
      <c r="J79" s="37"/>
      <c r="K79" s="37"/>
      <c r="L79" s="38"/>
      <c r="M79" s="40"/>
      <c r="N79" s="37"/>
      <c r="O79" s="37"/>
      <c r="P79" s="37"/>
      <c r="Q79" s="37"/>
      <c r="R79" s="36"/>
      <c r="S79" s="28" t="str">
        <f t="shared" ref="S79:S91" si="33">CA79&amp;CB79&amp;CC79&amp;CD79&amp;CE79&amp;CF79&amp;CG79</f>
        <v/>
      </c>
      <c r="CA79" s="29" t="str">
        <f t="shared" si="28"/>
        <v/>
      </c>
      <c r="CB79" s="29" t="str">
        <f t="shared" si="29"/>
        <v/>
      </c>
      <c r="CC79" s="29" t="str">
        <f t="shared" si="30"/>
        <v/>
      </c>
      <c r="CD79" s="29" t="str">
        <f t="shared" si="30"/>
        <v/>
      </c>
      <c r="CE79" s="29" t="str">
        <f t="shared" si="30"/>
        <v/>
      </c>
      <c r="CF79" s="29" t="str">
        <f t="shared" si="30"/>
        <v/>
      </c>
      <c r="CG79" s="29" t="str">
        <f t="shared" si="30"/>
        <v/>
      </c>
      <c r="CM79" s="30">
        <f t="shared" ref="CM79:CM91" si="34">IF(AND(E79&gt;0,OR(F79="")),1,IF(F79&gt;E79,1,0))</f>
        <v>0</v>
      </c>
      <c r="CN79" s="30">
        <f t="shared" ref="CN79:CN91" si="35">IF(AND(D79&gt;0,OR(G79="")),1,IF(G79&gt;D79,1,0))</f>
        <v>0</v>
      </c>
      <c r="CO79" s="30">
        <f t="shared" ref="CO79:CO91" si="36">IF(AND($C79&gt;0,OR(H79="")),1,IF(H79&gt;$C79,1,0))</f>
        <v>0</v>
      </c>
      <c r="CP79" s="30">
        <f t="shared" si="31"/>
        <v>0</v>
      </c>
      <c r="CQ79" s="30">
        <f t="shared" si="31"/>
        <v>0</v>
      </c>
      <c r="CR79" s="30">
        <f t="shared" si="31"/>
        <v>0</v>
      </c>
      <c r="CS79" s="30">
        <f t="shared" si="31"/>
        <v>0</v>
      </c>
    </row>
    <row r="80" spans="1:97" x14ac:dyDescent="0.25">
      <c r="A80" s="133" t="s">
        <v>115</v>
      </c>
      <c r="B80" s="42"/>
      <c r="C80" s="134">
        <f t="shared" si="32"/>
        <v>0</v>
      </c>
      <c r="D80" s="40"/>
      <c r="E80" s="38"/>
      <c r="F80" s="39"/>
      <c r="G80" s="37"/>
      <c r="H80" s="37"/>
      <c r="I80" s="37"/>
      <c r="J80" s="37"/>
      <c r="K80" s="37"/>
      <c r="L80" s="38"/>
      <c r="M80" s="40"/>
      <c r="N80" s="37"/>
      <c r="O80" s="37"/>
      <c r="P80" s="37"/>
      <c r="Q80" s="37"/>
      <c r="R80" s="36"/>
      <c r="S80" s="28" t="str">
        <f t="shared" si="33"/>
        <v/>
      </c>
      <c r="CA80" s="29" t="str">
        <f t="shared" si="28"/>
        <v/>
      </c>
      <c r="CB80" s="29" t="str">
        <f t="shared" si="29"/>
        <v/>
      </c>
      <c r="CC80" s="29" t="str">
        <f t="shared" si="30"/>
        <v/>
      </c>
      <c r="CD80" s="29" t="str">
        <f t="shared" si="30"/>
        <v/>
      </c>
      <c r="CE80" s="29" t="str">
        <f t="shared" si="30"/>
        <v/>
      </c>
      <c r="CF80" s="29" t="str">
        <f t="shared" si="30"/>
        <v/>
      </c>
      <c r="CG80" s="29" t="str">
        <f t="shared" si="30"/>
        <v/>
      </c>
      <c r="CM80" s="30">
        <f t="shared" si="34"/>
        <v>0</v>
      </c>
      <c r="CN80" s="30">
        <f t="shared" si="35"/>
        <v>0</v>
      </c>
      <c r="CO80" s="30">
        <f t="shared" si="36"/>
        <v>0</v>
      </c>
      <c r="CP80" s="30">
        <f t="shared" si="31"/>
        <v>0</v>
      </c>
      <c r="CQ80" s="30">
        <f t="shared" si="31"/>
        <v>0</v>
      </c>
      <c r="CR80" s="30">
        <f t="shared" si="31"/>
        <v>0</v>
      </c>
      <c r="CS80" s="30">
        <f t="shared" si="31"/>
        <v>0</v>
      </c>
    </row>
    <row r="81" spans="1:97" x14ac:dyDescent="0.25">
      <c r="A81" s="133" t="s">
        <v>116</v>
      </c>
      <c r="B81" s="135"/>
      <c r="C81" s="134">
        <f t="shared" si="32"/>
        <v>0</v>
      </c>
      <c r="D81" s="40"/>
      <c r="E81" s="38"/>
      <c r="F81" s="39"/>
      <c r="G81" s="37"/>
      <c r="H81" s="37"/>
      <c r="I81" s="37"/>
      <c r="J81" s="37"/>
      <c r="K81" s="37"/>
      <c r="L81" s="38"/>
      <c r="M81" s="40"/>
      <c r="N81" s="37"/>
      <c r="O81" s="37"/>
      <c r="P81" s="37"/>
      <c r="Q81" s="37"/>
      <c r="R81" s="36"/>
      <c r="S81" s="28" t="str">
        <f t="shared" si="33"/>
        <v/>
      </c>
      <c r="CA81" s="29" t="str">
        <f t="shared" si="28"/>
        <v/>
      </c>
      <c r="CB81" s="29" t="str">
        <f t="shared" si="29"/>
        <v/>
      </c>
      <c r="CC81" s="29" t="str">
        <f t="shared" si="30"/>
        <v/>
      </c>
      <c r="CD81" s="29" t="str">
        <f t="shared" si="30"/>
        <v/>
      </c>
      <c r="CE81" s="29" t="str">
        <f t="shared" si="30"/>
        <v/>
      </c>
      <c r="CF81" s="29" t="str">
        <f t="shared" si="30"/>
        <v/>
      </c>
      <c r="CG81" s="29" t="str">
        <f t="shared" si="30"/>
        <v/>
      </c>
      <c r="CM81" s="30">
        <f t="shared" si="34"/>
        <v>0</v>
      </c>
      <c r="CN81" s="30">
        <f t="shared" si="35"/>
        <v>0</v>
      </c>
      <c r="CO81" s="30">
        <f t="shared" si="36"/>
        <v>0</v>
      </c>
      <c r="CP81" s="30">
        <f t="shared" si="31"/>
        <v>0</v>
      </c>
      <c r="CQ81" s="30">
        <f t="shared" si="31"/>
        <v>0</v>
      </c>
      <c r="CR81" s="30">
        <f t="shared" si="31"/>
        <v>0</v>
      </c>
      <c r="CS81" s="30">
        <f t="shared" si="31"/>
        <v>0</v>
      </c>
    </row>
    <row r="82" spans="1:97" x14ac:dyDescent="0.25">
      <c r="A82" s="133" t="s">
        <v>117</v>
      </c>
      <c r="B82" s="42"/>
      <c r="C82" s="108">
        <f>SUM(D82:E82)</f>
        <v>0</v>
      </c>
      <c r="D82" s="40"/>
      <c r="E82" s="38"/>
      <c r="F82" s="39"/>
      <c r="G82" s="37"/>
      <c r="H82" s="37"/>
      <c r="I82" s="37"/>
      <c r="J82" s="37"/>
      <c r="K82" s="37"/>
      <c r="L82" s="38"/>
      <c r="M82" s="40"/>
      <c r="N82" s="37"/>
      <c r="O82" s="37"/>
      <c r="P82" s="37"/>
      <c r="Q82" s="37"/>
      <c r="R82" s="36"/>
      <c r="S82" s="28" t="str">
        <f t="shared" si="33"/>
        <v/>
      </c>
      <c r="CA82" s="29" t="str">
        <f t="shared" si="28"/>
        <v/>
      </c>
      <c r="CB82" s="29" t="str">
        <f t="shared" si="29"/>
        <v/>
      </c>
      <c r="CC82" s="29" t="str">
        <f t="shared" si="30"/>
        <v/>
      </c>
      <c r="CD82" s="29" t="str">
        <f t="shared" si="30"/>
        <v/>
      </c>
      <c r="CE82" s="29" t="str">
        <f t="shared" si="30"/>
        <v/>
      </c>
      <c r="CF82" s="29" t="str">
        <f t="shared" si="30"/>
        <v/>
      </c>
      <c r="CG82" s="29" t="str">
        <f t="shared" si="30"/>
        <v/>
      </c>
      <c r="CM82" s="30">
        <f t="shared" si="34"/>
        <v>0</v>
      </c>
      <c r="CN82" s="30">
        <f t="shared" si="35"/>
        <v>0</v>
      </c>
      <c r="CO82" s="30">
        <f t="shared" si="36"/>
        <v>0</v>
      </c>
      <c r="CP82" s="30">
        <f t="shared" si="31"/>
        <v>0</v>
      </c>
      <c r="CQ82" s="30">
        <f t="shared" si="31"/>
        <v>0</v>
      </c>
      <c r="CR82" s="30">
        <f t="shared" si="31"/>
        <v>0</v>
      </c>
      <c r="CS82" s="30">
        <f t="shared" si="31"/>
        <v>0</v>
      </c>
    </row>
    <row r="83" spans="1:97" x14ac:dyDescent="0.25">
      <c r="A83" s="133" t="s">
        <v>118</v>
      </c>
      <c r="B83" s="53"/>
      <c r="C83" s="107">
        <f t="shared" si="32"/>
        <v>0</v>
      </c>
      <c r="D83" s="40"/>
      <c r="E83" s="38"/>
      <c r="F83" s="39"/>
      <c r="G83" s="37"/>
      <c r="H83" s="37"/>
      <c r="I83" s="37"/>
      <c r="J83" s="37"/>
      <c r="K83" s="37"/>
      <c r="L83" s="38"/>
      <c r="M83" s="40"/>
      <c r="N83" s="37"/>
      <c r="O83" s="37"/>
      <c r="P83" s="37"/>
      <c r="Q83" s="37"/>
      <c r="R83" s="36"/>
      <c r="S83" s="28" t="str">
        <f t="shared" si="33"/>
        <v/>
      </c>
      <c r="CA83" s="29" t="str">
        <f t="shared" si="28"/>
        <v/>
      </c>
      <c r="CB83" s="29" t="str">
        <f t="shared" si="29"/>
        <v/>
      </c>
      <c r="CC83" s="29" t="str">
        <f t="shared" si="30"/>
        <v/>
      </c>
      <c r="CD83" s="29" t="str">
        <f t="shared" si="30"/>
        <v/>
      </c>
      <c r="CE83" s="29" t="str">
        <f t="shared" si="30"/>
        <v/>
      </c>
      <c r="CF83" s="29" t="str">
        <f t="shared" si="30"/>
        <v/>
      </c>
      <c r="CG83" s="29" t="str">
        <f t="shared" si="30"/>
        <v/>
      </c>
      <c r="CM83" s="30">
        <f t="shared" si="34"/>
        <v>0</v>
      </c>
      <c r="CN83" s="30">
        <f t="shared" si="35"/>
        <v>0</v>
      </c>
      <c r="CO83" s="30">
        <f t="shared" si="36"/>
        <v>0</v>
      </c>
      <c r="CP83" s="30">
        <f t="shared" si="31"/>
        <v>0</v>
      </c>
      <c r="CQ83" s="30">
        <f t="shared" si="31"/>
        <v>0</v>
      </c>
      <c r="CR83" s="30">
        <f t="shared" si="31"/>
        <v>0</v>
      </c>
      <c r="CS83" s="30">
        <f t="shared" si="31"/>
        <v>0</v>
      </c>
    </row>
    <row r="84" spans="1:97" x14ac:dyDescent="0.25">
      <c r="A84" s="133" t="s">
        <v>119</v>
      </c>
      <c r="B84" s="53"/>
      <c r="C84" s="107">
        <f t="shared" si="32"/>
        <v>0</v>
      </c>
      <c r="D84" s="40"/>
      <c r="E84" s="38"/>
      <c r="F84" s="39"/>
      <c r="G84" s="37"/>
      <c r="H84" s="37"/>
      <c r="I84" s="37"/>
      <c r="J84" s="37"/>
      <c r="K84" s="37"/>
      <c r="L84" s="38"/>
      <c r="M84" s="40"/>
      <c r="N84" s="37"/>
      <c r="O84" s="37"/>
      <c r="P84" s="37"/>
      <c r="Q84" s="37"/>
      <c r="R84" s="36"/>
      <c r="S84" s="28" t="str">
        <f t="shared" si="33"/>
        <v/>
      </c>
      <c r="CA84" s="29" t="str">
        <f t="shared" si="28"/>
        <v/>
      </c>
      <c r="CB84" s="29" t="str">
        <f t="shared" si="29"/>
        <v/>
      </c>
      <c r="CC84" s="29" t="str">
        <f t="shared" si="30"/>
        <v/>
      </c>
      <c r="CD84" s="29" t="str">
        <f t="shared" si="30"/>
        <v/>
      </c>
      <c r="CE84" s="29" t="str">
        <f t="shared" si="30"/>
        <v/>
      </c>
      <c r="CF84" s="29" t="str">
        <f t="shared" si="30"/>
        <v/>
      </c>
      <c r="CG84" s="29" t="str">
        <f t="shared" si="30"/>
        <v/>
      </c>
      <c r="CM84" s="30">
        <f t="shared" si="34"/>
        <v>0</v>
      </c>
      <c r="CN84" s="30">
        <f t="shared" si="35"/>
        <v>0</v>
      </c>
      <c r="CO84" s="30">
        <f t="shared" si="36"/>
        <v>0</v>
      </c>
      <c r="CP84" s="30">
        <f t="shared" si="31"/>
        <v>0</v>
      </c>
      <c r="CQ84" s="30">
        <f t="shared" si="31"/>
        <v>0</v>
      </c>
      <c r="CR84" s="30">
        <f t="shared" si="31"/>
        <v>0</v>
      </c>
      <c r="CS84" s="30">
        <f t="shared" si="31"/>
        <v>0</v>
      </c>
    </row>
    <row r="85" spans="1:97" x14ac:dyDescent="0.25">
      <c r="A85" s="133" t="s">
        <v>120</v>
      </c>
      <c r="B85" s="135"/>
      <c r="C85" s="107">
        <f t="shared" si="32"/>
        <v>0</v>
      </c>
      <c r="D85" s="40"/>
      <c r="E85" s="38"/>
      <c r="F85" s="39"/>
      <c r="G85" s="37"/>
      <c r="H85" s="37"/>
      <c r="I85" s="37"/>
      <c r="J85" s="37"/>
      <c r="K85" s="37"/>
      <c r="L85" s="38"/>
      <c r="M85" s="40"/>
      <c r="N85" s="37"/>
      <c r="O85" s="37"/>
      <c r="P85" s="37"/>
      <c r="Q85" s="37"/>
      <c r="R85" s="36"/>
      <c r="S85" s="28" t="str">
        <f t="shared" si="33"/>
        <v/>
      </c>
      <c r="CA85" s="29" t="str">
        <f t="shared" si="28"/>
        <v/>
      </c>
      <c r="CB85" s="29" t="str">
        <f t="shared" si="29"/>
        <v/>
      </c>
      <c r="CC85" s="29" t="str">
        <f t="shared" si="30"/>
        <v/>
      </c>
      <c r="CD85" s="29" t="str">
        <f t="shared" si="30"/>
        <v/>
      </c>
      <c r="CE85" s="29" t="str">
        <f t="shared" si="30"/>
        <v/>
      </c>
      <c r="CF85" s="29" t="str">
        <f t="shared" si="30"/>
        <v/>
      </c>
      <c r="CG85" s="29" t="str">
        <f t="shared" si="30"/>
        <v/>
      </c>
      <c r="CM85" s="30">
        <f t="shared" si="34"/>
        <v>0</v>
      </c>
      <c r="CN85" s="30">
        <f t="shared" si="35"/>
        <v>0</v>
      </c>
      <c r="CO85" s="30">
        <f t="shared" si="36"/>
        <v>0</v>
      </c>
      <c r="CP85" s="30">
        <f t="shared" si="31"/>
        <v>0</v>
      </c>
      <c r="CQ85" s="30">
        <f t="shared" si="31"/>
        <v>0</v>
      </c>
      <c r="CR85" s="30">
        <f t="shared" si="31"/>
        <v>0</v>
      </c>
      <c r="CS85" s="30">
        <f t="shared" si="31"/>
        <v>0</v>
      </c>
    </row>
    <row r="86" spans="1:97" x14ac:dyDescent="0.25">
      <c r="A86" s="133" t="s">
        <v>121</v>
      </c>
      <c r="B86" s="42"/>
      <c r="C86" s="107">
        <f t="shared" si="32"/>
        <v>0</v>
      </c>
      <c r="D86" s="40"/>
      <c r="E86" s="38"/>
      <c r="F86" s="39"/>
      <c r="G86" s="37"/>
      <c r="H86" s="37"/>
      <c r="I86" s="37"/>
      <c r="J86" s="37"/>
      <c r="K86" s="37"/>
      <c r="L86" s="38"/>
      <c r="M86" s="40"/>
      <c r="N86" s="37"/>
      <c r="O86" s="37"/>
      <c r="P86" s="37"/>
      <c r="Q86" s="37"/>
      <c r="R86" s="36"/>
      <c r="S86" s="28" t="str">
        <f t="shared" si="33"/>
        <v/>
      </c>
      <c r="CA86" s="29" t="str">
        <f t="shared" si="28"/>
        <v/>
      </c>
      <c r="CB86" s="29" t="str">
        <f t="shared" si="29"/>
        <v/>
      </c>
      <c r="CC86" s="29" t="str">
        <f t="shared" si="30"/>
        <v/>
      </c>
      <c r="CD86" s="29" t="str">
        <f t="shared" si="30"/>
        <v/>
      </c>
      <c r="CE86" s="29" t="str">
        <f t="shared" si="30"/>
        <v/>
      </c>
      <c r="CF86" s="29" t="str">
        <f t="shared" si="30"/>
        <v/>
      </c>
      <c r="CG86" s="29" t="str">
        <f t="shared" si="30"/>
        <v/>
      </c>
      <c r="CM86" s="30">
        <f t="shared" si="34"/>
        <v>0</v>
      </c>
      <c r="CN86" s="30">
        <f t="shared" si="35"/>
        <v>0</v>
      </c>
      <c r="CO86" s="30">
        <f t="shared" si="36"/>
        <v>0</v>
      </c>
      <c r="CP86" s="30">
        <f t="shared" si="31"/>
        <v>0</v>
      </c>
      <c r="CQ86" s="30">
        <f t="shared" si="31"/>
        <v>0</v>
      </c>
      <c r="CR86" s="30">
        <f t="shared" si="31"/>
        <v>0</v>
      </c>
      <c r="CS86" s="30">
        <f t="shared" si="31"/>
        <v>0</v>
      </c>
    </row>
    <row r="87" spans="1:97" x14ac:dyDescent="0.25">
      <c r="A87" s="136" t="s">
        <v>122</v>
      </c>
      <c r="B87" s="135"/>
      <c r="C87" s="134">
        <f t="shared" si="32"/>
        <v>0</v>
      </c>
      <c r="D87" s="40"/>
      <c r="E87" s="38"/>
      <c r="F87" s="39"/>
      <c r="G87" s="37"/>
      <c r="H87" s="37"/>
      <c r="I87" s="37"/>
      <c r="J87" s="37"/>
      <c r="K87" s="37"/>
      <c r="L87" s="38"/>
      <c r="M87" s="40"/>
      <c r="N87" s="37"/>
      <c r="O87" s="37"/>
      <c r="P87" s="37"/>
      <c r="Q87" s="37"/>
      <c r="R87" s="36"/>
      <c r="S87" s="28" t="str">
        <f t="shared" si="33"/>
        <v/>
      </c>
      <c r="CA87" s="29" t="str">
        <f t="shared" si="28"/>
        <v/>
      </c>
      <c r="CB87" s="29" t="str">
        <f t="shared" si="29"/>
        <v/>
      </c>
      <c r="CC87" s="29" t="str">
        <f t="shared" si="30"/>
        <v/>
      </c>
      <c r="CD87" s="29" t="str">
        <f t="shared" si="30"/>
        <v/>
      </c>
      <c r="CE87" s="29" t="str">
        <f t="shared" si="30"/>
        <v/>
      </c>
      <c r="CF87" s="29" t="str">
        <f t="shared" si="30"/>
        <v/>
      </c>
      <c r="CG87" s="29" t="str">
        <f t="shared" si="30"/>
        <v/>
      </c>
      <c r="CM87" s="30">
        <f t="shared" si="34"/>
        <v>0</v>
      </c>
      <c r="CN87" s="30">
        <f t="shared" si="35"/>
        <v>0</v>
      </c>
      <c r="CO87" s="30">
        <f t="shared" si="36"/>
        <v>0</v>
      </c>
      <c r="CP87" s="30">
        <f t="shared" si="31"/>
        <v>0</v>
      </c>
      <c r="CQ87" s="30">
        <f t="shared" si="31"/>
        <v>0</v>
      </c>
      <c r="CR87" s="30">
        <f t="shared" si="31"/>
        <v>0</v>
      </c>
      <c r="CS87" s="30">
        <f t="shared" si="31"/>
        <v>0</v>
      </c>
    </row>
    <row r="88" spans="1:97" x14ac:dyDescent="0.25">
      <c r="A88" s="105" t="s">
        <v>123</v>
      </c>
      <c r="B88" s="42"/>
      <c r="C88" s="134">
        <f t="shared" si="32"/>
        <v>0</v>
      </c>
      <c r="D88" s="40"/>
      <c r="E88" s="38"/>
      <c r="F88" s="39"/>
      <c r="G88" s="37"/>
      <c r="H88" s="37"/>
      <c r="I88" s="37"/>
      <c r="J88" s="37"/>
      <c r="K88" s="37"/>
      <c r="L88" s="38"/>
      <c r="M88" s="40"/>
      <c r="N88" s="37"/>
      <c r="O88" s="37"/>
      <c r="P88" s="37"/>
      <c r="Q88" s="37"/>
      <c r="R88" s="36"/>
      <c r="S88" s="28" t="str">
        <f t="shared" si="33"/>
        <v/>
      </c>
      <c r="CA88" s="29" t="str">
        <f t="shared" si="28"/>
        <v/>
      </c>
      <c r="CB88" s="29" t="str">
        <f t="shared" si="29"/>
        <v/>
      </c>
      <c r="CC88" s="29" t="str">
        <f t="shared" si="30"/>
        <v/>
      </c>
      <c r="CD88" s="29" t="str">
        <f t="shared" si="30"/>
        <v/>
      </c>
      <c r="CE88" s="29" t="str">
        <f t="shared" si="30"/>
        <v/>
      </c>
      <c r="CF88" s="29" t="str">
        <f t="shared" si="30"/>
        <v/>
      </c>
      <c r="CG88" s="29" t="str">
        <f t="shared" si="30"/>
        <v/>
      </c>
      <c r="CM88" s="30">
        <f t="shared" si="34"/>
        <v>0</v>
      </c>
      <c r="CN88" s="30">
        <f t="shared" si="35"/>
        <v>0</v>
      </c>
      <c r="CO88" s="30">
        <f t="shared" si="36"/>
        <v>0</v>
      </c>
      <c r="CP88" s="30">
        <f t="shared" si="31"/>
        <v>0</v>
      </c>
      <c r="CQ88" s="30">
        <f t="shared" si="31"/>
        <v>0</v>
      </c>
      <c r="CR88" s="30">
        <f t="shared" si="31"/>
        <v>0</v>
      </c>
      <c r="CS88" s="30">
        <f t="shared" si="31"/>
        <v>0</v>
      </c>
    </row>
    <row r="89" spans="1:97" ht="21" x14ac:dyDescent="0.25">
      <c r="A89" s="137" t="s">
        <v>124</v>
      </c>
      <c r="B89" s="42"/>
      <c r="C89" s="108">
        <f t="shared" si="32"/>
        <v>0</v>
      </c>
      <c r="D89" s="40"/>
      <c r="E89" s="38"/>
      <c r="F89" s="39"/>
      <c r="G89" s="37"/>
      <c r="H89" s="110"/>
      <c r="I89" s="37"/>
      <c r="J89" s="110"/>
      <c r="K89" s="37"/>
      <c r="L89" s="118"/>
      <c r="M89" s="40"/>
      <c r="N89" s="37"/>
      <c r="O89" s="110"/>
      <c r="P89" s="37"/>
      <c r="Q89" s="37"/>
      <c r="R89" s="116"/>
      <c r="S89" s="28" t="str">
        <f t="shared" si="33"/>
        <v/>
      </c>
      <c r="CA89" s="29" t="str">
        <f t="shared" si="28"/>
        <v/>
      </c>
      <c r="CB89" s="29" t="str">
        <f t="shared" si="29"/>
        <v/>
      </c>
      <c r="CC89" s="29" t="str">
        <f t="shared" si="30"/>
        <v/>
      </c>
      <c r="CD89" s="29" t="str">
        <f t="shared" si="30"/>
        <v/>
      </c>
      <c r="CE89" s="29" t="str">
        <f t="shared" si="30"/>
        <v/>
      </c>
      <c r="CF89" s="29" t="str">
        <f t="shared" si="30"/>
        <v/>
      </c>
      <c r="CG89" s="29" t="str">
        <f t="shared" si="30"/>
        <v/>
      </c>
      <c r="CM89" s="30">
        <f t="shared" si="34"/>
        <v>0</v>
      </c>
      <c r="CN89" s="30">
        <f t="shared" si="35"/>
        <v>0</v>
      </c>
      <c r="CO89" s="30">
        <f t="shared" si="36"/>
        <v>0</v>
      </c>
      <c r="CP89" s="30">
        <f t="shared" si="31"/>
        <v>0</v>
      </c>
      <c r="CQ89" s="30">
        <f t="shared" si="31"/>
        <v>0</v>
      </c>
      <c r="CR89" s="30">
        <f t="shared" si="31"/>
        <v>0</v>
      </c>
      <c r="CS89" s="30">
        <f t="shared" si="31"/>
        <v>0</v>
      </c>
    </row>
    <row r="90" spans="1:97" x14ac:dyDescent="0.25">
      <c r="A90" s="138" t="s">
        <v>125</v>
      </c>
      <c r="B90" s="42"/>
      <c r="C90" s="107">
        <f t="shared" si="32"/>
        <v>0</v>
      </c>
      <c r="D90" s="139"/>
      <c r="E90" s="38"/>
      <c r="F90" s="39"/>
      <c r="G90" s="110"/>
      <c r="H90" s="110"/>
      <c r="I90" s="110"/>
      <c r="J90" s="110"/>
      <c r="K90" s="110"/>
      <c r="L90" s="118"/>
      <c r="M90" s="40"/>
      <c r="N90" s="110"/>
      <c r="O90" s="110"/>
      <c r="P90" s="37"/>
      <c r="Q90" s="110"/>
      <c r="R90" s="116"/>
      <c r="S90" s="28" t="str">
        <f t="shared" si="33"/>
        <v/>
      </c>
      <c r="CA90" s="29" t="str">
        <f t="shared" si="28"/>
        <v/>
      </c>
      <c r="CB90" s="29" t="str">
        <f t="shared" si="29"/>
        <v/>
      </c>
      <c r="CC90" s="29" t="str">
        <f t="shared" si="30"/>
        <v/>
      </c>
      <c r="CD90" s="29" t="str">
        <f t="shared" si="30"/>
        <v/>
      </c>
      <c r="CE90" s="29" t="str">
        <f t="shared" si="30"/>
        <v/>
      </c>
      <c r="CF90" s="29" t="str">
        <f t="shared" si="30"/>
        <v/>
      </c>
      <c r="CG90" s="29" t="str">
        <f t="shared" si="30"/>
        <v/>
      </c>
      <c r="CM90" s="30">
        <f t="shared" si="34"/>
        <v>0</v>
      </c>
      <c r="CN90" s="30">
        <f t="shared" si="35"/>
        <v>0</v>
      </c>
      <c r="CO90" s="30">
        <f t="shared" si="36"/>
        <v>0</v>
      </c>
      <c r="CP90" s="30">
        <f t="shared" si="31"/>
        <v>0</v>
      </c>
      <c r="CQ90" s="30">
        <f t="shared" si="31"/>
        <v>0</v>
      </c>
      <c r="CR90" s="30">
        <f t="shared" si="31"/>
        <v>0</v>
      </c>
      <c r="CS90" s="30">
        <f t="shared" si="31"/>
        <v>0</v>
      </c>
    </row>
    <row r="91" spans="1:97" x14ac:dyDescent="0.25">
      <c r="A91" s="62" t="s">
        <v>126</v>
      </c>
      <c r="B91" s="48"/>
      <c r="C91" s="117">
        <f t="shared" si="32"/>
        <v>0</v>
      </c>
      <c r="D91" s="140"/>
      <c r="E91" s="59"/>
      <c r="F91" s="141"/>
      <c r="G91" s="52"/>
      <c r="H91" s="52"/>
      <c r="I91" s="52"/>
      <c r="J91" s="52"/>
      <c r="K91" s="52"/>
      <c r="L91" s="59"/>
      <c r="M91" s="140"/>
      <c r="N91" s="52"/>
      <c r="O91" s="52"/>
      <c r="P91" s="142"/>
      <c r="Q91" s="52"/>
      <c r="R91" s="47"/>
      <c r="S91" s="28" t="str">
        <f t="shared" si="33"/>
        <v/>
      </c>
      <c r="CA91" s="29" t="str">
        <f>IF(AND(E91&gt;0,F91=""),"*No olvide digitar el campo "&amp;F$77&amp;""&amp;". Digite CERO si no tiene.", IF(F91&gt;E91," * El Número de "&amp;F$77&amp;""&amp;" no puede superar el Total Mujeres. ",""))</f>
        <v/>
      </c>
      <c r="CB91" s="29" t="str">
        <f>IF(AND(D91&gt;0,G91=""),"*No olvide digitar el campo "&amp;G$77&amp;""&amp;". Digite CERO si no tiene.", IF(G91&gt;D91," * El Número de "&amp;G$77&amp;""&amp;" no puede superar el Total Hombres. ",""))</f>
        <v/>
      </c>
      <c r="CC91" s="29" t="str">
        <f>IF(AND($C91&gt;0,H91=""),"*No olvide digitar el campo "&amp;H$77&amp;""&amp;". Digite CERO si no tiene.", IF(H91&gt;$C91," * La variable "&amp;H$77&amp;""&amp;" no puede superar el Total Ambos Sexos. ",""))</f>
        <v/>
      </c>
      <c r="CD91" s="29" t="str">
        <f>IF(AND($C91&gt;0,I91=""),"*No olvide digitar el campo "&amp;I$77&amp;""&amp;". Digite CERO si no tiene.", IF(I91&gt;$C91," * La variable "&amp;I$77&amp;""&amp;" no puede superar el Total Ambos Sexos. ",""))</f>
        <v/>
      </c>
      <c r="CE91" s="29" t="str">
        <f>IF(AND($C91&gt;0,J91=""),"*No olvide digitar el campo "&amp;J$77&amp;""&amp;". Digite CERO si no tiene.", IF(J91&gt;$C91," * La variable "&amp;J$77&amp;""&amp;" no puede superar el Total Ambos Sexos. ",""))</f>
        <v/>
      </c>
      <c r="CF91" s="29" t="str">
        <f>IF(AND($C91&gt;0,K91=""),"*No olvide digitar el campo "&amp;K$77&amp;""&amp;". Digite CERO si no tiene.", IF(K91&gt;$C91," * La variable "&amp;K$77&amp;""&amp;" no puede superar el Total Ambos Sexos. ",""))</f>
        <v/>
      </c>
      <c r="CG91" s="29" t="str">
        <f>IF(AND($C91&gt;0,L91=""),"*No olvide digitar el campo "&amp;L$77&amp;""&amp;". Digite CERO si no tiene.", IF(L91&gt;$C91," * La variable "&amp;L$77&amp;""&amp;" no puede superar el Total Ambos Sexos. ",""))</f>
        <v/>
      </c>
      <c r="CM91" s="30">
        <f t="shared" si="34"/>
        <v>0</v>
      </c>
      <c r="CN91" s="30">
        <f t="shared" si="35"/>
        <v>0</v>
      </c>
      <c r="CO91" s="30">
        <f t="shared" si="36"/>
        <v>0</v>
      </c>
      <c r="CP91" s="30">
        <f t="shared" si="31"/>
        <v>0</v>
      </c>
      <c r="CQ91" s="30">
        <f t="shared" si="31"/>
        <v>0</v>
      </c>
      <c r="CR91" s="30">
        <f t="shared" si="31"/>
        <v>0</v>
      </c>
      <c r="CS91" s="30">
        <f t="shared" si="31"/>
        <v>0</v>
      </c>
    </row>
    <row r="92" spans="1:97" x14ac:dyDescent="0.25">
      <c r="A92" s="119" t="s">
        <v>76</v>
      </c>
      <c r="B92" s="143">
        <f>SUM(B78:B91)</f>
        <v>0</v>
      </c>
      <c r="C92" s="125">
        <f t="shared" ref="C92:R92" si="37">SUM(C78:C91)</f>
        <v>0</v>
      </c>
      <c r="D92" s="124">
        <f t="shared" si="37"/>
        <v>0</v>
      </c>
      <c r="E92" s="144">
        <f t="shared" si="37"/>
        <v>0</v>
      </c>
      <c r="F92" s="127">
        <f t="shared" si="37"/>
        <v>0</v>
      </c>
      <c r="G92" s="121">
        <f t="shared" si="37"/>
        <v>0</v>
      </c>
      <c r="H92" s="121">
        <f t="shared" si="37"/>
        <v>0</v>
      </c>
      <c r="I92" s="121">
        <f t="shared" si="37"/>
        <v>0</v>
      </c>
      <c r="J92" s="121">
        <f t="shared" si="37"/>
        <v>0</v>
      </c>
      <c r="K92" s="121">
        <f t="shared" si="37"/>
        <v>0</v>
      </c>
      <c r="L92" s="126">
        <f t="shared" si="37"/>
        <v>0</v>
      </c>
      <c r="M92" s="122">
        <f t="shared" si="37"/>
        <v>0</v>
      </c>
      <c r="N92" s="121">
        <f t="shared" si="37"/>
        <v>0</v>
      </c>
      <c r="O92" s="121">
        <f t="shared" si="37"/>
        <v>0</v>
      </c>
      <c r="P92" s="121">
        <f t="shared" si="37"/>
        <v>0</v>
      </c>
      <c r="Q92" s="121">
        <f t="shared" si="37"/>
        <v>0</v>
      </c>
      <c r="R92" s="128">
        <f t="shared" si="37"/>
        <v>0</v>
      </c>
    </row>
    <row r="93" spans="1:97" x14ac:dyDescent="0.25">
      <c r="A93" s="181" t="s">
        <v>127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</row>
    <row r="94" spans="1:97" x14ac:dyDescent="0.25">
      <c r="A94" s="166" t="s">
        <v>128</v>
      </c>
      <c r="B94" s="166"/>
      <c r="C94" s="166"/>
      <c r="D94" s="166"/>
      <c r="E94" s="166"/>
      <c r="F94" s="166"/>
      <c r="G94" s="166"/>
      <c r="H94" s="166"/>
      <c r="I94" s="166"/>
      <c r="J94" s="181"/>
      <c r="K94" s="181"/>
      <c r="L94" s="181"/>
      <c r="M94" s="181"/>
      <c r="N94" s="181"/>
    </row>
    <row r="95" spans="1:97" ht="15" customHeight="1" x14ac:dyDescent="0.25">
      <c r="A95" s="195" t="s">
        <v>75</v>
      </c>
      <c r="B95" s="174" t="s">
        <v>76</v>
      </c>
      <c r="C95" s="177" t="s">
        <v>129</v>
      </c>
      <c r="D95" s="179" t="s">
        <v>130</v>
      </c>
      <c r="E95" s="196" t="s">
        <v>131</v>
      </c>
      <c r="F95" s="179" t="s">
        <v>132</v>
      </c>
      <c r="G95" s="179" t="s">
        <v>133</v>
      </c>
      <c r="H95" s="179" t="s">
        <v>134</v>
      </c>
      <c r="I95" s="198" t="s">
        <v>135</v>
      </c>
      <c r="J95" s="200" t="s">
        <v>78</v>
      </c>
      <c r="K95" s="171" t="s">
        <v>79</v>
      </c>
      <c r="L95" s="188"/>
      <c r="M95" s="188"/>
      <c r="N95" s="188"/>
      <c r="O95" s="188"/>
      <c r="P95" s="188"/>
      <c r="Q95" s="188"/>
      <c r="R95" s="188"/>
      <c r="S95" s="188"/>
      <c r="T95" s="172"/>
    </row>
    <row r="96" spans="1:97" ht="21" x14ac:dyDescent="0.25">
      <c r="A96" s="187"/>
      <c r="B96" s="190"/>
      <c r="C96" s="178"/>
      <c r="D96" s="180"/>
      <c r="E96" s="197"/>
      <c r="F96" s="180"/>
      <c r="G96" s="180"/>
      <c r="H96" s="180"/>
      <c r="I96" s="199"/>
      <c r="J96" s="201"/>
      <c r="K96" s="11" t="s">
        <v>90</v>
      </c>
      <c r="L96" s="7" t="s">
        <v>16</v>
      </c>
      <c r="M96" s="95" t="s">
        <v>17</v>
      </c>
      <c r="N96" s="96" t="s">
        <v>91</v>
      </c>
      <c r="O96" s="91" t="s">
        <v>92</v>
      </c>
      <c r="P96" s="91" t="s">
        <v>9</v>
      </c>
      <c r="Q96" s="91" t="s">
        <v>10</v>
      </c>
      <c r="R96" s="91" t="s">
        <v>11</v>
      </c>
      <c r="S96" s="91" t="s">
        <v>12</v>
      </c>
      <c r="T96" s="11" t="s">
        <v>13</v>
      </c>
    </row>
    <row r="97" spans="1:97" x14ac:dyDescent="0.25">
      <c r="A97" s="97" t="s">
        <v>136</v>
      </c>
      <c r="B97" s="145">
        <f>SUM(C97:I97)</f>
        <v>0</v>
      </c>
      <c r="C97" s="34"/>
      <c r="D97" s="99"/>
      <c r="E97" s="99"/>
      <c r="F97" s="25"/>
      <c r="G97" s="25"/>
      <c r="H97" s="146"/>
      <c r="I97" s="147"/>
      <c r="J97" s="24"/>
      <c r="K97" s="148">
        <f>SUM(L97:M97)</f>
        <v>0</v>
      </c>
      <c r="L97" s="149"/>
      <c r="M97" s="26"/>
      <c r="N97" s="27"/>
      <c r="O97" s="146"/>
      <c r="P97" s="99"/>
      <c r="Q97" s="25"/>
      <c r="R97" s="25"/>
      <c r="S97" s="54"/>
      <c r="T97" s="24"/>
      <c r="U97" s="28" t="str">
        <f>CA97&amp;CB97&amp;CC97&amp;CD97&amp;CE97&amp;CF97&amp;CG97</f>
        <v/>
      </c>
      <c r="CA97" s="29" t="str">
        <f>IF(AND(M97&gt;0,N97=""),"*No olvide digitar el campo "&amp;N$96&amp;""&amp;". Digite CERO si no tiene.", IF(N97&gt;M97," * El Número de "&amp;N$96&amp;""&amp;" no puede superar el Total Mujeres. ",""))</f>
        <v/>
      </c>
      <c r="CB97" s="29" t="str">
        <f>IF(AND(L97&gt;0,O97=""),"*No olvide digitar el campo "&amp;O$96&amp;""&amp;". Digite CERO si no tiene.", IF(O97&gt;L97," * El Número de "&amp;O$96&amp;""&amp;" no puede superar el Total Hombres. ",""))</f>
        <v/>
      </c>
      <c r="CC97" s="29" t="str">
        <f>IF(AND($K97&gt;0,P97=""),"*No olvide digitar el campo "&amp;P$96&amp;""&amp;". Digite CERO si no tiene.", IF(P97&gt;$K97," * La variable "&amp;P$96&amp;""&amp;" no puede superar el Total Ambos Sexos. ",""))</f>
        <v/>
      </c>
      <c r="CD97" s="29" t="str">
        <f>IF(AND($K97&gt;0,Q97=""),"*No olvide digitar el campo "&amp;Q$96&amp;""&amp;". Digite CERO si no tiene.", IF(Q97&gt;$K97," * La variable "&amp;Q$96&amp;""&amp;" no puede superar el Total Ambos Sexos. ",""))</f>
        <v/>
      </c>
      <c r="CE97" s="29" t="str">
        <f>IF(AND($K97&gt;0,R97=""),"*No olvide digitar el campo "&amp;R$96&amp;""&amp;". Digite CERO si no tiene.", IF(R97&gt;$K97," * La variable "&amp;R$96&amp;""&amp;" no puede superar el Total Ambos Sexos. ",""))</f>
        <v/>
      </c>
      <c r="CF97" s="29" t="str">
        <f>IF(AND($K97&gt;0,S97=""),"*No olvide digitar el campo "&amp;S$96&amp;""&amp;". Digite CERO si no tiene.", IF(S97&gt;$K97," * La variable "&amp;S$96&amp;""&amp;" no puede superar el Total Ambos Sexos. ",""))</f>
        <v/>
      </c>
      <c r="CG97" s="29" t="str">
        <f>IF(AND($K97&gt;0,T97=""),"*No olvide digitar el campo "&amp;T$96&amp;""&amp;". Digite CERO si no tiene.", IF(T97&gt;$K97," * La variable "&amp;T$96&amp;""&amp;" no puede superar el Total Ambos Sexos. ",""))</f>
        <v/>
      </c>
      <c r="CM97" s="30">
        <f>IF(AND(M97&gt;0,OR(N97="")),1,IF(N97&gt;M97,1,0))</f>
        <v>0</v>
      </c>
      <c r="CN97" s="30">
        <f>IF(AND(L97&gt;0,OR(O97="")),1,IF(O97&gt;L97,1,0))</f>
        <v>0</v>
      </c>
      <c r="CO97" s="30">
        <f>IF(AND($K97&gt;0,OR(P97="")),1,IF(P97&gt;$K97,1,0))</f>
        <v>0</v>
      </c>
      <c r="CP97" s="30">
        <f>IF(AND($K97&gt;0,OR(Q97="")),1,IF(Q97&gt;$K97,1,0))</f>
        <v>0</v>
      </c>
      <c r="CQ97" s="30">
        <f>IF(AND($K97&gt;0,OR(R97="")),1,IF(R97&gt;$K97,1,0))</f>
        <v>0</v>
      </c>
      <c r="CR97" s="30">
        <f>IF(AND($K97&gt;0,OR(S97="")),1,IF(S97&gt;$K97,1,0))</f>
        <v>0</v>
      </c>
      <c r="CS97" s="30">
        <f>IF(AND($K97&gt;0,OR(T97="")),1,IF(T97&gt;$K97,1,0))</f>
        <v>0</v>
      </c>
    </row>
    <row r="98" spans="1:97" x14ac:dyDescent="0.25">
      <c r="A98" s="105" t="s">
        <v>94</v>
      </c>
      <c r="B98" s="105">
        <f>SUM(C98:I98)</f>
        <v>0</v>
      </c>
      <c r="C98" s="34"/>
      <c r="D98" s="37"/>
      <c r="E98" s="37"/>
      <c r="F98" s="37"/>
      <c r="G98" s="37"/>
      <c r="H98" s="110"/>
      <c r="I98" s="112"/>
      <c r="J98" s="36"/>
      <c r="K98" s="61">
        <f t="shared" ref="K98:K108" si="38">SUM(L98:M98)</f>
        <v>0</v>
      </c>
      <c r="L98" s="34"/>
      <c r="M98" s="150"/>
      <c r="N98" s="39"/>
      <c r="O98" s="110"/>
      <c r="P98" s="110"/>
      <c r="Q98" s="146"/>
      <c r="R98" s="146"/>
      <c r="S98" s="151"/>
      <c r="T98" s="152"/>
      <c r="U98" s="28" t="str">
        <f t="shared" ref="U98:U108" si="39">CA98&amp;CB98&amp;CC98&amp;CD98&amp;CE98&amp;CF98&amp;CG98</f>
        <v/>
      </c>
      <c r="CA98" s="29" t="str">
        <f t="shared" ref="CA98:CA108" si="40">IF(AND(M98&gt;0,N98=""),"*No olvide digitar el campo "&amp;N$96&amp;""&amp;". Digite CERO si no tiene.", IF(N98&gt;M98," * El Número de "&amp;N$96&amp;""&amp;" no puede superar el Total Mujeres. ",""))</f>
        <v/>
      </c>
      <c r="CB98" s="29" t="str">
        <f t="shared" ref="CB98:CB108" si="41">IF(AND(L98&gt;0,O98=""),"*No olvide digitar el campo "&amp;O$96&amp;""&amp;". Digite CERO si no tiene.", IF(O98&gt;L98," * El Número de "&amp;O$96&amp;""&amp;" no puede superar el Total Hombres. ",""))</f>
        <v/>
      </c>
      <c r="CC98" s="29" t="str">
        <f t="shared" ref="CC98:CG108" si="42">IF(AND($K98&gt;0,P98=""),"*No olvide digitar el campo "&amp;P$96&amp;""&amp;". Digite CERO si no tiene.", IF(P98&gt;$K98," * La variable "&amp;P$96&amp;""&amp;" no puede superar el Total Ambos Sexos. ",""))</f>
        <v/>
      </c>
      <c r="CD98" s="29" t="str">
        <f t="shared" si="42"/>
        <v/>
      </c>
      <c r="CE98" s="29" t="str">
        <f t="shared" si="42"/>
        <v/>
      </c>
      <c r="CF98" s="29" t="str">
        <f t="shared" si="42"/>
        <v/>
      </c>
      <c r="CG98" s="29" t="str">
        <f t="shared" si="42"/>
        <v/>
      </c>
      <c r="CM98" s="30">
        <f t="shared" ref="CM98:CM108" si="43">IF(AND(M98&gt;0,OR(N98="")),1,IF(N98&gt;M98,1,0))</f>
        <v>0</v>
      </c>
      <c r="CN98" s="30">
        <f t="shared" ref="CN98:CN108" si="44">IF(AND(L98&gt;0,OR(O98="")),1,IF(O98&gt;L98,1,0))</f>
        <v>0</v>
      </c>
      <c r="CO98" s="30">
        <f t="shared" ref="CO98:CS108" si="45">IF(AND($K98&gt;0,OR(P98="")),1,IF(P98&gt;$K98,1,0))</f>
        <v>0</v>
      </c>
      <c r="CP98" s="30">
        <f t="shared" si="45"/>
        <v>0</v>
      </c>
      <c r="CQ98" s="30">
        <f t="shared" si="45"/>
        <v>0</v>
      </c>
      <c r="CR98" s="30">
        <f t="shared" si="45"/>
        <v>0</v>
      </c>
      <c r="CS98" s="30">
        <f t="shared" si="45"/>
        <v>0</v>
      </c>
    </row>
    <row r="99" spans="1:97" x14ac:dyDescent="0.25">
      <c r="A99" s="105" t="s">
        <v>137</v>
      </c>
      <c r="B99" s="105">
        <f>SUM(C99:I99)</f>
        <v>0</v>
      </c>
      <c r="C99" s="34"/>
      <c r="D99" s="146"/>
      <c r="E99" s="146"/>
      <c r="F99" s="37"/>
      <c r="G99" s="37"/>
      <c r="H99" s="110"/>
      <c r="I99" s="41"/>
      <c r="J99" s="36"/>
      <c r="K99" s="61">
        <f>SUM(L99:M99)</f>
        <v>0</v>
      </c>
      <c r="L99" s="34"/>
      <c r="M99" s="118"/>
      <c r="N99" s="39"/>
      <c r="O99" s="110"/>
      <c r="P99" s="37"/>
      <c r="Q99" s="37"/>
      <c r="R99" s="110"/>
      <c r="S99" s="40"/>
      <c r="T99" s="116"/>
      <c r="U99" s="28" t="str">
        <f t="shared" si="39"/>
        <v/>
      </c>
      <c r="CA99" s="29" t="str">
        <f t="shared" si="40"/>
        <v/>
      </c>
      <c r="CB99" s="29" t="str">
        <f t="shared" si="41"/>
        <v/>
      </c>
      <c r="CC99" s="29" t="str">
        <f t="shared" si="42"/>
        <v/>
      </c>
      <c r="CD99" s="29" t="str">
        <f t="shared" si="42"/>
        <v/>
      </c>
      <c r="CE99" s="29" t="str">
        <f t="shared" si="42"/>
        <v/>
      </c>
      <c r="CF99" s="29" t="str">
        <f t="shared" si="42"/>
        <v/>
      </c>
      <c r="CG99" s="29" t="str">
        <f t="shared" si="42"/>
        <v/>
      </c>
      <c r="CM99" s="30">
        <f t="shared" si="43"/>
        <v>0</v>
      </c>
      <c r="CN99" s="30">
        <f t="shared" si="44"/>
        <v>0</v>
      </c>
      <c r="CO99" s="30">
        <f t="shared" si="45"/>
        <v>0</v>
      </c>
      <c r="CP99" s="30">
        <f t="shared" si="45"/>
        <v>0</v>
      </c>
      <c r="CQ99" s="30">
        <f t="shared" si="45"/>
        <v>0</v>
      </c>
      <c r="CR99" s="30">
        <f t="shared" si="45"/>
        <v>0</v>
      </c>
      <c r="CS99" s="30">
        <f t="shared" si="45"/>
        <v>0</v>
      </c>
    </row>
    <row r="100" spans="1:97" x14ac:dyDescent="0.25">
      <c r="A100" s="105" t="s">
        <v>138</v>
      </c>
      <c r="B100" s="105">
        <f>SUM(C100:I100)</f>
        <v>0</v>
      </c>
      <c r="C100" s="34"/>
      <c r="D100" s="110"/>
      <c r="E100" s="110"/>
      <c r="F100" s="37"/>
      <c r="G100" s="146"/>
      <c r="H100" s="37"/>
      <c r="I100" s="153"/>
      <c r="J100" s="36"/>
      <c r="K100" s="61">
        <f t="shared" si="38"/>
        <v>0</v>
      </c>
      <c r="L100" s="149"/>
      <c r="M100" s="38"/>
      <c r="N100" s="39"/>
      <c r="O100" s="110"/>
      <c r="P100" s="146"/>
      <c r="Q100" s="37"/>
      <c r="R100" s="110"/>
      <c r="S100" s="40"/>
      <c r="T100" s="116"/>
      <c r="U100" s="28" t="str">
        <f t="shared" si="39"/>
        <v/>
      </c>
      <c r="CA100" s="29" t="str">
        <f t="shared" si="40"/>
        <v/>
      </c>
      <c r="CB100" s="29" t="str">
        <f t="shared" si="41"/>
        <v/>
      </c>
      <c r="CC100" s="29" t="str">
        <f t="shared" si="42"/>
        <v/>
      </c>
      <c r="CD100" s="29" t="str">
        <f t="shared" si="42"/>
        <v/>
      </c>
      <c r="CE100" s="29" t="str">
        <f t="shared" si="42"/>
        <v/>
      </c>
      <c r="CF100" s="29" t="str">
        <f t="shared" si="42"/>
        <v/>
      </c>
      <c r="CG100" s="29" t="str">
        <f t="shared" si="42"/>
        <v/>
      </c>
      <c r="CM100" s="30">
        <f t="shared" si="43"/>
        <v>0</v>
      </c>
      <c r="CN100" s="30">
        <f t="shared" si="44"/>
        <v>0</v>
      </c>
      <c r="CO100" s="30">
        <f t="shared" si="45"/>
        <v>0</v>
      </c>
      <c r="CP100" s="30">
        <f t="shared" si="45"/>
        <v>0</v>
      </c>
      <c r="CQ100" s="30">
        <f t="shared" si="45"/>
        <v>0</v>
      </c>
      <c r="CR100" s="30">
        <f t="shared" si="45"/>
        <v>0</v>
      </c>
      <c r="CS100" s="30">
        <f t="shared" si="45"/>
        <v>0</v>
      </c>
    </row>
    <row r="101" spans="1:97" x14ac:dyDescent="0.25">
      <c r="A101" s="105" t="s">
        <v>97</v>
      </c>
      <c r="B101" s="105">
        <f>SUM(C101:I101)</f>
        <v>0</v>
      </c>
      <c r="C101" s="34"/>
      <c r="D101" s="37"/>
      <c r="E101" s="37"/>
      <c r="F101" s="146"/>
      <c r="G101" s="110"/>
      <c r="H101" s="146"/>
      <c r="I101" s="112"/>
      <c r="J101" s="36"/>
      <c r="K101" s="61">
        <f t="shared" si="38"/>
        <v>0</v>
      </c>
      <c r="L101" s="34"/>
      <c r="M101" s="38"/>
      <c r="N101" s="39"/>
      <c r="O101" s="37"/>
      <c r="P101" s="110"/>
      <c r="Q101" s="37"/>
      <c r="R101" s="110"/>
      <c r="S101" s="40"/>
      <c r="T101" s="116"/>
      <c r="U101" s="28" t="str">
        <f t="shared" si="39"/>
        <v/>
      </c>
      <c r="CA101" s="29" t="str">
        <f t="shared" si="40"/>
        <v/>
      </c>
      <c r="CB101" s="29" t="str">
        <f t="shared" si="41"/>
        <v/>
      </c>
      <c r="CC101" s="29" t="str">
        <f t="shared" si="42"/>
        <v/>
      </c>
      <c r="CD101" s="29" t="str">
        <f t="shared" si="42"/>
        <v/>
      </c>
      <c r="CE101" s="29" t="str">
        <f t="shared" si="42"/>
        <v/>
      </c>
      <c r="CF101" s="29" t="str">
        <f t="shared" si="42"/>
        <v/>
      </c>
      <c r="CG101" s="29" t="str">
        <f t="shared" si="42"/>
        <v/>
      </c>
      <c r="CM101" s="30">
        <f t="shared" si="43"/>
        <v>0</v>
      </c>
      <c r="CN101" s="30">
        <f t="shared" si="44"/>
        <v>0</v>
      </c>
      <c r="CO101" s="30">
        <f t="shared" si="45"/>
        <v>0</v>
      </c>
      <c r="CP101" s="30">
        <f t="shared" si="45"/>
        <v>0</v>
      </c>
      <c r="CQ101" s="30">
        <f t="shared" si="45"/>
        <v>0</v>
      </c>
      <c r="CR101" s="30">
        <f t="shared" si="45"/>
        <v>0</v>
      </c>
      <c r="CS101" s="30">
        <f t="shared" si="45"/>
        <v>0</v>
      </c>
    </row>
    <row r="102" spans="1:97" x14ac:dyDescent="0.25">
      <c r="A102" s="105" t="s">
        <v>98</v>
      </c>
      <c r="B102" s="105">
        <f t="shared" ref="B102:B108" si="46">SUM(C102:I102)</f>
        <v>0</v>
      </c>
      <c r="C102" s="34"/>
      <c r="D102" s="146"/>
      <c r="E102" s="146"/>
      <c r="F102" s="37"/>
      <c r="G102" s="37"/>
      <c r="H102" s="37"/>
      <c r="I102" s="41"/>
      <c r="J102" s="36"/>
      <c r="K102" s="61">
        <f t="shared" si="38"/>
        <v>0</v>
      </c>
      <c r="L102" s="34"/>
      <c r="M102" s="150"/>
      <c r="N102" s="39"/>
      <c r="O102" s="146"/>
      <c r="P102" s="110"/>
      <c r="Q102" s="37"/>
      <c r="R102" s="110"/>
      <c r="S102" s="40"/>
      <c r="T102" s="116"/>
      <c r="U102" s="28" t="str">
        <f t="shared" si="39"/>
        <v/>
      </c>
      <c r="CA102" s="29" t="str">
        <f t="shared" si="40"/>
        <v/>
      </c>
      <c r="CB102" s="29" t="str">
        <f t="shared" si="41"/>
        <v/>
      </c>
      <c r="CC102" s="29" t="str">
        <f t="shared" si="42"/>
        <v/>
      </c>
      <c r="CD102" s="29" t="str">
        <f t="shared" si="42"/>
        <v/>
      </c>
      <c r="CE102" s="29" t="str">
        <f t="shared" si="42"/>
        <v/>
      </c>
      <c r="CF102" s="29" t="str">
        <f t="shared" si="42"/>
        <v/>
      </c>
      <c r="CG102" s="29" t="str">
        <f t="shared" si="42"/>
        <v/>
      </c>
      <c r="CM102" s="30">
        <f t="shared" si="43"/>
        <v>0</v>
      </c>
      <c r="CN102" s="30">
        <f t="shared" si="44"/>
        <v>0</v>
      </c>
      <c r="CO102" s="30">
        <f t="shared" si="45"/>
        <v>0</v>
      </c>
      <c r="CP102" s="30">
        <f t="shared" si="45"/>
        <v>0</v>
      </c>
      <c r="CQ102" s="30">
        <f t="shared" si="45"/>
        <v>0</v>
      </c>
      <c r="CR102" s="30">
        <f t="shared" si="45"/>
        <v>0</v>
      </c>
      <c r="CS102" s="30">
        <f t="shared" si="45"/>
        <v>0</v>
      </c>
    </row>
    <row r="103" spans="1:97" x14ac:dyDescent="0.25">
      <c r="A103" s="105" t="s">
        <v>99</v>
      </c>
      <c r="B103" s="105">
        <f t="shared" si="46"/>
        <v>0</v>
      </c>
      <c r="C103" s="34"/>
      <c r="D103" s="37"/>
      <c r="E103" s="37"/>
      <c r="F103" s="37"/>
      <c r="G103" s="37"/>
      <c r="H103" s="37"/>
      <c r="I103" s="55"/>
      <c r="J103" s="36"/>
      <c r="K103" s="61">
        <f t="shared" si="38"/>
        <v>0</v>
      </c>
      <c r="L103" s="34"/>
      <c r="M103" s="118"/>
      <c r="N103" s="154"/>
      <c r="O103" s="110"/>
      <c r="P103" s="37"/>
      <c r="Q103" s="37"/>
      <c r="R103" s="37"/>
      <c r="S103" s="40"/>
      <c r="T103" s="36"/>
      <c r="U103" s="28" t="str">
        <f t="shared" si="39"/>
        <v/>
      </c>
      <c r="CA103" s="29" t="str">
        <f t="shared" si="40"/>
        <v/>
      </c>
      <c r="CB103" s="29" t="str">
        <f t="shared" si="41"/>
        <v/>
      </c>
      <c r="CC103" s="29" t="str">
        <f t="shared" si="42"/>
        <v/>
      </c>
      <c r="CD103" s="29" t="str">
        <f t="shared" si="42"/>
        <v/>
      </c>
      <c r="CE103" s="29" t="str">
        <f t="shared" si="42"/>
        <v/>
      </c>
      <c r="CF103" s="29" t="str">
        <f t="shared" si="42"/>
        <v/>
      </c>
      <c r="CG103" s="29" t="str">
        <f t="shared" si="42"/>
        <v/>
      </c>
      <c r="CM103" s="30">
        <f t="shared" si="43"/>
        <v>0</v>
      </c>
      <c r="CN103" s="30">
        <f t="shared" si="44"/>
        <v>0</v>
      </c>
      <c r="CO103" s="30">
        <f t="shared" si="45"/>
        <v>0</v>
      </c>
      <c r="CP103" s="30">
        <f t="shared" si="45"/>
        <v>0</v>
      </c>
      <c r="CQ103" s="30">
        <f t="shared" si="45"/>
        <v>0</v>
      </c>
      <c r="CR103" s="30">
        <f t="shared" si="45"/>
        <v>0</v>
      </c>
      <c r="CS103" s="30">
        <f t="shared" si="45"/>
        <v>0</v>
      </c>
    </row>
    <row r="104" spans="1:97" x14ac:dyDescent="0.25">
      <c r="A104" s="105" t="s">
        <v>100</v>
      </c>
      <c r="B104" s="105">
        <f t="shared" si="46"/>
        <v>0</v>
      </c>
      <c r="C104" s="34"/>
      <c r="D104" s="146"/>
      <c r="E104" s="146"/>
      <c r="F104" s="37"/>
      <c r="G104" s="37"/>
      <c r="H104" s="146"/>
      <c r="I104" s="153"/>
      <c r="J104" s="36"/>
      <c r="K104" s="61">
        <f t="shared" si="38"/>
        <v>0</v>
      </c>
      <c r="L104" s="149"/>
      <c r="M104" s="118"/>
      <c r="N104" s="39"/>
      <c r="O104" s="37"/>
      <c r="P104" s="146"/>
      <c r="Q104" s="37"/>
      <c r="R104" s="146"/>
      <c r="S104" s="40"/>
      <c r="T104" s="152"/>
      <c r="U104" s="28" t="str">
        <f t="shared" si="39"/>
        <v/>
      </c>
      <c r="CA104" s="29" t="str">
        <f t="shared" si="40"/>
        <v/>
      </c>
      <c r="CB104" s="29" t="str">
        <f t="shared" si="41"/>
        <v/>
      </c>
      <c r="CC104" s="29" t="str">
        <f t="shared" si="42"/>
        <v/>
      </c>
      <c r="CD104" s="29" t="str">
        <f t="shared" si="42"/>
        <v/>
      </c>
      <c r="CE104" s="29" t="str">
        <f t="shared" si="42"/>
        <v/>
      </c>
      <c r="CF104" s="29" t="str">
        <f t="shared" si="42"/>
        <v/>
      </c>
      <c r="CG104" s="29" t="str">
        <f t="shared" si="42"/>
        <v/>
      </c>
      <c r="CM104" s="30">
        <f t="shared" si="43"/>
        <v>0</v>
      </c>
      <c r="CN104" s="30">
        <f t="shared" si="44"/>
        <v>0</v>
      </c>
      <c r="CO104" s="30">
        <f t="shared" si="45"/>
        <v>0</v>
      </c>
      <c r="CP104" s="30">
        <f t="shared" si="45"/>
        <v>0</v>
      </c>
      <c r="CQ104" s="30">
        <f t="shared" si="45"/>
        <v>0</v>
      </c>
      <c r="CR104" s="30">
        <f t="shared" si="45"/>
        <v>0</v>
      </c>
      <c r="CS104" s="30">
        <f t="shared" si="45"/>
        <v>0</v>
      </c>
    </row>
    <row r="105" spans="1:97" x14ac:dyDescent="0.25">
      <c r="A105" s="105" t="s">
        <v>101</v>
      </c>
      <c r="B105" s="105">
        <f t="shared" si="46"/>
        <v>0</v>
      </c>
      <c r="C105" s="34"/>
      <c r="D105" s="110"/>
      <c r="E105" s="110"/>
      <c r="F105" s="37"/>
      <c r="G105" s="37"/>
      <c r="H105" s="37"/>
      <c r="I105" s="41"/>
      <c r="J105" s="36"/>
      <c r="K105" s="61">
        <f t="shared" si="38"/>
        <v>0</v>
      </c>
      <c r="L105" s="34"/>
      <c r="M105" s="118"/>
      <c r="N105" s="39"/>
      <c r="O105" s="146"/>
      <c r="P105" s="37"/>
      <c r="Q105" s="37"/>
      <c r="R105" s="110"/>
      <c r="S105" s="40"/>
      <c r="T105" s="116"/>
      <c r="U105" s="28" t="str">
        <f t="shared" si="39"/>
        <v/>
      </c>
      <c r="CA105" s="29" t="str">
        <f t="shared" si="40"/>
        <v/>
      </c>
      <c r="CB105" s="29" t="str">
        <f t="shared" si="41"/>
        <v/>
      </c>
      <c r="CC105" s="29" t="str">
        <f t="shared" si="42"/>
        <v/>
      </c>
      <c r="CD105" s="29" t="str">
        <f t="shared" si="42"/>
        <v/>
      </c>
      <c r="CE105" s="29" t="str">
        <f t="shared" si="42"/>
        <v/>
      </c>
      <c r="CF105" s="29" t="str">
        <f t="shared" si="42"/>
        <v/>
      </c>
      <c r="CG105" s="29" t="str">
        <f t="shared" si="42"/>
        <v/>
      </c>
      <c r="CM105" s="30">
        <f t="shared" si="43"/>
        <v>0</v>
      </c>
      <c r="CN105" s="30">
        <f t="shared" si="44"/>
        <v>0</v>
      </c>
      <c r="CO105" s="30">
        <f t="shared" si="45"/>
        <v>0</v>
      </c>
      <c r="CP105" s="30">
        <f t="shared" si="45"/>
        <v>0</v>
      </c>
      <c r="CQ105" s="30">
        <f t="shared" si="45"/>
        <v>0</v>
      </c>
      <c r="CR105" s="30">
        <f t="shared" si="45"/>
        <v>0</v>
      </c>
      <c r="CS105" s="30">
        <f t="shared" si="45"/>
        <v>0</v>
      </c>
    </row>
    <row r="106" spans="1:97" x14ac:dyDescent="0.25">
      <c r="A106" s="113" t="s">
        <v>102</v>
      </c>
      <c r="B106" s="105">
        <f t="shared" si="46"/>
        <v>0</v>
      </c>
      <c r="C106" s="155"/>
      <c r="D106" s="37"/>
      <c r="E106" s="37"/>
      <c r="F106" s="37"/>
      <c r="G106" s="37"/>
      <c r="H106" s="146"/>
      <c r="I106" s="153"/>
      <c r="J106" s="36"/>
      <c r="K106" s="61">
        <f t="shared" si="38"/>
        <v>0</v>
      </c>
      <c r="L106" s="34"/>
      <c r="M106" s="118"/>
      <c r="N106" s="154"/>
      <c r="O106" s="110"/>
      <c r="P106" s="37"/>
      <c r="Q106" s="37"/>
      <c r="R106" s="37"/>
      <c r="S106" s="40"/>
      <c r="T106" s="36"/>
      <c r="U106" s="28" t="str">
        <f t="shared" si="39"/>
        <v/>
      </c>
      <c r="CA106" s="29" t="str">
        <f t="shared" si="40"/>
        <v/>
      </c>
      <c r="CB106" s="29" t="str">
        <f t="shared" si="41"/>
        <v/>
      </c>
      <c r="CC106" s="29" t="str">
        <f t="shared" si="42"/>
        <v/>
      </c>
      <c r="CD106" s="29" t="str">
        <f t="shared" si="42"/>
        <v/>
      </c>
      <c r="CE106" s="29" t="str">
        <f t="shared" si="42"/>
        <v/>
      </c>
      <c r="CF106" s="29" t="str">
        <f t="shared" si="42"/>
        <v/>
      </c>
      <c r="CG106" s="29" t="str">
        <f t="shared" si="42"/>
        <v/>
      </c>
      <c r="CM106" s="30">
        <f t="shared" si="43"/>
        <v>0</v>
      </c>
      <c r="CN106" s="30">
        <f t="shared" si="44"/>
        <v>0</v>
      </c>
      <c r="CO106" s="30">
        <f t="shared" si="45"/>
        <v>0</v>
      </c>
      <c r="CP106" s="30">
        <f t="shared" si="45"/>
        <v>0</v>
      </c>
      <c r="CQ106" s="30">
        <f t="shared" si="45"/>
        <v>0</v>
      </c>
      <c r="CR106" s="30">
        <f t="shared" si="45"/>
        <v>0</v>
      </c>
      <c r="CS106" s="30">
        <f t="shared" si="45"/>
        <v>0</v>
      </c>
    </row>
    <row r="107" spans="1:97" x14ac:dyDescent="0.25">
      <c r="A107" s="113" t="s">
        <v>103</v>
      </c>
      <c r="B107" s="105">
        <f t="shared" si="46"/>
        <v>0</v>
      </c>
      <c r="C107" s="34"/>
      <c r="D107" s="37"/>
      <c r="E107" s="37"/>
      <c r="F107" s="146"/>
      <c r="G107" s="37"/>
      <c r="H107" s="110"/>
      <c r="I107" s="41"/>
      <c r="J107" s="36"/>
      <c r="K107" s="61">
        <f t="shared" si="38"/>
        <v>0</v>
      </c>
      <c r="L107" s="34"/>
      <c r="M107" s="38"/>
      <c r="N107" s="39"/>
      <c r="O107" s="37"/>
      <c r="P107" s="37"/>
      <c r="Q107" s="37"/>
      <c r="R107" s="146"/>
      <c r="S107" s="40"/>
      <c r="T107" s="152"/>
      <c r="U107" s="28" t="str">
        <f t="shared" si="39"/>
        <v/>
      </c>
      <c r="CA107" s="29" t="str">
        <f t="shared" si="40"/>
        <v/>
      </c>
      <c r="CB107" s="29" t="str">
        <f t="shared" si="41"/>
        <v/>
      </c>
      <c r="CC107" s="29" t="str">
        <f t="shared" si="42"/>
        <v/>
      </c>
      <c r="CD107" s="29" t="str">
        <f t="shared" si="42"/>
        <v/>
      </c>
      <c r="CE107" s="29" t="str">
        <f t="shared" si="42"/>
        <v/>
      </c>
      <c r="CF107" s="29" t="str">
        <f t="shared" si="42"/>
        <v/>
      </c>
      <c r="CG107" s="29" t="str">
        <f t="shared" si="42"/>
        <v/>
      </c>
      <c r="CM107" s="30">
        <f t="shared" si="43"/>
        <v>0</v>
      </c>
      <c r="CN107" s="30">
        <f t="shared" si="44"/>
        <v>0</v>
      </c>
      <c r="CO107" s="30">
        <f t="shared" si="45"/>
        <v>0</v>
      </c>
      <c r="CP107" s="30">
        <f t="shared" si="45"/>
        <v>0</v>
      </c>
      <c r="CQ107" s="30">
        <f t="shared" si="45"/>
        <v>0</v>
      </c>
      <c r="CR107" s="30">
        <f t="shared" si="45"/>
        <v>0</v>
      </c>
      <c r="CS107" s="30">
        <f t="shared" si="45"/>
        <v>0</v>
      </c>
    </row>
    <row r="108" spans="1:97" x14ac:dyDescent="0.25">
      <c r="A108" s="114" t="s">
        <v>104</v>
      </c>
      <c r="B108" s="105">
        <f t="shared" si="46"/>
        <v>0</v>
      </c>
      <c r="C108" s="22"/>
      <c r="D108" s="146"/>
      <c r="E108" s="146"/>
      <c r="F108" s="52"/>
      <c r="G108" s="146"/>
      <c r="H108" s="52"/>
      <c r="I108" s="156"/>
      <c r="J108" s="36"/>
      <c r="K108" s="61">
        <f t="shared" si="38"/>
        <v>0</v>
      </c>
      <c r="L108" s="45"/>
      <c r="M108" s="150"/>
      <c r="N108" s="154"/>
      <c r="O108" s="146"/>
      <c r="P108" s="146"/>
      <c r="Q108" s="146"/>
      <c r="R108" s="52"/>
      <c r="S108" s="151"/>
      <c r="T108" s="47"/>
      <c r="U108" s="28" t="str">
        <f t="shared" si="39"/>
        <v/>
      </c>
      <c r="CA108" s="29" t="str">
        <f t="shared" si="40"/>
        <v/>
      </c>
      <c r="CB108" s="29" t="str">
        <f t="shared" si="41"/>
        <v/>
      </c>
      <c r="CC108" s="29" t="str">
        <f t="shared" si="42"/>
        <v/>
      </c>
      <c r="CD108" s="29" t="str">
        <f t="shared" si="42"/>
        <v/>
      </c>
      <c r="CE108" s="29" t="str">
        <f t="shared" si="42"/>
        <v/>
      </c>
      <c r="CF108" s="29" t="str">
        <f t="shared" si="42"/>
        <v/>
      </c>
      <c r="CG108" s="29" t="str">
        <f t="shared" si="42"/>
        <v/>
      </c>
      <c r="CM108" s="30">
        <f t="shared" si="43"/>
        <v>0</v>
      </c>
      <c r="CN108" s="30">
        <f t="shared" si="44"/>
        <v>0</v>
      </c>
      <c r="CO108" s="30">
        <f t="shared" si="45"/>
        <v>0</v>
      </c>
      <c r="CP108" s="30">
        <f t="shared" si="45"/>
        <v>0</v>
      </c>
      <c r="CQ108" s="30">
        <f t="shared" si="45"/>
        <v>0</v>
      </c>
      <c r="CR108" s="30">
        <f t="shared" si="45"/>
        <v>0</v>
      </c>
      <c r="CS108" s="30">
        <f t="shared" si="45"/>
        <v>0</v>
      </c>
    </row>
    <row r="109" spans="1:97" x14ac:dyDescent="0.25">
      <c r="A109" s="119" t="s">
        <v>76</v>
      </c>
      <c r="B109" s="157">
        <f>SUM(B97:B108)</f>
        <v>0</v>
      </c>
      <c r="C109" s="158">
        <f t="shared" ref="C109:S109" si="47">SUM(C97:C108)</f>
        <v>0</v>
      </c>
      <c r="D109" s="158">
        <f t="shared" si="47"/>
        <v>0</v>
      </c>
      <c r="E109" s="158">
        <f>SUM(E97:E108)</f>
        <v>0</v>
      </c>
      <c r="F109" s="158">
        <f t="shared" si="47"/>
        <v>0</v>
      </c>
      <c r="G109" s="158">
        <f t="shared" si="47"/>
        <v>0</v>
      </c>
      <c r="H109" s="158">
        <f t="shared" si="47"/>
        <v>0</v>
      </c>
      <c r="I109" s="159">
        <f t="shared" si="47"/>
        <v>0</v>
      </c>
      <c r="J109" s="122">
        <f t="shared" si="47"/>
        <v>0</v>
      </c>
      <c r="K109" s="143">
        <f>SUM(K97:K108)</f>
        <v>0</v>
      </c>
      <c r="L109" s="125">
        <f t="shared" si="47"/>
        <v>0</v>
      </c>
      <c r="M109" s="124">
        <f t="shared" si="47"/>
        <v>0</v>
      </c>
      <c r="N109" s="127">
        <f t="shared" si="47"/>
        <v>0</v>
      </c>
      <c r="O109" s="121">
        <f t="shared" si="47"/>
        <v>0</v>
      </c>
      <c r="P109" s="121">
        <f t="shared" si="47"/>
        <v>0</v>
      </c>
      <c r="Q109" s="121">
        <f>SUM(Q97:Q108)</f>
        <v>0</v>
      </c>
      <c r="R109" s="121">
        <f t="shared" si="47"/>
        <v>0</v>
      </c>
      <c r="S109" s="122">
        <f t="shared" si="47"/>
        <v>0</v>
      </c>
      <c r="T109" s="128">
        <f>SUM(T97:T108)</f>
        <v>0</v>
      </c>
      <c r="CA109" s="160"/>
      <c r="CB109" s="160"/>
      <c r="CC109" s="160"/>
      <c r="CD109" s="160"/>
      <c r="CE109" s="160"/>
      <c r="CF109" s="160"/>
      <c r="CG109" s="160"/>
    </row>
    <row r="110" spans="1:97" x14ac:dyDescent="0.25">
      <c r="A110" s="166" t="s">
        <v>139</v>
      </c>
      <c r="B110" s="166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</row>
    <row r="111" spans="1:97" ht="15" customHeight="1" x14ac:dyDescent="0.25">
      <c r="A111" s="202" t="s">
        <v>106</v>
      </c>
      <c r="B111" s="186" t="s">
        <v>107</v>
      </c>
      <c r="C111" s="171" t="s">
        <v>79</v>
      </c>
      <c r="D111" s="188"/>
      <c r="E111" s="188"/>
      <c r="F111" s="188"/>
      <c r="G111" s="188"/>
      <c r="H111" s="188"/>
      <c r="I111" s="188"/>
      <c r="J111" s="188"/>
      <c r="K111" s="188"/>
      <c r="L111" s="172"/>
      <c r="M111" s="188" t="s">
        <v>108</v>
      </c>
      <c r="N111" s="188"/>
      <c r="O111" s="188"/>
      <c r="P111" s="188"/>
      <c r="Q111" s="188"/>
      <c r="R111" s="172"/>
    </row>
    <row r="112" spans="1:97" ht="42" x14ac:dyDescent="0.25">
      <c r="A112" s="194"/>
      <c r="B112" s="187"/>
      <c r="C112" s="7" t="s">
        <v>90</v>
      </c>
      <c r="D112" s="94" t="s">
        <v>16</v>
      </c>
      <c r="E112" s="95" t="s">
        <v>17</v>
      </c>
      <c r="F112" s="96" t="s">
        <v>91</v>
      </c>
      <c r="G112" s="91" t="s">
        <v>92</v>
      </c>
      <c r="H112" s="91" t="s">
        <v>109</v>
      </c>
      <c r="I112" s="91" t="s">
        <v>10</v>
      </c>
      <c r="J112" s="91" t="s">
        <v>11</v>
      </c>
      <c r="K112" s="91" t="s">
        <v>12</v>
      </c>
      <c r="L112" s="161" t="s">
        <v>13</v>
      </c>
      <c r="M112" s="94" t="s">
        <v>80</v>
      </c>
      <c r="N112" s="91" t="s">
        <v>82</v>
      </c>
      <c r="O112" s="91" t="s">
        <v>110</v>
      </c>
      <c r="P112" s="91" t="s">
        <v>111</v>
      </c>
      <c r="Q112" s="91" t="s">
        <v>112</v>
      </c>
      <c r="R112" s="130" t="s">
        <v>88</v>
      </c>
    </row>
    <row r="113" spans="1:97" x14ac:dyDescent="0.25">
      <c r="A113" s="133" t="s">
        <v>115</v>
      </c>
      <c r="B113" s="42"/>
      <c r="C113" s="134">
        <f>SUM(D113:E113)</f>
        <v>0</v>
      </c>
      <c r="D113" s="40"/>
      <c r="E113" s="38"/>
      <c r="F113" s="39"/>
      <c r="G113" s="37"/>
      <c r="H113" s="37"/>
      <c r="I113" s="37"/>
      <c r="J113" s="37"/>
      <c r="K113" s="37"/>
      <c r="L113" s="35"/>
      <c r="M113" s="40"/>
      <c r="N113" s="25"/>
      <c r="O113" s="25"/>
      <c r="P113" s="25"/>
      <c r="Q113" s="37"/>
      <c r="R113" s="36"/>
      <c r="CA113" s="29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29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29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29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29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29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29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30">
        <f>IF(AND(E113&gt;0,OR(F113="")),1,IF(F113&gt;E113,1,0))</f>
        <v>0</v>
      </c>
      <c r="CN113" s="30">
        <f>IF(AND(D113&gt;0,OR(G113="")),1,IF(G113&gt;D113,1,0))</f>
        <v>0</v>
      </c>
      <c r="CO113" s="30">
        <f>IF(AND($C113&gt;0,OR(H113="")),1,IF(H113&gt;$C113,1,0))</f>
        <v>0</v>
      </c>
      <c r="CP113" s="30">
        <f t="shared" ref="CP113:CS122" si="48">IF(AND($C113&gt;0,OR(I113="")),1,IF(I113&gt;$C113,1,0))</f>
        <v>0</v>
      </c>
      <c r="CQ113" s="30">
        <f t="shared" si="48"/>
        <v>0</v>
      </c>
      <c r="CR113" s="30">
        <f t="shared" si="48"/>
        <v>0</v>
      </c>
      <c r="CS113" s="30">
        <f t="shared" si="48"/>
        <v>0</v>
      </c>
    </row>
    <row r="114" spans="1:97" x14ac:dyDescent="0.25">
      <c r="A114" s="133" t="s">
        <v>118</v>
      </c>
      <c r="B114" s="42"/>
      <c r="C114" s="107">
        <f t="shared" ref="C114:C121" si="49">SUM(D114:E114)</f>
        <v>0</v>
      </c>
      <c r="D114" s="40"/>
      <c r="E114" s="38"/>
      <c r="F114" s="39"/>
      <c r="G114" s="37"/>
      <c r="H114" s="37"/>
      <c r="I114" s="37"/>
      <c r="J114" s="37"/>
      <c r="K114" s="37"/>
      <c r="L114" s="35"/>
      <c r="M114" s="40"/>
      <c r="N114" s="37"/>
      <c r="O114" s="37"/>
      <c r="P114" s="37"/>
      <c r="Q114" s="37"/>
      <c r="R114" s="36"/>
      <c r="CA114" s="29" t="str">
        <f t="shared" ref="CA114:CA122" si="50">IF(AND(E114&gt;0,F114=""),"*No olvide digitar el campo "&amp;F$112&amp;""&amp;". Digite CERO si no tiene.", IF(F114&gt;E114," * El Número de "&amp;F$112&amp;""&amp;" no puede superar el Total Mujeres. ",""))</f>
        <v/>
      </c>
      <c r="CB114" s="29" t="str">
        <f t="shared" ref="CB114:CB122" si="51">IF(AND(D114&gt;0,G114=""),"*No olvide digitar el campo "&amp;G$112&amp;""&amp;". Digite CERO si no tiene.", IF(G114&gt;D114," * El Número de "&amp;G$112&amp;""&amp;" no puede superar el Total Hombres. ",""))</f>
        <v/>
      </c>
      <c r="CC114" s="29" t="str">
        <f t="shared" ref="CC114:CG122" si="52">IF(AND($C114&gt;0,H114=""),"*No olvide digitar el campo "&amp;H$112&amp;""&amp;". Digite CERO si no tiene.", IF(H114&gt;$C114," * La variable "&amp;H$112&amp;""&amp;" no puede superar el Total Ambos Sexos. ",""))</f>
        <v/>
      </c>
      <c r="CD114" s="29" t="str">
        <f t="shared" si="52"/>
        <v/>
      </c>
      <c r="CE114" s="29" t="str">
        <f t="shared" si="52"/>
        <v/>
      </c>
      <c r="CF114" s="29" t="str">
        <f t="shared" si="52"/>
        <v/>
      </c>
      <c r="CG114" s="29" t="str">
        <f t="shared" si="52"/>
        <v/>
      </c>
      <c r="CM114" s="30">
        <f t="shared" ref="CM114:CM122" si="53">IF(AND(E114&gt;0,OR(F114="")),1,IF(F114&gt;E114,1,0))</f>
        <v>0</v>
      </c>
      <c r="CN114" s="30">
        <f t="shared" ref="CN114:CN122" si="54">IF(AND(D114&gt;0,OR(G114="")),1,IF(G114&gt;D114,1,0))</f>
        <v>0</v>
      </c>
      <c r="CO114" s="30">
        <f t="shared" ref="CO114:CO122" si="55">IF(AND($C114&gt;0,OR(H114="")),1,IF(H114&gt;$C114,1,0))</f>
        <v>0</v>
      </c>
      <c r="CP114" s="30">
        <f t="shared" si="48"/>
        <v>0</v>
      </c>
      <c r="CQ114" s="30">
        <f t="shared" si="48"/>
        <v>0</v>
      </c>
      <c r="CR114" s="30">
        <f t="shared" si="48"/>
        <v>0</v>
      </c>
      <c r="CS114" s="30">
        <f t="shared" si="48"/>
        <v>0</v>
      </c>
    </row>
    <row r="115" spans="1:97" x14ac:dyDescent="0.25">
      <c r="A115" s="133" t="s">
        <v>119</v>
      </c>
      <c r="B115" s="53"/>
      <c r="C115" s="107">
        <f t="shared" si="49"/>
        <v>0</v>
      </c>
      <c r="D115" s="40"/>
      <c r="E115" s="38"/>
      <c r="F115" s="39"/>
      <c r="G115" s="37"/>
      <c r="H115" s="37"/>
      <c r="I115" s="37"/>
      <c r="J115" s="37"/>
      <c r="K115" s="37"/>
      <c r="L115" s="35"/>
      <c r="M115" s="40"/>
      <c r="N115" s="37"/>
      <c r="O115" s="37"/>
      <c r="P115" s="37"/>
      <c r="Q115" s="37"/>
      <c r="R115" s="36"/>
      <c r="CA115" s="29" t="str">
        <f t="shared" si="50"/>
        <v/>
      </c>
      <c r="CB115" s="29" t="str">
        <f t="shared" si="51"/>
        <v/>
      </c>
      <c r="CC115" s="29" t="str">
        <f t="shared" si="52"/>
        <v/>
      </c>
      <c r="CD115" s="29" t="str">
        <f t="shared" si="52"/>
        <v/>
      </c>
      <c r="CE115" s="29" t="str">
        <f t="shared" si="52"/>
        <v/>
      </c>
      <c r="CF115" s="29" t="str">
        <f t="shared" si="52"/>
        <v/>
      </c>
      <c r="CG115" s="29" t="str">
        <f t="shared" si="52"/>
        <v/>
      </c>
      <c r="CM115" s="30">
        <f t="shared" si="53"/>
        <v>0</v>
      </c>
      <c r="CN115" s="30">
        <f t="shared" si="54"/>
        <v>0</v>
      </c>
      <c r="CO115" s="30">
        <f t="shared" si="55"/>
        <v>0</v>
      </c>
      <c r="CP115" s="30">
        <f t="shared" si="48"/>
        <v>0</v>
      </c>
      <c r="CQ115" s="30">
        <f t="shared" si="48"/>
        <v>0</v>
      </c>
      <c r="CR115" s="30">
        <f t="shared" si="48"/>
        <v>0</v>
      </c>
      <c r="CS115" s="30">
        <f t="shared" si="48"/>
        <v>0</v>
      </c>
    </row>
    <row r="116" spans="1:97" x14ac:dyDescent="0.25">
      <c r="A116" s="133" t="s">
        <v>120</v>
      </c>
      <c r="B116" s="135"/>
      <c r="C116" s="107">
        <f t="shared" si="49"/>
        <v>0</v>
      </c>
      <c r="D116" s="40"/>
      <c r="E116" s="38"/>
      <c r="F116" s="39"/>
      <c r="G116" s="37"/>
      <c r="H116" s="37"/>
      <c r="I116" s="37"/>
      <c r="J116" s="37"/>
      <c r="K116" s="37"/>
      <c r="L116" s="35"/>
      <c r="M116" s="40"/>
      <c r="N116" s="37"/>
      <c r="O116" s="37"/>
      <c r="P116" s="37"/>
      <c r="Q116" s="37"/>
      <c r="R116" s="36"/>
      <c r="CA116" s="29" t="str">
        <f t="shared" si="50"/>
        <v/>
      </c>
      <c r="CB116" s="29" t="str">
        <f t="shared" si="51"/>
        <v/>
      </c>
      <c r="CC116" s="29" t="str">
        <f t="shared" si="52"/>
        <v/>
      </c>
      <c r="CD116" s="29" t="str">
        <f t="shared" si="52"/>
        <v/>
      </c>
      <c r="CE116" s="29" t="str">
        <f t="shared" si="52"/>
        <v/>
      </c>
      <c r="CF116" s="29" t="str">
        <f t="shared" si="52"/>
        <v/>
      </c>
      <c r="CG116" s="29" t="str">
        <f t="shared" si="52"/>
        <v/>
      </c>
      <c r="CM116" s="30">
        <f t="shared" si="53"/>
        <v>0</v>
      </c>
      <c r="CN116" s="30">
        <f t="shared" si="54"/>
        <v>0</v>
      </c>
      <c r="CO116" s="30">
        <f t="shared" si="55"/>
        <v>0</v>
      </c>
      <c r="CP116" s="30">
        <f t="shared" si="48"/>
        <v>0</v>
      </c>
      <c r="CQ116" s="30">
        <f t="shared" si="48"/>
        <v>0</v>
      </c>
      <c r="CR116" s="30">
        <f t="shared" si="48"/>
        <v>0</v>
      </c>
      <c r="CS116" s="30">
        <f t="shared" si="48"/>
        <v>0</v>
      </c>
    </row>
    <row r="117" spans="1:97" x14ac:dyDescent="0.25">
      <c r="A117" s="133" t="s">
        <v>121</v>
      </c>
      <c r="B117" s="42"/>
      <c r="C117" s="107">
        <f t="shared" si="49"/>
        <v>0</v>
      </c>
      <c r="D117" s="40"/>
      <c r="E117" s="38"/>
      <c r="F117" s="39"/>
      <c r="G117" s="37"/>
      <c r="H117" s="37"/>
      <c r="I117" s="37"/>
      <c r="J117" s="37"/>
      <c r="K117" s="37"/>
      <c r="L117" s="35"/>
      <c r="M117" s="40"/>
      <c r="N117" s="37"/>
      <c r="O117" s="37"/>
      <c r="P117" s="37"/>
      <c r="Q117" s="37"/>
      <c r="R117" s="36"/>
      <c r="CA117" s="29" t="str">
        <f t="shared" si="50"/>
        <v/>
      </c>
      <c r="CB117" s="29" t="str">
        <f t="shared" si="51"/>
        <v/>
      </c>
      <c r="CC117" s="29" t="str">
        <f t="shared" si="52"/>
        <v/>
      </c>
      <c r="CD117" s="29" t="str">
        <f t="shared" si="52"/>
        <v/>
      </c>
      <c r="CE117" s="29" t="str">
        <f t="shared" si="52"/>
        <v/>
      </c>
      <c r="CF117" s="29" t="str">
        <f t="shared" si="52"/>
        <v/>
      </c>
      <c r="CG117" s="29" t="str">
        <f t="shared" si="52"/>
        <v/>
      </c>
      <c r="CM117" s="30">
        <f t="shared" si="53"/>
        <v>0</v>
      </c>
      <c r="CN117" s="30">
        <f t="shared" si="54"/>
        <v>0</v>
      </c>
      <c r="CO117" s="30">
        <f t="shared" si="55"/>
        <v>0</v>
      </c>
      <c r="CP117" s="30">
        <f t="shared" si="48"/>
        <v>0</v>
      </c>
      <c r="CQ117" s="30">
        <f t="shared" si="48"/>
        <v>0</v>
      </c>
      <c r="CR117" s="30">
        <f t="shared" si="48"/>
        <v>0</v>
      </c>
      <c r="CS117" s="30">
        <f t="shared" si="48"/>
        <v>0</v>
      </c>
    </row>
    <row r="118" spans="1:97" x14ac:dyDescent="0.25">
      <c r="A118" s="136" t="s">
        <v>122</v>
      </c>
      <c r="B118" s="135"/>
      <c r="C118" s="134">
        <f t="shared" si="49"/>
        <v>0</v>
      </c>
      <c r="D118" s="40"/>
      <c r="E118" s="38"/>
      <c r="F118" s="39"/>
      <c r="G118" s="37"/>
      <c r="H118" s="37"/>
      <c r="I118" s="37"/>
      <c r="J118" s="37"/>
      <c r="K118" s="37"/>
      <c r="L118" s="35"/>
      <c r="M118" s="40"/>
      <c r="N118" s="37"/>
      <c r="O118" s="37"/>
      <c r="P118" s="37"/>
      <c r="Q118" s="37"/>
      <c r="R118" s="36"/>
      <c r="CA118" s="29" t="str">
        <f t="shared" si="50"/>
        <v/>
      </c>
      <c r="CB118" s="29" t="str">
        <f t="shared" si="51"/>
        <v/>
      </c>
      <c r="CC118" s="29" t="str">
        <f t="shared" si="52"/>
        <v/>
      </c>
      <c r="CD118" s="29" t="str">
        <f t="shared" si="52"/>
        <v/>
      </c>
      <c r="CE118" s="29" t="str">
        <f t="shared" si="52"/>
        <v/>
      </c>
      <c r="CF118" s="29" t="str">
        <f t="shared" si="52"/>
        <v/>
      </c>
      <c r="CG118" s="29" t="str">
        <f t="shared" si="52"/>
        <v/>
      </c>
      <c r="CM118" s="30">
        <f t="shared" si="53"/>
        <v>0</v>
      </c>
      <c r="CN118" s="30">
        <f t="shared" si="54"/>
        <v>0</v>
      </c>
      <c r="CO118" s="30">
        <f t="shared" si="55"/>
        <v>0</v>
      </c>
      <c r="CP118" s="30">
        <f t="shared" si="48"/>
        <v>0</v>
      </c>
      <c r="CQ118" s="30">
        <f t="shared" si="48"/>
        <v>0</v>
      </c>
      <c r="CR118" s="30">
        <f t="shared" si="48"/>
        <v>0</v>
      </c>
      <c r="CS118" s="30">
        <f t="shared" si="48"/>
        <v>0</v>
      </c>
    </row>
    <row r="119" spans="1:97" x14ac:dyDescent="0.25">
      <c r="A119" s="105" t="s">
        <v>123</v>
      </c>
      <c r="B119" s="42"/>
      <c r="C119" s="134">
        <f t="shared" si="49"/>
        <v>0</v>
      </c>
      <c r="D119" s="40"/>
      <c r="E119" s="38"/>
      <c r="F119" s="39"/>
      <c r="G119" s="37"/>
      <c r="H119" s="37"/>
      <c r="I119" s="37"/>
      <c r="J119" s="37"/>
      <c r="K119" s="37"/>
      <c r="L119" s="35"/>
      <c r="M119" s="40"/>
      <c r="N119" s="37"/>
      <c r="O119" s="37"/>
      <c r="P119" s="37"/>
      <c r="Q119" s="37"/>
      <c r="R119" s="36"/>
      <c r="CA119" s="29" t="str">
        <f t="shared" si="50"/>
        <v/>
      </c>
      <c r="CB119" s="29" t="str">
        <f t="shared" si="51"/>
        <v/>
      </c>
      <c r="CC119" s="29" t="str">
        <f t="shared" si="52"/>
        <v/>
      </c>
      <c r="CD119" s="29" t="str">
        <f t="shared" si="52"/>
        <v/>
      </c>
      <c r="CE119" s="29" t="str">
        <f t="shared" si="52"/>
        <v/>
      </c>
      <c r="CF119" s="29" t="str">
        <f t="shared" si="52"/>
        <v/>
      </c>
      <c r="CG119" s="29" t="str">
        <f t="shared" si="52"/>
        <v/>
      </c>
      <c r="CM119" s="30">
        <f t="shared" si="53"/>
        <v>0</v>
      </c>
      <c r="CN119" s="30">
        <f t="shared" si="54"/>
        <v>0</v>
      </c>
      <c r="CO119" s="30">
        <f t="shared" si="55"/>
        <v>0</v>
      </c>
      <c r="CP119" s="30">
        <f t="shared" si="48"/>
        <v>0</v>
      </c>
      <c r="CQ119" s="30">
        <f t="shared" si="48"/>
        <v>0</v>
      </c>
      <c r="CR119" s="30">
        <f t="shared" si="48"/>
        <v>0</v>
      </c>
      <c r="CS119" s="30">
        <f t="shared" si="48"/>
        <v>0</v>
      </c>
    </row>
    <row r="120" spans="1:97" ht="21" x14ac:dyDescent="0.25">
      <c r="A120" s="137" t="s">
        <v>124</v>
      </c>
      <c r="B120" s="42"/>
      <c r="C120" s="108">
        <f t="shared" si="49"/>
        <v>0</v>
      </c>
      <c r="D120" s="40"/>
      <c r="E120" s="38"/>
      <c r="F120" s="39"/>
      <c r="G120" s="37"/>
      <c r="H120" s="110"/>
      <c r="I120" s="37"/>
      <c r="J120" s="110"/>
      <c r="K120" s="37"/>
      <c r="L120" s="162"/>
      <c r="M120" s="40"/>
      <c r="N120" s="37"/>
      <c r="O120" s="110"/>
      <c r="P120" s="37"/>
      <c r="Q120" s="37"/>
      <c r="R120" s="116"/>
      <c r="CA120" s="29" t="str">
        <f t="shared" si="50"/>
        <v/>
      </c>
      <c r="CB120" s="29" t="str">
        <f t="shared" si="51"/>
        <v/>
      </c>
      <c r="CC120" s="29" t="str">
        <f t="shared" si="52"/>
        <v/>
      </c>
      <c r="CD120" s="29" t="str">
        <f t="shared" si="52"/>
        <v/>
      </c>
      <c r="CE120" s="29" t="str">
        <f t="shared" si="52"/>
        <v/>
      </c>
      <c r="CF120" s="29" t="str">
        <f t="shared" si="52"/>
        <v/>
      </c>
      <c r="CG120" s="29" t="str">
        <f t="shared" si="52"/>
        <v/>
      </c>
      <c r="CM120" s="30">
        <f t="shared" si="53"/>
        <v>0</v>
      </c>
      <c r="CN120" s="30">
        <f t="shared" si="54"/>
        <v>0</v>
      </c>
      <c r="CO120" s="30">
        <f t="shared" si="55"/>
        <v>0</v>
      </c>
      <c r="CP120" s="30">
        <f t="shared" si="48"/>
        <v>0</v>
      </c>
      <c r="CQ120" s="30">
        <f t="shared" si="48"/>
        <v>0</v>
      </c>
      <c r="CR120" s="30">
        <f t="shared" si="48"/>
        <v>0</v>
      </c>
      <c r="CS120" s="30">
        <f t="shared" si="48"/>
        <v>0</v>
      </c>
    </row>
    <row r="121" spans="1:97" x14ac:dyDescent="0.25">
      <c r="A121" s="138" t="s">
        <v>125</v>
      </c>
      <c r="B121" s="42"/>
      <c r="C121" s="107">
        <f t="shared" si="49"/>
        <v>0</v>
      </c>
      <c r="D121" s="139"/>
      <c r="E121" s="38"/>
      <c r="F121" s="39"/>
      <c r="G121" s="110"/>
      <c r="H121" s="110"/>
      <c r="I121" s="110"/>
      <c r="J121" s="110"/>
      <c r="K121" s="110"/>
      <c r="L121" s="162"/>
      <c r="M121" s="40"/>
      <c r="N121" s="110"/>
      <c r="O121" s="110"/>
      <c r="P121" s="37"/>
      <c r="Q121" s="110"/>
      <c r="R121" s="116"/>
      <c r="CA121" s="29" t="str">
        <f t="shared" si="50"/>
        <v/>
      </c>
      <c r="CB121" s="29" t="str">
        <f t="shared" si="51"/>
        <v/>
      </c>
      <c r="CC121" s="29" t="str">
        <f t="shared" si="52"/>
        <v/>
      </c>
      <c r="CD121" s="29" t="str">
        <f t="shared" si="52"/>
        <v/>
      </c>
      <c r="CE121" s="29" t="str">
        <f t="shared" si="52"/>
        <v/>
      </c>
      <c r="CF121" s="29" t="str">
        <f t="shared" si="52"/>
        <v/>
      </c>
      <c r="CG121" s="29" t="str">
        <f t="shared" si="52"/>
        <v/>
      </c>
      <c r="CM121" s="30">
        <f t="shared" si="53"/>
        <v>0</v>
      </c>
      <c r="CN121" s="30">
        <f t="shared" si="54"/>
        <v>0</v>
      </c>
      <c r="CO121" s="30">
        <f t="shared" si="55"/>
        <v>0</v>
      </c>
      <c r="CP121" s="30">
        <f t="shared" si="48"/>
        <v>0</v>
      </c>
      <c r="CQ121" s="30">
        <f t="shared" si="48"/>
        <v>0</v>
      </c>
      <c r="CR121" s="30">
        <f t="shared" si="48"/>
        <v>0</v>
      </c>
      <c r="CS121" s="30">
        <f t="shared" si="48"/>
        <v>0</v>
      </c>
    </row>
    <row r="122" spans="1:97" x14ac:dyDescent="0.25">
      <c r="A122" s="62" t="s">
        <v>126</v>
      </c>
      <c r="B122" s="48"/>
      <c r="C122" s="117">
        <f>SUM(D122:E122)</f>
        <v>0</v>
      </c>
      <c r="D122" s="140"/>
      <c r="E122" s="59"/>
      <c r="F122" s="141"/>
      <c r="G122" s="52"/>
      <c r="H122" s="52"/>
      <c r="I122" s="52"/>
      <c r="J122" s="52"/>
      <c r="K122" s="52"/>
      <c r="L122" s="46"/>
      <c r="M122" s="140"/>
      <c r="N122" s="52"/>
      <c r="O122" s="52"/>
      <c r="P122" s="142"/>
      <c r="Q122" s="52"/>
      <c r="R122" s="47"/>
      <c r="CA122" s="29" t="str">
        <f t="shared" si="50"/>
        <v/>
      </c>
      <c r="CB122" s="29" t="str">
        <f t="shared" si="51"/>
        <v/>
      </c>
      <c r="CC122" s="29" t="str">
        <f t="shared" si="52"/>
        <v/>
      </c>
      <c r="CD122" s="29" t="str">
        <f t="shared" si="52"/>
        <v/>
      </c>
      <c r="CE122" s="29" t="str">
        <f t="shared" si="52"/>
        <v/>
      </c>
      <c r="CF122" s="29" t="str">
        <f t="shared" si="52"/>
        <v/>
      </c>
      <c r="CG122" s="29" t="str">
        <f t="shared" si="52"/>
        <v/>
      </c>
      <c r="CM122" s="30">
        <f t="shared" si="53"/>
        <v>0</v>
      </c>
      <c r="CN122" s="30">
        <f t="shared" si="54"/>
        <v>0</v>
      </c>
      <c r="CO122" s="30">
        <f t="shared" si="55"/>
        <v>0</v>
      </c>
      <c r="CP122" s="30">
        <f t="shared" si="48"/>
        <v>0</v>
      </c>
      <c r="CQ122" s="30">
        <f t="shared" si="48"/>
        <v>0</v>
      </c>
      <c r="CR122" s="30">
        <f t="shared" si="48"/>
        <v>0</v>
      </c>
      <c r="CS122" s="30">
        <f t="shared" si="48"/>
        <v>0</v>
      </c>
    </row>
    <row r="123" spans="1:97" x14ac:dyDescent="0.25">
      <c r="A123" s="119" t="s">
        <v>76</v>
      </c>
      <c r="B123" s="143">
        <f>SUM(B113:B122)</f>
        <v>0</v>
      </c>
      <c r="C123" s="125">
        <f t="shared" ref="C123:R123" si="56">SUM(C113:C122)</f>
        <v>0</v>
      </c>
      <c r="D123" s="124">
        <f t="shared" si="56"/>
        <v>0</v>
      </c>
      <c r="E123" s="126">
        <f t="shared" si="56"/>
        <v>0</v>
      </c>
      <c r="F123" s="127">
        <f t="shared" si="56"/>
        <v>0</v>
      </c>
      <c r="G123" s="121">
        <f t="shared" si="56"/>
        <v>0</v>
      </c>
      <c r="H123" s="121">
        <f t="shared" si="56"/>
        <v>0</v>
      </c>
      <c r="I123" s="121">
        <f t="shared" si="56"/>
        <v>0</v>
      </c>
      <c r="J123" s="121">
        <f t="shared" si="56"/>
        <v>0</v>
      </c>
      <c r="K123" s="121">
        <f t="shared" si="56"/>
        <v>0</v>
      </c>
      <c r="L123" s="163">
        <f t="shared" si="56"/>
        <v>0</v>
      </c>
      <c r="M123" s="122">
        <f t="shared" si="56"/>
        <v>0</v>
      </c>
      <c r="N123" s="121">
        <f t="shared" si="56"/>
        <v>0</v>
      </c>
      <c r="O123" s="121">
        <f t="shared" si="56"/>
        <v>0</v>
      </c>
      <c r="P123" s="121">
        <f t="shared" si="56"/>
        <v>0</v>
      </c>
      <c r="Q123" s="121">
        <f t="shared" si="56"/>
        <v>0</v>
      </c>
      <c r="R123" s="128">
        <f t="shared" si="56"/>
        <v>0</v>
      </c>
    </row>
    <row r="199" spans="1:97" x14ac:dyDescent="0.25"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</row>
    <row r="200" spans="1:97" x14ac:dyDescent="0.25">
      <c r="A200" s="164">
        <f>SUM(B12:B51,B53:B57,B62:B73,B78:C91,B97:B108,B113:C122)</f>
        <v>5095</v>
      </c>
      <c r="B200" s="164">
        <f>SUM(CM12:CU122)</f>
        <v>0</v>
      </c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</row>
    <row r="201" spans="1:97" x14ac:dyDescent="0.25"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</row>
  </sheetData>
  <mergeCells count="43">
    <mergeCell ref="A110:N110"/>
    <mergeCell ref="A111:A112"/>
    <mergeCell ref="B111:B112"/>
    <mergeCell ref="C111:L111"/>
    <mergeCell ref="M111:R111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93:N93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</mergeCells>
  <dataValidations count="3">
    <dataValidation type="whole" allowBlank="1" showInputMessage="1" showErrorMessage="1" sqref="C53:R57" xr:uid="{00000000-0002-0000-0800-000000000000}">
      <formula1>0</formula1>
      <formula2>9.99999999999999E+39</formula2>
    </dataValidation>
    <dataValidation type="whole" operator="greaterThan" allowBlank="1" showInputMessage="1" showErrorMessage="1" sqref="B78:B91" xr:uid="{00000000-0002-0000-0800-000001000000}">
      <formula1>0</formula1>
    </dataValidation>
    <dataValidation type="whole" operator="greaterThanOrEqual" allowBlank="1" showInputMessage="1" showErrorMessage="1" sqref="N62:N74 K97:K109 C78:R91 C62:M73 L97:T108 C97:J108 O62:W73 B113:R122 C12:R51" xr:uid="{00000000-0002-0000-0800-000002000000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U201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" hidden="1" customWidth="1"/>
    <col min="81" max="85" width="11.42578125" style="2" hidden="1" customWidth="1"/>
    <col min="86" max="97" width="0" style="2" hidden="1" customWidth="1"/>
    <col min="98" max="99" width="0" hidden="1" customWidth="1"/>
  </cols>
  <sheetData>
    <row r="1" spans="1:99" x14ac:dyDescent="0.25">
      <c r="A1" s="1" t="s">
        <v>0</v>
      </c>
    </row>
    <row r="2" spans="1:99" x14ac:dyDescent="0.25">
      <c r="A2" s="1" t="str">
        <f>CONCATENATE("COMUNA: ",[10]NOMBRE!B2, " (",[10]NOMBRE!C2,[10]NOMBRE!D2,[10]NOMBRE!E2,[10]NOMBRE!F2,[10]NOMBRE!G2,")")</f>
        <v>COMUNA: LINARES (07401)</v>
      </c>
    </row>
    <row r="3" spans="1:99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99" x14ac:dyDescent="0.25">
      <c r="A4" s="1" t="str">
        <f>CONCATENATE("MES: ",[10]NOMBRE!B6, " (",[10]NOMBRE!C6,[10]NOMBRE!D6,")")</f>
        <v>MES: SEPTIEMBRE (09)</v>
      </c>
    </row>
    <row r="5" spans="1:99" x14ac:dyDescent="0.25">
      <c r="A5" s="1" t="str">
        <f>CONCATENATE("AÑO: ",[10]NOMBRE!B7)</f>
        <v>AÑO: 2025</v>
      </c>
    </row>
    <row r="6" spans="1:99" ht="18" customHeight="1" x14ac:dyDescent="0.25">
      <c r="A6" s="165" t="s">
        <v>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8" spans="1:99" ht="18" customHeight="1" x14ac:dyDescent="0.25">
      <c r="A8" s="166" t="s">
        <v>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99" ht="24" customHeight="1" x14ac:dyDescent="0.25">
      <c r="A9" s="167" t="s">
        <v>3</v>
      </c>
      <c r="B9" s="169" t="s">
        <v>4</v>
      </c>
      <c r="C9" s="170"/>
      <c r="D9" s="170"/>
      <c r="E9" s="171" t="s">
        <v>5</v>
      </c>
      <c r="F9" s="172"/>
      <c r="G9" s="173" t="s">
        <v>6</v>
      </c>
      <c r="H9" s="169" t="s">
        <v>7</v>
      </c>
      <c r="I9" s="175"/>
      <c r="J9" s="170" t="s">
        <v>8</v>
      </c>
      <c r="K9" s="176"/>
      <c r="L9" s="177" t="s">
        <v>9</v>
      </c>
      <c r="M9" s="179" t="s">
        <v>10</v>
      </c>
      <c r="N9" s="179" t="s">
        <v>11</v>
      </c>
      <c r="O9" s="182" t="s">
        <v>12</v>
      </c>
      <c r="P9" s="184" t="s">
        <v>13</v>
      </c>
      <c r="Q9" s="171" t="s">
        <v>14</v>
      </c>
      <c r="R9" s="172"/>
      <c r="S9" s="3"/>
    </row>
    <row r="10" spans="1:99" ht="35.1" customHeight="1" x14ac:dyDescent="0.25">
      <c r="A10" s="168"/>
      <c r="B10" s="4" t="s">
        <v>15</v>
      </c>
      <c r="C10" s="5" t="s">
        <v>16</v>
      </c>
      <c r="D10" s="6" t="s">
        <v>17</v>
      </c>
      <c r="E10" s="7" t="s">
        <v>18</v>
      </c>
      <c r="F10" s="8" t="s">
        <v>19</v>
      </c>
      <c r="G10" s="174"/>
      <c r="H10" s="7" t="s">
        <v>20</v>
      </c>
      <c r="I10" s="9" t="s">
        <v>21</v>
      </c>
      <c r="J10" s="10" t="s">
        <v>22</v>
      </c>
      <c r="K10" s="11" t="s">
        <v>23</v>
      </c>
      <c r="L10" s="178"/>
      <c r="M10" s="180"/>
      <c r="N10" s="180"/>
      <c r="O10" s="183"/>
      <c r="P10" s="185"/>
      <c r="Q10" s="7" t="s">
        <v>24</v>
      </c>
      <c r="R10" s="11" t="s">
        <v>25</v>
      </c>
    </row>
    <row r="11" spans="1:99" x14ac:dyDescent="0.25">
      <c r="A11" s="12" t="s">
        <v>26</v>
      </c>
      <c r="B11" s="13">
        <f t="shared" ref="B11:B51" si="0">SUM(C11:D11)</f>
        <v>136</v>
      </c>
      <c r="C11" s="14">
        <f>SUM(C12:C51)</f>
        <v>30</v>
      </c>
      <c r="D11" s="15">
        <f t="shared" ref="D11:R11" si="1">SUM(D12:D51)</f>
        <v>106</v>
      </c>
      <c r="E11" s="14">
        <f t="shared" si="1"/>
        <v>81</v>
      </c>
      <c r="F11" s="15">
        <f t="shared" si="1"/>
        <v>26</v>
      </c>
      <c r="G11" s="16">
        <f t="shared" si="1"/>
        <v>6</v>
      </c>
      <c r="H11" s="17">
        <f t="shared" si="1"/>
        <v>30</v>
      </c>
      <c r="I11" s="18">
        <f t="shared" si="1"/>
        <v>25</v>
      </c>
      <c r="J11" s="19">
        <f t="shared" si="1"/>
        <v>0</v>
      </c>
      <c r="K11" s="16">
        <f t="shared" si="1"/>
        <v>0</v>
      </c>
      <c r="L11" s="14">
        <f t="shared" si="1"/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6">
        <f t="shared" si="1"/>
        <v>0</v>
      </c>
      <c r="Q11" s="14">
        <f t="shared" si="1"/>
        <v>0</v>
      </c>
      <c r="R11" s="16">
        <f t="shared" si="1"/>
        <v>0</v>
      </c>
    </row>
    <row r="12" spans="1:99" x14ac:dyDescent="0.25">
      <c r="A12" s="20" t="s">
        <v>27</v>
      </c>
      <c r="B12" s="21">
        <f>SUM(C12:D12)</f>
        <v>12</v>
      </c>
      <c r="C12" s="22">
        <v>2</v>
      </c>
      <c r="D12" s="23">
        <v>10</v>
      </c>
      <c r="E12" s="22">
        <v>7</v>
      </c>
      <c r="F12" s="23">
        <v>4</v>
      </c>
      <c r="G12" s="24">
        <v>2</v>
      </c>
      <c r="H12" s="25">
        <v>2</v>
      </c>
      <c r="I12" s="26">
        <v>3</v>
      </c>
      <c r="J12" s="27">
        <v>0</v>
      </c>
      <c r="K12" s="24">
        <v>0</v>
      </c>
      <c r="L12" s="22">
        <v>0</v>
      </c>
      <c r="M12" s="25">
        <v>0</v>
      </c>
      <c r="N12" s="25">
        <v>0</v>
      </c>
      <c r="O12" s="25">
        <v>0</v>
      </c>
      <c r="P12" s="24">
        <v>0</v>
      </c>
      <c r="Q12" s="22">
        <v>0</v>
      </c>
      <c r="R12" s="24">
        <v>0</v>
      </c>
      <c r="S12" s="28" t="str">
        <f>CA12&amp;CB12&amp;CC12&amp;CD12&amp;CE12&amp;CF12&amp;CG12&amp;CH12&amp;CI12</f>
        <v/>
      </c>
      <c r="CA12" s="29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29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29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29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29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29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29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29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29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30">
        <f t="shared" ref="CM12:CM51" si="4">IF(AND(D12&gt;0,OR(J12="")),1,IF(J12&gt;D12,1,0))</f>
        <v>0</v>
      </c>
      <c r="CN12" s="30">
        <f t="shared" ref="CN12:CN51" si="5">IF(AND(C12&gt;0,OR(K12="")),1,IF(K12&gt;C12,1,0))</f>
        <v>0</v>
      </c>
      <c r="CO12" s="30">
        <f t="shared" ref="CO12:CT27" si="6">IF(AND($B12&gt;0,OR(L12="")),1,IF(L12&gt;$B12,1,0))</f>
        <v>0</v>
      </c>
      <c r="CP12" s="30">
        <f t="shared" si="6"/>
        <v>0</v>
      </c>
      <c r="CQ12" s="30">
        <f t="shared" si="6"/>
        <v>0</v>
      </c>
      <c r="CR12" s="30">
        <f t="shared" si="6"/>
        <v>0</v>
      </c>
      <c r="CS12" s="30">
        <f t="shared" si="6"/>
        <v>0</v>
      </c>
      <c r="CT12" s="31">
        <f t="shared" si="6"/>
        <v>0</v>
      </c>
      <c r="CU12" s="31">
        <f>IF(AND($D12&gt;0,OR(R12="")),1,IF(R12&gt;$D12,1,0))</f>
        <v>0</v>
      </c>
    </row>
    <row r="13" spans="1:99" x14ac:dyDescent="0.25">
      <c r="A13" s="32" t="s">
        <v>28</v>
      </c>
      <c r="B13" s="33">
        <f t="shared" ref="B13:B22" si="7">SUM(C13:D13)</f>
        <v>0</v>
      </c>
      <c r="C13" s="34">
        <v>0</v>
      </c>
      <c r="D13" s="35">
        <v>0</v>
      </c>
      <c r="E13" s="34">
        <v>0</v>
      </c>
      <c r="F13" s="35">
        <v>0</v>
      </c>
      <c r="G13" s="36">
        <v>0</v>
      </c>
      <c r="H13" s="37">
        <v>0</v>
      </c>
      <c r="I13" s="38">
        <v>0</v>
      </c>
      <c r="J13" s="39">
        <v>0</v>
      </c>
      <c r="K13" s="36">
        <v>0</v>
      </c>
      <c r="L13" s="34">
        <v>0</v>
      </c>
      <c r="M13" s="37">
        <v>0</v>
      </c>
      <c r="N13" s="37">
        <v>0</v>
      </c>
      <c r="O13" s="37">
        <v>0</v>
      </c>
      <c r="P13" s="36">
        <v>0</v>
      </c>
      <c r="Q13" s="34">
        <v>0</v>
      </c>
      <c r="R13" s="36">
        <v>0</v>
      </c>
      <c r="S13" s="28" t="str">
        <f t="shared" ref="S13:S56" si="8">CA13&amp;CB13&amp;CC13&amp;CD13&amp;CE13&amp;CF13&amp;CG13&amp;CH13&amp;CI13</f>
        <v/>
      </c>
      <c r="CA13" s="29" t="str">
        <f t="shared" si="2"/>
        <v/>
      </c>
      <c r="CB13" s="29" t="str">
        <f t="shared" si="3"/>
        <v/>
      </c>
      <c r="CC13" s="29" t="str">
        <f t="shared" ref="CC13:CG57" si="9">IF(AND($B13&gt;0,OR(L13=""))," *No olvide digitar el campo "&amp;L$9&amp;""&amp;". Digite CERO si no tiene.", IF(L13&gt;$B13," * La variable "&amp;L$9&amp;""&amp;" no puede superar el Total Ambos Sexos. ",""))</f>
        <v/>
      </c>
      <c r="CD13" s="29" t="str">
        <f t="shared" si="9"/>
        <v/>
      </c>
      <c r="CE13" s="29" t="str">
        <f t="shared" si="9"/>
        <v/>
      </c>
      <c r="CF13" s="29" t="str">
        <f t="shared" si="9"/>
        <v/>
      </c>
      <c r="CG13" s="29" t="str">
        <f t="shared" si="9"/>
        <v/>
      </c>
      <c r="CH13" s="29" t="str">
        <f t="shared" ref="CH13:CH57" si="10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29" t="str">
        <f t="shared" ref="CI13:CI57" si="11">IF(AND($D13&gt;0,OR(R13=""))," *No olvide digitar el campo "&amp;Q$9&amp;""&amp;" Gestantes. Digite CERO si no tiene.", IF(R13&gt;$D13," * La variable "&amp;Q$9&amp;""&amp;" no puede superar el Total Mujeres. ",""))</f>
        <v/>
      </c>
      <c r="CM13" s="30">
        <f t="shared" si="4"/>
        <v>0</v>
      </c>
      <c r="CN13" s="30">
        <f t="shared" si="5"/>
        <v>0</v>
      </c>
      <c r="CO13" s="30">
        <f t="shared" si="6"/>
        <v>0</v>
      </c>
      <c r="CP13" s="30">
        <f t="shared" si="6"/>
        <v>0</v>
      </c>
      <c r="CQ13" s="30">
        <f t="shared" si="6"/>
        <v>0</v>
      </c>
      <c r="CR13" s="30">
        <f t="shared" si="6"/>
        <v>0</v>
      </c>
      <c r="CS13" s="30">
        <f t="shared" si="6"/>
        <v>0</v>
      </c>
      <c r="CT13" s="31">
        <f t="shared" si="6"/>
        <v>0</v>
      </c>
      <c r="CU13" s="31">
        <f t="shared" ref="CU13:CU57" si="12">IF(AND($D13&gt;0,OR(R13="")),1,IF(R13&gt;$D13,1,0))</f>
        <v>0</v>
      </c>
    </row>
    <row r="14" spans="1:99" x14ac:dyDescent="0.25">
      <c r="A14" s="32" t="s">
        <v>29</v>
      </c>
      <c r="B14" s="33">
        <f t="shared" si="7"/>
        <v>0</v>
      </c>
      <c r="C14" s="34">
        <v>0</v>
      </c>
      <c r="D14" s="35">
        <v>0</v>
      </c>
      <c r="E14" s="34">
        <v>0</v>
      </c>
      <c r="F14" s="36">
        <v>0</v>
      </c>
      <c r="G14" s="36">
        <v>0</v>
      </c>
      <c r="H14" s="40">
        <v>0</v>
      </c>
      <c r="I14" s="41">
        <v>0</v>
      </c>
      <c r="J14" s="39">
        <v>0</v>
      </c>
      <c r="K14" s="36">
        <v>0</v>
      </c>
      <c r="L14" s="34">
        <v>0</v>
      </c>
      <c r="M14" s="37">
        <v>0</v>
      </c>
      <c r="N14" s="37">
        <v>0</v>
      </c>
      <c r="O14" s="37">
        <v>0</v>
      </c>
      <c r="P14" s="36">
        <v>0</v>
      </c>
      <c r="Q14" s="34">
        <v>0</v>
      </c>
      <c r="R14" s="36">
        <v>0</v>
      </c>
      <c r="S14" s="28" t="str">
        <f t="shared" si="8"/>
        <v/>
      </c>
      <c r="CA14" s="29" t="str">
        <f t="shared" si="2"/>
        <v/>
      </c>
      <c r="CB14" s="29" t="str">
        <f t="shared" si="3"/>
        <v/>
      </c>
      <c r="CC14" s="29" t="str">
        <f t="shared" si="9"/>
        <v/>
      </c>
      <c r="CD14" s="29" t="str">
        <f t="shared" si="9"/>
        <v/>
      </c>
      <c r="CE14" s="29" t="str">
        <f t="shared" si="9"/>
        <v/>
      </c>
      <c r="CF14" s="29" t="str">
        <f t="shared" si="9"/>
        <v/>
      </c>
      <c r="CG14" s="29" t="str">
        <f t="shared" si="9"/>
        <v/>
      </c>
      <c r="CH14" s="29" t="str">
        <f t="shared" si="10"/>
        <v/>
      </c>
      <c r="CI14" s="29" t="str">
        <f t="shared" si="11"/>
        <v/>
      </c>
      <c r="CM14" s="30">
        <f t="shared" si="4"/>
        <v>0</v>
      </c>
      <c r="CN14" s="30">
        <f t="shared" si="5"/>
        <v>0</v>
      </c>
      <c r="CO14" s="30">
        <f t="shared" si="6"/>
        <v>0</v>
      </c>
      <c r="CP14" s="30">
        <f t="shared" si="6"/>
        <v>0</v>
      </c>
      <c r="CQ14" s="30">
        <f t="shared" si="6"/>
        <v>0</v>
      </c>
      <c r="CR14" s="30">
        <f t="shared" si="6"/>
        <v>0</v>
      </c>
      <c r="CS14" s="30">
        <f t="shared" si="6"/>
        <v>0</v>
      </c>
      <c r="CT14" s="31">
        <f t="shared" si="6"/>
        <v>0</v>
      </c>
      <c r="CU14" s="31">
        <f t="shared" si="12"/>
        <v>0</v>
      </c>
    </row>
    <row r="15" spans="1:99" x14ac:dyDescent="0.25">
      <c r="A15" s="32" t="s">
        <v>30</v>
      </c>
      <c r="B15" s="33">
        <f t="shared" si="7"/>
        <v>0</v>
      </c>
      <c r="C15" s="34">
        <v>0</v>
      </c>
      <c r="D15" s="35">
        <v>0</v>
      </c>
      <c r="E15" s="34">
        <v>0</v>
      </c>
      <c r="F15" s="36">
        <v>0</v>
      </c>
      <c r="G15" s="36">
        <v>0</v>
      </c>
      <c r="H15" s="40">
        <v>0</v>
      </c>
      <c r="I15" s="41">
        <v>0</v>
      </c>
      <c r="J15" s="39">
        <v>0</v>
      </c>
      <c r="K15" s="36">
        <v>0</v>
      </c>
      <c r="L15" s="34">
        <v>0</v>
      </c>
      <c r="M15" s="37">
        <v>0</v>
      </c>
      <c r="N15" s="37">
        <v>0</v>
      </c>
      <c r="O15" s="37">
        <v>0</v>
      </c>
      <c r="P15" s="36">
        <v>0</v>
      </c>
      <c r="Q15" s="34">
        <v>0</v>
      </c>
      <c r="R15" s="36">
        <v>0</v>
      </c>
      <c r="S15" s="28" t="str">
        <f t="shared" si="8"/>
        <v/>
      </c>
      <c r="CA15" s="29" t="str">
        <f t="shared" si="2"/>
        <v/>
      </c>
      <c r="CB15" s="29" t="str">
        <f t="shared" si="3"/>
        <v/>
      </c>
      <c r="CC15" s="29" t="str">
        <f t="shared" si="9"/>
        <v/>
      </c>
      <c r="CD15" s="29" t="str">
        <f t="shared" si="9"/>
        <v/>
      </c>
      <c r="CE15" s="29" t="str">
        <f t="shared" si="9"/>
        <v/>
      </c>
      <c r="CF15" s="29" t="str">
        <f t="shared" si="9"/>
        <v/>
      </c>
      <c r="CG15" s="29" t="str">
        <f t="shared" si="9"/>
        <v/>
      </c>
      <c r="CH15" s="29" t="str">
        <f t="shared" si="10"/>
        <v/>
      </c>
      <c r="CI15" s="29" t="str">
        <f t="shared" si="11"/>
        <v/>
      </c>
      <c r="CM15" s="30">
        <f t="shared" si="4"/>
        <v>0</v>
      </c>
      <c r="CN15" s="30">
        <f t="shared" si="5"/>
        <v>0</v>
      </c>
      <c r="CO15" s="30">
        <f t="shared" si="6"/>
        <v>0</v>
      </c>
      <c r="CP15" s="30">
        <f t="shared" si="6"/>
        <v>0</v>
      </c>
      <c r="CQ15" s="30">
        <f t="shared" si="6"/>
        <v>0</v>
      </c>
      <c r="CR15" s="30">
        <f t="shared" si="6"/>
        <v>0</v>
      </c>
      <c r="CS15" s="30">
        <f t="shared" si="6"/>
        <v>0</v>
      </c>
      <c r="CT15" s="31">
        <f t="shared" si="6"/>
        <v>0</v>
      </c>
      <c r="CU15" s="31">
        <f t="shared" si="12"/>
        <v>0</v>
      </c>
    </row>
    <row r="16" spans="1:99" ht="15" customHeight="1" x14ac:dyDescent="0.25">
      <c r="A16" s="32" t="s">
        <v>31</v>
      </c>
      <c r="B16" s="33">
        <f t="shared" si="7"/>
        <v>0</v>
      </c>
      <c r="C16" s="34">
        <v>0</v>
      </c>
      <c r="D16" s="35">
        <v>0</v>
      </c>
      <c r="E16" s="34">
        <v>0</v>
      </c>
      <c r="F16" s="36">
        <v>0</v>
      </c>
      <c r="G16" s="42">
        <v>0</v>
      </c>
      <c r="H16" s="40">
        <v>0</v>
      </c>
      <c r="I16" s="41">
        <v>0</v>
      </c>
      <c r="J16" s="39">
        <v>0</v>
      </c>
      <c r="K16" s="36">
        <v>0</v>
      </c>
      <c r="L16" s="34">
        <v>0</v>
      </c>
      <c r="M16" s="37">
        <v>0</v>
      </c>
      <c r="N16" s="37">
        <v>0</v>
      </c>
      <c r="O16" s="37">
        <v>0</v>
      </c>
      <c r="P16" s="36">
        <v>0</v>
      </c>
      <c r="Q16" s="34">
        <v>0</v>
      </c>
      <c r="R16" s="36">
        <v>0</v>
      </c>
      <c r="S16" s="28" t="str">
        <f t="shared" si="8"/>
        <v/>
      </c>
      <c r="CA16" s="29" t="str">
        <f t="shared" si="2"/>
        <v/>
      </c>
      <c r="CB16" s="29" t="str">
        <f t="shared" si="3"/>
        <v/>
      </c>
      <c r="CC16" s="29" t="str">
        <f t="shared" si="9"/>
        <v/>
      </c>
      <c r="CD16" s="29" t="str">
        <f t="shared" si="9"/>
        <v/>
      </c>
      <c r="CE16" s="29" t="str">
        <f t="shared" si="9"/>
        <v/>
      </c>
      <c r="CF16" s="29" t="str">
        <f t="shared" si="9"/>
        <v/>
      </c>
      <c r="CG16" s="29" t="str">
        <f t="shared" si="9"/>
        <v/>
      </c>
      <c r="CH16" s="29" t="str">
        <f t="shared" si="10"/>
        <v/>
      </c>
      <c r="CI16" s="29" t="str">
        <f t="shared" si="11"/>
        <v/>
      </c>
      <c r="CM16" s="30">
        <f t="shared" si="4"/>
        <v>0</v>
      </c>
      <c r="CN16" s="30">
        <f t="shared" si="5"/>
        <v>0</v>
      </c>
      <c r="CO16" s="30">
        <f t="shared" si="6"/>
        <v>0</v>
      </c>
      <c r="CP16" s="30">
        <f t="shared" si="6"/>
        <v>0</v>
      </c>
      <c r="CQ16" s="30">
        <f t="shared" si="6"/>
        <v>0</v>
      </c>
      <c r="CR16" s="30">
        <f t="shared" si="6"/>
        <v>0</v>
      </c>
      <c r="CS16" s="30">
        <f t="shared" si="6"/>
        <v>0</v>
      </c>
      <c r="CT16" s="31">
        <f t="shared" si="6"/>
        <v>0</v>
      </c>
      <c r="CU16" s="31">
        <f t="shared" si="12"/>
        <v>0</v>
      </c>
    </row>
    <row r="17" spans="1:99" x14ac:dyDescent="0.25">
      <c r="A17" s="43" t="s">
        <v>32</v>
      </c>
      <c r="B17" s="44">
        <f t="shared" si="7"/>
        <v>0</v>
      </c>
      <c r="C17" s="45">
        <v>0</v>
      </c>
      <c r="D17" s="46">
        <v>0</v>
      </c>
      <c r="E17" s="45">
        <v>0</v>
      </c>
      <c r="F17" s="47">
        <v>0</v>
      </c>
      <c r="G17" s="48">
        <v>0</v>
      </c>
      <c r="H17" s="49">
        <v>0</v>
      </c>
      <c r="I17" s="50">
        <v>0</v>
      </c>
      <c r="J17" s="51">
        <v>0</v>
      </c>
      <c r="K17" s="47">
        <v>0</v>
      </c>
      <c r="L17" s="45">
        <v>0</v>
      </c>
      <c r="M17" s="52">
        <v>0</v>
      </c>
      <c r="N17" s="52">
        <v>0</v>
      </c>
      <c r="O17" s="52">
        <v>0</v>
      </c>
      <c r="P17" s="47">
        <v>0</v>
      </c>
      <c r="Q17" s="45">
        <v>0</v>
      </c>
      <c r="R17" s="47">
        <v>0</v>
      </c>
      <c r="S17" s="28" t="str">
        <f t="shared" si="8"/>
        <v/>
      </c>
      <c r="CA17" s="29" t="str">
        <f t="shared" si="2"/>
        <v/>
      </c>
      <c r="CB17" s="29" t="str">
        <f t="shared" si="3"/>
        <v/>
      </c>
      <c r="CC17" s="29" t="str">
        <f t="shared" si="9"/>
        <v/>
      </c>
      <c r="CD17" s="29" t="str">
        <f t="shared" si="9"/>
        <v/>
      </c>
      <c r="CE17" s="29" t="str">
        <f t="shared" si="9"/>
        <v/>
      </c>
      <c r="CF17" s="29" t="str">
        <f t="shared" si="9"/>
        <v/>
      </c>
      <c r="CG17" s="29" t="str">
        <f t="shared" si="9"/>
        <v/>
      </c>
      <c r="CH17" s="29" t="str">
        <f t="shared" si="10"/>
        <v/>
      </c>
      <c r="CI17" s="29" t="str">
        <f t="shared" si="11"/>
        <v/>
      </c>
      <c r="CM17" s="30">
        <f t="shared" si="4"/>
        <v>0</v>
      </c>
      <c r="CN17" s="30">
        <f t="shared" si="5"/>
        <v>0</v>
      </c>
      <c r="CO17" s="30">
        <f t="shared" si="6"/>
        <v>0</v>
      </c>
      <c r="CP17" s="30">
        <f t="shared" si="6"/>
        <v>0</v>
      </c>
      <c r="CQ17" s="30">
        <f t="shared" si="6"/>
        <v>0</v>
      </c>
      <c r="CR17" s="30">
        <f t="shared" si="6"/>
        <v>0</v>
      </c>
      <c r="CS17" s="30">
        <f t="shared" si="6"/>
        <v>0</v>
      </c>
      <c r="CT17" s="31">
        <f t="shared" si="6"/>
        <v>0</v>
      </c>
      <c r="CU17" s="31">
        <f t="shared" si="12"/>
        <v>0</v>
      </c>
    </row>
    <row r="18" spans="1:99" x14ac:dyDescent="0.25">
      <c r="A18" s="32" t="s">
        <v>33</v>
      </c>
      <c r="B18" s="21">
        <f t="shared" si="7"/>
        <v>2</v>
      </c>
      <c r="C18" s="22">
        <v>1</v>
      </c>
      <c r="D18" s="23">
        <v>1</v>
      </c>
      <c r="E18" s="22">
        <v>1</v>
      </c>
      <c r="F18" s="24">
        <v>1</v>
      </c>
      <c r="G18" s="53">
        <v>0</v>
      </c>
      <c r="H18" s="54">
        <v>1</v>
      </c>
      <c r="I18" s="55">
        <v>0</v>
      </c>
      <c r="J18" s="27">
        <v>0</v>
      </c>
      <c r="K18" s="24">
        <v>0</v>
      </c>
      <c r="L18" s="22">
        <v>0</v>
      </c>
      <c r="M18" s="25">
        <v>0</v>
      </c>
      <c r="N18" s="25">
        <v>0</v>
      </c>
      <c r="O18" s="25">
        <v>0</v>
      </c>
      <c r="P18" s="24">
        <v>0</v>
      </c>
      <c r="Q18" s="22">
        <v>0</v>
      </c>
      <c r="R18" s="24">
        <v>0</v>
      </c>
      <c r="S18" s="28" t="str">
        <f t="shared" si="8"/>
        <v/>
      </c>
      <c r="CA18" s="29" t="str">
        <f t="shared" si="2"/>
        <v/>
      </c>
      <c r="CB18" s="29" t="str">
        <f t="shared" si="3"/>
        <v/>
      </c>
      <c r="CC18" s="29" t="str">
        <f t="shared" si="9"/>
        <v/>
      </c>
      <c r="CD18" s="29" t="str">
        <f t="shared" si="9"/>
        <v/>
      </c>
      <c r="CE18" s="29" t="str">
        <f t="shared" si="9"/>
        <v/>
      </c>
      <c r="CF18" s="29" t="str">
        <f t="shared" si="9"/>
        <v/>
      </c>
      <c r="CG18" s="29" t="str">
        <f t="shared" si="9"/>
        <v/>
      </c>
      <c r="CH18" s="29" t="str">
        <f t="shared" si="10"/>
        <v/>
      </c>
      <c r="CI18" s="29" t="str">
        <f t="shared" si="11"/>
        <v/>
      </c>
      <c r="CM18" s="30">
        <f t="shared" si="4"/>
        <v>0</v>
      </c>
      <c r="CN18" s="30">
        <f t="shared" si="5"/>
        <v>0</v>
      </c>
      <c r="CO18" s="30">
        <f t="shared" si="6"/>
        <v>0</v>
      </c>
      <c r="CP18" s="30">
        <f t="shared" si="6"/>
        <v>0</v>
      </c>
      <c r="CQ18" s="30">
        <f t="shared" si="6"/>
        <v>0</v>
      </c>
      <c r="CR18" s="30">
        <f t="shared" si="6"/>
        <v>0</v>
      </c>
      <c r="CS18" s="30">
        <f t="shared" si="6"/>
        <v>0</v>
      </c>
      <c r="CT18" s="31">
        <f t="shared" si="6"/>
        <v>0</v>
      </c>
      <c r="CU18" s="31">
        <f t="shared" si="12"/>
        <v>0</v>
      </c>
    </row>
    <row r="19" spans="1:99" x14ac:dyDescent="0.25">
      <c r="A19" s="32" t="s">
        <v>34</v>
      </c>
      <c r="B19" s="33">
        <f t="shared" si="7"/>
        <v>5</v>
      </c>
      <c r="C19" s="34">
        <v>0</v>
      </c>
      <c r="D19" s="35">
        <v>5</v>
      </c>
      <c r="E19" s="34">
        <v>2</v>
      </c>
      <c r="F19" s="36">
        <v>2</v>
      </c>
      <c r="G19" s="36">
        <v>0</v>
      </c>
      <c r="H19" s="40">
        <v>3</v>
      </c>
      <c r="I19" s="41">
        <v>0</v>
      </c>
      <c r="J19" s="39">
        <v>0</v>
      </c>
      <c r="K19" s="36">
        <v>0</v>
      </c>
      <c r="L19" s="34">
        <v>0</v>
      </c>
      <c r="M19" s="37">
        <v>0</v>
      </c>
      <c r="N19" s="37">
        <v>0</v>
      </c>
      <c r="O19" s="37">
        <v>0</v>
      </c>
      <c r="P19" s="36">
        <v>0</v>
      </c>
      <c r="Q19" s="34">
        <v>0</v>
      </c>
      <c r="R19" s="36">
        <v>0</v>
      </c>
      <c r="S19" s="28" t="str">
        <f t="shared" si="8"/>
        <v/>
      </c>
      <c r="CA19" s="29" t="str">
        <f t="shared" si="2"/>
        <v/>
      </c>
      <c r="CB19" s="29" t="str">
        <f t="shared" si="3"/>
        <v/>
      </c>
      <c r="CC19" s="29" t="str">
        <f t="shared" si="9"/>
        <v/>
      </c>
      <c r="CD19" s="29" t="str">
        <f t="shared" si="9"/>
        <v/>
      </c>
      <c r="CE19" s="29" t="str">
        <f t="shared" si="9"/>
        <v/>
      </c>
      <c r="CF19" s="29" t="str">
        <f t="shared" si="9"/>
        <v/>
      </c>
      <c r="CG19" s="29" t="str">
        <f t="shared" si="9"/>
        <v/>
      </c>
      <c r="CH19" s="29" t="str">
        <f t="shared" si="10"/>
        <v/>
      </c>
      <c r="CI19" s="29" t="str">
        <f t="shared" si="11"/>
        <v/>
      </c>
      <c r="CM19" s="30">
        <f t="shared" si="4"/>
        <v>0</v>
      </c>
      <c r="CN19" s="30">
        <f t="shared" si="5"/>
        <v>0</v>
      </c>
      <c r="CO19" s="30">
        <f t="shared" si="6"/>
        <v>0</v>
      </c>
      <c r="CP19" s="30">
        <f t="shared" si="6"/>
        <v>0</v>
      </c>
      <c r="CQ19" s="30">
        <f t="shared" si="6"/>
        <v>0</v>
      </c>
      <c r="CR19" s="30">
        <f t="shared" si="6"/>
        <v>0</v>
      </c>
      <c r="CS19" s="30">
        <f t="shared" si="6"/>
        <v>0</v>
      </c>
      <c r="CT19" s="31">
        <f t="shared" si="6"/>
        <v>0</v>
      </c>
      <c r="CU19" s="31">
        <f t="shared" si="12"/>
        <v>0</v>
      </c>
    </row>
    <row r="20" spans="1:99" x14ac:dyDescent="0.25">
      <c r="A20" s="43" t="s">
        <v>35</v>
      </c>
      <c r="B20" s="44">
        <f t="shared" si="7"/>
        <v>1</v>
      </c>
      <c r="C20" s="45">
        <v>0</v>
      </c>
      <c r="D20" s="46">
        <v>1</v>
      </c>
      <c r="E20" s="45">
        <v>0</v>
      </c>
      <c r="F20" s="47">
        <v>0</v>
      </c>
      <c r="G20" s="47">
        <v>0</v>
      </c>
      <c r="H20" s="49">
        <v>1</v>
      </c>
      <c r="I20" s="50">
        <v>0</v>
      </c>
      <c r="J20" s="51">
        <v>0</v>
      </c>
      <c r="K20" s="47">
        <v>0</v>
      </c>
      <c r="L20" s="45">
        <v>0</v>
      </c>
      <c r="M20" s="52">
        <v>0</v>
      </c>
      <c r="N20" s="52">
        <v>0</v>
      </c>
      <c r="O20" s="52">
        <v>0</v>
      </c>
      <c r="P20" s="47">
        <v>0</v>
      </c>
      <c r="Q20" s="45">
        <v>0</v>
      </c>
      <c r="R20" s="47">
        <v>0</v>
      </c>
      <c r="S20" s="28" t="str">
        <f t="shared" si="8"/>
        <v/>
      </c>
      <c r="CA20" s="29" t="str">
        <f t="shared" si="2"/>
        <v/>
      </c>
      <c r="CB20" s="29" t="str">
        <f t="shared" si="3"/>
        <v/>
      </c>
      <c r="CC20" s="29" t="str">
        <f t="shared" si="9"/>
        <v/>
      </c>
      <c r="CD20" s="29" t="str">
        <f t="shared" si="9"/>
        <v/>
      </c>
      <c r="CE20" s="29" t="str">
        <f t="shared" si="9"/>
        <v/>
      </c>
      <c r="CF20" s="29" t="str">
        <f t="shared" si="9"/>
        <v/>
      </c>
      <c r="CG20" s="29" t="str">
        <f t="shared" si="9"/>
        <v/>
      </c>
      <c r="CH20" s="29" t="str">
        <f t="shared" si="10"/>
        <v/>
      </c>
      <c r="CI20" s="29" t="str">
        <f t="shared" si="11"/>
        <v/>
      </c>
      <c r="CM20" s="30">
        <f t="shared" si="4"/>
        <v>0</v>
      </c>
      <c r="CN20" s="30">
        <f t="shared" si="5"/>
        <v>0</v>
      </c>
      <c r="CO20" s="30">
        <f t="shared" si="6"/>
        <v>0</v>
      </c>
      <c r="CP20" s="30">
        <f t="shared" si="6"/>
        <v>0</v>
      </c>
      <c r="CQ20" s="30">
        <f t="shared" si="6"/>
        <v>0</v>
      </c>
      <c r="CR20" s="30">
        <f t="shared" si="6"/>
        <v>0</v>
      </c>
      <c r="CS20" s="30">
        <f t="shared" si="6"/>
        <v>0</v>
      </c>
      <c r="CT20" s="31">
        <f t="shared" si="6"/>
        <v>0</v>
      </c>
      <c r="CU20" s="31">
        <f t="shared" si="12"/>
        <v>0</v>
      </c>
    </row>
    <row r="21" spans="1:99" x14ac:dyDescent="0.25">
      <c r="A21" s="32" t="s">
        <v>36</v>
      </c>
      <c r="B21" s="21">
        <f t="shared" si="7"/>
        <v>2</v>
      </c>
      <c r="C21" s="22">
        <v>0</v>
      </c>
      <c r="D21" s="23">
        <v>2</v>
      </c>
      <c r="E21" s="22">
        <v>2</v>
      </c>
      <c r="F21" s="24">
        <v>0</v>
      </c>
      <c r="G21" s="24">
        <v>0</v>
      </c>
      <c r="H21" s="54">
        <v>0</v>
      </c>
      <c r="I21" s="26">
        <v>0</v>
      </c>
      <c r="J21" s="27">
        <v>0</v>
      </c>
      <c r="K21" s="24">
        <v>0</v>
      </c>
      <c r="L21" s="22">
        <v>0</v>
      </c>
      <c r="M21" s="25">
        <v>0</v>
      </c>
      <c r="N21" s="25">
        <v>0</v>
      </c>
      <c r="O21" s="25">
        <v>0</v>
      </c>
      <c r="P21" s="24">
        <v>0</v>
      </c>
      <c r="Q21" s="22">
        <v>0</v>
      </c>
      <c r="R21" s="24">
        <v>0</v>
      </c>
      <c r="S21" s="28" t="str">
        <f t="shared" si="8"/>
        <v/>
      </c>
      <c r="CA21" s="29" t="str">
        <f t="shared" si="2"/>
        <v/>
      </c>
      <c r="CB21" s="29" t="str">
        <f t="shared" si="3"/>
        <v/>
      </c>
      <c r="CC21" s="29" t="str">
        <f t="shared" si="9"/>
        <v/>
      </c>
      <c r="CD21" s="29" t="str">
        <f t="shared" si="9"/>
        <v/>
      </c>
      <c r="CE21" s="29" t="str">
        <f t="shared" si="9"/>
        <v/>
      </c>
      <c r="CF21" s="29" t="str">
        <f t="shared" si="9"/>
        <v/>
      </c>
      <c r="CG21" s="29" t="str">
        <f t="shared" si="9"/>
        <v/>
      </c>
      <c r="CH21" s="29" t="str">
        <f t="shared" si="10"/>
        <v/>
      </c>
      <c r="CI21" s="29" t="str">
        <f t="shared" si="11"/>
        <v/>
      </c>
      <c r="CM21" s="30">
        <f t="shared" si="4"/>
        <v>0</v>
      </c>
      <c r="CN21" s="30">
        <f t="shared" si="5"/>
        <v>0</v>
      </c>
      <c r="CO21" s="30">
        <f t="shared" si="6"/>
        <v>0</v>
      </c>
      <c r="CP21" s="30">
        <f t="shared" si="6"/>
        <v>0</v>
      </c>
      <c r="CQ21" s="30">
        <f t="shared" si="6"/>
        <v>0</v>
      </c>
      <c r="CR21" s="30">
        <f t="shared" si="6"/>
        <v>0</v>
      </c>
      <c r="CS21" s="30">
        <f t="shared" si="6"/>
        <v>0</v>
      </c>
      <c r="CT21" s="31">
        <f t="shared" si="6"/>
        <v>0</v>
      </c>
      <c r="CU21" s="31">
        <f t="shared" si="12"/>
        <v>0</v>
      </c>
    </row>
    <row r="22" spans="1:99" ht="21" x14ac:dyDescent="0.25">
      <c r="A22" s="32" t="s">
        <v>37</v>
      </c>
      <c r="B22" s="33">
        <f t="shared" si="7"/>
        <v>3</v>
      </c>
      <c r="C22" s="34">
        <v>1</v>
      </c>
      <c r="D22" s="35">
        <v>2</v>
      </c>
      <c r="E22" s="34">
        <v>3</v>
      </c>
      <c r="F22" s="36">
        <v>0</v>
      </c>
      <c r="G22" s="36">
        <v>0</v>
      </c>
      <c r="H22" s="40">
        <v>0</v>
      </c>
      <c r="I22" s="38">
        <v>0</v>
      </c>
      <c r="J22" s="39">
        <v>0</v>
      </c>
      <c r="K22" s="36">
        <v>0</v>
      </c>
      <c r="L22" s="34">
        <v>0</v>
      </c>
      <c r="M22" s="37">
        <v>0</v>
      </c>
      <c r="N22" s="37">
        <v>0</v>
      </c>
      <c r="O22" s="37">
        <v>0</v>
      </c>
      <c r="P22" s="36">
        <v>0</v>
      </c>
      <c r="Q22" s="34">
        <v>0</v>
      </c>
      <c r="R22" s="36">
        <v>0</v>
      </c>
      <c r="S22" s="28" t="str">
        <f t="shared" si="8"/>
        <v/>
      </c>
      <c r="CA22" s="29" t="str">
        <f t="shared" si="2"/>
        <v/>
      </c>
      <c r="CB22" s="29" t="str">
        <f t="shared" si="3"/>
        <v/>
      </c>
      <c r="CC22" s="29" t="str">
        <f t="shared" si="9"/>
        <v/>
      </c>
      <c r="CD22" s="29" t="str">
        <f t="shared" si="9"/>
        <v/>
      </c>
      <c r="CE22" s="29" t="str">
        <f t="shared" si="9"/>
        <v/>
      </c>
      <c r="CF22" s="29" t="str">
        <f t="shared" si="9"/>
        <v/>
      </c>
      <c r="CG22" s="29" t="str">
        <f t="shared" si="9"/>
        <v/>
      </c>
      <c r="CH22" s="29" t="str">
        <f t="shared" si="10"/>
        <v/>
      </c>
      <c r="CI22" s="29" t="str">
        <f t="shared" si="11"/>
        <v/>
      </c>
      <c r="CM22" s="30">
        <f t="shared" si="4"/>
        <v>0</v>
      </c>
      <c r="CN22" s="30">
        <f t="shared" si="5"/>
        <v>0</v>
      </c>
      <c r="CO22" s="30">
        <f t="shared" si="6"/>
        <v>0</v>
      </c>
      <c r="CP22" s="30">
        <f t="shared" si="6"/>
        <v>0</v>
      </c>
      <c r="CQ22" s="30">
        <f t="shared" si="6"/>
        <v>0</v>
      </c>
      <c r="CR22" s="30">
        <f t="shared" si="6"/>
        <v>0</v>
      </c>
      <c r="CS22" s="30">
        <f t="shared" si="6"/>
        <v>0</v>
      </c>
      <c r="CT22" s="31">
        <f t="shared" si="6"/>
        <v>0</v>
      </c>
      <c r="CU22" s="31">
        <f t="shared" si="12"/>
        <v>0</v>
      </c>
    </row>
    <row r="23" spans="1:99" x14ac:dyDescent="0.25">
      <c r="A23" s="32" t="s">
        <v>38</v>
      </c>
      <c r="B23" s="33">
        <f t="shared" ref="B23:B33" si="13">SUM(C23:D23)</f>
        <v>0</v>
      </c>
      <c r="C23" s="34">
        <v>0</v>
      </c>
      <c r="D23" s="35">
        <v>0</v>
      </c>
      <c r="E23" s="34">
        <v>0</v>
      </c>
      <c r="F23" s="35">
        <v>0</v>
      </c>
      <c r="G23" s="36">
        <v>0</v>
      </c>
      <c r="H23" s="37">
        <v>0</v>
      </c>
      <c r="I23" s="38">
        <v>0</v>
      </c>
      <c r="J23" s="39">
        <v>0</v>
      </c>
      <c r="K23" s="36">
        <v>0</v>
      </c>
      <c r="L23" s="34">
        <v>0</v>
      </c>
      <c r="M23" s="37">
        <v>0</v>
      </c>
      <c r="N23" s="37">
        <v>0</v>
      </c>
      <c r="O23" s="37">
        <v>0</v>
      </c>
      <c r="P23" s="36">
        <v>0</v>
      </c>
      <c r="Q23" s="34">
        <v>0</v>
      </c>
      <c r="R23" s="36">
        <v>0</v>
      </c>
      <c r="S23" s="28" t="str">
        <f t="shared" si="8"/>
        <v/>
      </c>
      <c r="CA23" s="29" t="str">
        <f t="shared" si="2"/>
        <v/>
      </c>
      <c r="CB23" s="29" t="str">
        <f t="shared" si="3"/>
        <v/>
      </c>
      <c r="CC23" s="29" t="str">
        <f t="shared" si="9"/>
        <v/>
      </c>
      <c r="CD23" s="29" t="str">
        <f t="shared" si="9"/>
        <v/>
      </c>
      <c r="CE23" s="29" t="str">
        <f t="shared" si="9"/>
        <v/>
      </c>
      <c r="CF23" s="29" t="str">
        <f t="shared" si="9"/>
        <v/>
      </c>
      <c r="CG23" s="29" t="str">
        <f t="shared" si="9"/>
        <v/>
      </c>
      <c r="CH23" s="29" t="str">
        <f t="shared" si="10"/>
        <v/>
      </c>
      <c r="CI23" s="29" t="str">
        <f t="shared" si="11"/>
        <v/>
      </c>
      <c r="CM23" s="30">
        <f t="shared" si="4"/>
        <v>0</v>
      </c>
      <c r="CN23" s="30">
        <f t="shared" si="5"/>
        <v>0</v>
      </c>
      <c r="CO23" s="30">
        <f t="shared" si="6"/>
        <v>0</v>
      </c>
      <c r="CP23" s="30">
        <f t="shared" si="6"/>
        <v>0</v>
      </c>
      <c r="CQ23" s="30">
        <f t="shared" si="6"/>
        <v>0</v>
      </c>
      <c r="CR23" s="30">
        <f t="shared" si="6"/>
        <v>0</v>
      </c>
      <c r="CS23" s="30">
        <f t="shared" si="6"/>
        <v>0</v>
      </c>
      <c r="CT23" s="31">
        <f t="shared" si="6"/>
        <v>0</v>
      </c>
      <c r="CU23" s="31">
        <f t="shared" si="12"/>
        <v>0</v>
      </c>
    </row>
    <row r="24" spans="1:99" ht="21" x14ac:dyDescent="0.25">
      <c r="A24" s="32" t="s">
        <v>39</v>
      </c>
      <c r="B24" s="33">
        <f t="shared" si="13"/>
        <v>0</v>
      </c>
      <c r="C24" s="34">
        <v>0</v>
      </c>
      <c r="D24" s="35">
        <v>0</v>
      </c>
      <c r="E24" s="34">
        <v>0</v>
      </c>
      <c r="F24" s="36">
        <v>0</v>
      </c>
      <c r="G24" s="36">
        <v>0</v>
      </c>
      <c r="H24" s="40">
        <v>0</v>
      </c>
      <c r="I24" s="41">
        <v>0</v>
      </c>
      <c r="J24" s="39">
        <v>0</v>
      </c>
      <c r="K24" s="36">
        <v>0</v>
      </c>
      <c r="L24" s="34">
        <v>0</v>
      </c>
      <c r="M24" s="37">
        <v>0</v>
      </c>
      <c r="N24" s="37">
        <v>0</v>
      </c>
      <c r="O24" s="37">
        <v>0</v>
      </c>
      <c r="P24" s="36">
        <v>0</v>
      </c>
      <c r="Q24" s="34">
        <v>0</v>
      </c>
      <c r="R24" s="36">
        <v>0</v>
      </c>
      <c r="S24" s="28" t="str">
        <f t="shared" si="8"/>
        <v/>
      </c>
      <c r="CA24" s="29" t="str">
        <f t="shared" si="2"/>
        <v/>
      </c>
      <c r="CB24" s="29" t="str">
        <f t="shared" si="3"/>
        <v/>
      </c>
      <c r="CC24" s="29" t="str">
        <f t="shared" si="9"/>
        <v/>
      </c>
      <c r="CD24" s="29" t="str">
        <f t="shared" si="9"/>
        <v/>
      </c>
      <c r="CE24" s="29" t="str">
        <f t="shared" si="9"/>
        <v/>
      </c>
      <c r="CF24" s="29" t="str">
        <f t="shared" si="9"/>
        <v/>
      </c>
      <c r="CG24" s="29" t="str">
        <f t="shared" si="9"/>
        <v/>
      </c>
      <c r="CH24" s="29" t="str">
        <f t="shared" si="10"/>
        <v/>
      </c>
      <c r="CI24" s="29" t="str">
        <f t="shared" si="11"/>
        <v/>
      </c>
      <c r="CM24" s="30">
        <f t="shared" si="4"/>
        <v>0</v>
      </c>
      <c r="CN24" s="30">
        <f t="shared" si="5"/>
        <v>0</v>
      </c>
      <c r="CO24" s="30">
        <f t="shared" si="6"/>
        <v>0</v>
      </c>
      <c r="CP24" s="30">
        <f t="shared" si="6"/>
        <v>0</v>
      </c>
      <c r="CQ24" s="30">
        <f t="shared" si="6"/>
        <v>0</v>
      </c>
      <c r="CR24" s="30">
        <f t="shared" si="6"/>
        <v>0</v>
      </c>
      <c r="CS24" s="30">
        <f t="shared" si="6"/>
        <v>0</v>
      </c>
      <c r="CT24" s="31">
        <f t="shared" si="6"/>
        <v>0</v>
      </c>
      <c r="CU24" s="31">
        <f t="shared" si="12"/>
        <v>0</v>
      </c>
    </row>
    <row r="25" spans="1:99" x14ac:dyDescent="0.25">
      <c r="A25" s="43" t="s">
        <v>40</v>
      </c>
      <c r="B25" s="44">
        <f t="shared" si="13"/>
        <v>1</v>
      </c>
      <c r="C25" s="45">
        <v>0</v>
      </c>
      <c r="D25" s="46">
        <v>1</v>
      </c>
      <c r="E25" s="45">
        <v>1</v>
      </c>
      <c r="F25" s="47">
        <v>0</v>
      </c>
      <c r="G25" s="47">
        <v>0</v>
      </c>
      <c r="H25" s="49">
        <v>0</v>
      </c>
      <c r="I25" s="50">
        <v>0</v>
      </c>
      <c r="J25" s="51">
        <v>0</v>
      </c>
      <c r="K25" s="47">
        <v>0</v>
      </c>
      <c r="L25" s="45">
        <v>0</v>
      </c>
      <c r="M25" s="52">
        <v>0</v>
      </c>
      <c r="N25" s="52">
        <v>0</v>
      </c>
      <c r="O25" s="52">
        <v>0</v>
      </c>
      <c r="P25" s="47">
        <v>0</v>
      </c>
      <c r="Q25" s="45">
        <v>0</v>
      </c>
      <c r="R25" s="47">
        <v>0</v>
      </c>
      <c r="S25" s="28" t="str">
        <f t="shared" si="8"/>
        <v/>
      </c>
      <c r="CA25" s="29" t="str">
        <f t="shared" si="2"/>
        <v/>
      </c>
      <c r="CB25" s="29" t="str">
        <f t="shared" si="3"/>
        <v/>
      </c>
      <c r="CC25" s="29" t="str">
        <f t="shared" si="9"/>
        <v/>
      </c>
      <c r="CD25" s="29" t="str">
        <f t="shared" si="9"/>
        <v/>
      </c>
      <c r="CE25" s="29" t="str">
        <f t="shared" si="9"/>
        <v/>
      </c>
      <c r="CF25" s="29" t="str">
        <f t="shared" si="9"/>
        <v/>
      </c>
      <c r="CG25" s="29" t="str">
        <f t="shared" si="9"/>
        <v/>
      </c>
      <c r="CH25" s="29" t="str">
        <f t="shared" si="10"/>
        <v/>
      </c>
      <c r="CI25" s="29" t="str">
        <f t="shared" si="11"/>
        <v/>
      </c>
      <c r="CM25" s="30">
        <f t="shared" si="4"/>
        <v>0</v>
      </c>
      <c r="CN25" s="30">
        <f t="shared" si="5"/>
        <v>0</v>
      </c>
      <c r="CO25" s="30">
        <f t="shared" si="6"/>
        <v>0</v>
      </c>
      <c r="CP25" s="30">
        <f t="shared" si="6"/>
        <v>0</v>
      </c>
      <c r="CQ25" s="30">
        <f t="shared" si="6"/>
        <v>0</v>
      </c>
      <c r="CR25" s="30">
        <f t="shared" si="6"/>
        <v>0</v>
      </c>
      <c r="CS25" s="30">
        <f t="shared" si="6"/>
        <v>0</v>
      </c>
      <c r="CT25" s="31">
        <f t="shared" si="6"/>
        <v>0</v>
      </c>
      <c r="CU25" s="31">
        <f t="shared" si="12"/>
        <v>0</v>
      </c>
    </row>
    <row r="26" spans="1:99" ht="15" customHeight="1" x14ac:dyDescent="0.25">
      <c r="A26" s="20" t="s">
        <v>41</v>
      </c>
      <c r="B26" s="21">
        <f t="shared" si="13"/>
        <v>14</v>
      </c>
      <c r="C26" s="22">
        <v>2</v>
      </c>
      <c r="D26" s="24">
        <v>12</v>
      </c>
      <c r="E26" s="22">
        <v>9</v>
      </c>
      <c r="F26" s="24">
        <v>4</v>
      </c>
      <c r="G26" s="53">
        <v>2</v>
      </c>
      <c r="H26" s="54">
        <v>3</v>
      </c>
      <c r="I26" s="55">
        <v>2</v>
      </c>
      <c r="J26" s="27">
        <v>0</v>
      </c>
      <c r="K26" s="24">
        <v>0</v>
      </c>
      <c r="L26" s="22">
        <v>0</v>
      </c>
      <c r="M26" s="25">
        <v>0</v>
      </c>
      <c r="N26" s="25">
        <v>0</v>
      </c>
      <c r="O26" s="25">
        <v>0</v>
      </c>
      <c r="P26" s="24">
        <v>0</v>
      </c>
      <c r="Q26" s="22">
        <v>0</v>
      </c>
      <c r="R26" s="24">
        <v>0</v>
      </c>
      <c r="S26" s="28" t="str">
        <f t="shared" si="8"/>
        <v/>
      </c>
      <c r="CA26" s="29" t="str">
        <f t="shared" si="2"/>
        <v/>
      </c>
      <c r="CB26" s="29" t="str">
        <f t="shared" si="3"/>
        <v/>
      </c>
      <c r="CC26" s="29" t="str">
        <f t="shared" si="9"/>
        <v/>
      </c>
      <c r="CD26" s="29" t="str">
        <f t="shared" si="9"/>
        <v/>
      </c>
      <c r="CE26" s="29" t="str">
        <f t="shared" si="9"/>
        <v/>
      </c>
      <c r="CF26" s="29" t="str">
        <f t="shared" si="9"/>
        <v/>
      </c>
      <c r="CG26" s="29" t="str">
        <f t="shared" si="9"/>
        <v/>
      </c>
      <c r="CH26" s="29" t="str">
        <f t="shared" si="10"/>
        <v/>
      </c>
      <c r="CI26" s="29" t="str">
        <f t="shared" si="11"/>
        <v/>
      </c>
      <c r="CM26" s="30">
        <f t="shared" si="4"/>
        <v>0</v>
      </c>
      <c r="CN26" s="30">
        <f t="shared" si="5"/>
        <v>0</v>
      </c>
      <c r="CO26" s="30">
        <f t="shared" si="6"/>
        <v>0</v>
      </c>
      <c r="CP26" s="30">
        <f t="shared" si="6"/>
        <v>0</v>
      </c>
      <c r="CQ26" s="30">
        <f t="shared" si="6"/>
        <v>0</v>
      </c>
      <c r="CR26" s="30">
        <f t="shared" si="6"/>
        <v>0</v>
      </c>
      <c r="CS26" s="30">
        <f t="shared" si="6"/>
        <v>0</v>
      </c>
      <c r="CT26" s="31">
        <f t="shared" si="6"/>
        <v>0</v>
      </c>
      <c r="CU26" s="31">
        <f t="shared" si="12"/>
        <v>0</v>
      </c>
    </row>
    <row r="27" spans="1:99" ht="21" x14ac:dyDescent="0.25">
      <c r="A27" s="56" t="s">
        <v>42</v>
      </c>
      <c r="B27" s="33">
        <f t="shared" si="13"/>
        <v>34</v>
      </c>
      <c r="C27" s="34">
        <v>8</v>
      </c>
      <c r="D27" s="36">
        <v>26</v>
      </c>
      <c r="E27" s="34">
        <v>19</v>
      </c>
      <c r="F27" s="36">
        <v>3</v>
      </c>
      <c r="G27" s="42">
        <v>0</v>
      </c>
      <c r="H27" s="40">
        <v>9</v>
      </c>
      <c r="I27" s="41">
        <v>6</v>
      </c>
      <c r="J27" s="39">
        <v>0</v>
      </c>
      <c r="K27" s="36">
        <v>0</v>
      </c>
      <c r="L27" s="34">
        <v>0</v>
      </c>
      <c r="M27" s="37">
        <v>0</v>
      </c>
      <c r="N27" s="37">
        <v>0</v>
      </c>
      <c r="O27" s="37">
        <v>0</v>
      </c>
      <c r="P27" s="36">
        <v>0</v>
      </c>
      <c r="Q27" s="34">
        <v>0</v>
      </c>
      <c r="R27" s="36">
        <v>0</v>
      </c>
      <c r="S27" s="28" t="str">
        <f t="shared" si="8"/>
        <v/>
      </c>
      <c r="CA27" s="29" t="str">
        <f t="shared" si="2"/>
        <v/>
      </c>
      <c r="CB27" s="29" t="str">
        <f t="shared" si="3"/>
        <v/>
      </c>
      <c r="CC27" s="29" t="str">
        <f t="shared" si="9"/>
        <v/>
      </c>
      <c r="CD27" s="29" t="str">
        <f t="shared" si="9"/>
        <v/>
      </c>
      <c r="CE27" s="29" t="str">
        <f t="shared" si="9"/>
        <v/>
      </c>
      <c r="CF27" s="29" t="str">
        <f t="shared" si="9"/>
        <v/>
      </c>
      <c r="CG27" s="29" t="str">
        <f t="shared" si="9"/>
        <v/>
      </c>
      <c r="CH27" s="29" t="str">
        <f t="shared" si="10"/>
        <v/>
      </c>
      <c r="CI27" s="29" t="str">
        <f t="shared" si="11"/>
        <v/>
      </c>
      <c r="CM27" s="30">
        <f t="shared" si="4"/>
        <v>0</v>
      </c>
      <c r="CN27" s="30">
        <f t="shared" si="5"/>
        <v>0</v>
      </c>
      <c r="CO27" s="30">
        <f t="shared" si="6"/>
        <v>0</v>
      </c>
      <c r="CP27" s="30">
        <f t="shared" si="6"/>
        <v>0</v>
      </c>
      <c r="CQ27" s="30">
        <f t="shared" si="6"/>
        <v>0</v>
      </c>
      <c r="CR27" s="30">
        <f t="shared" si="6"/>
        <v>0</v>
      </c>
      <c r="CS27" s="30">
        <f t="shared" si="6"/>
        <v>0</v>
      </c>
      <c r="CT27" s="31">
        <f t="shared" si="6"/>
        <v>0</v>
      </c>
      <c r="CU27" s="31">
        <f t="shared" si="12"/>
        <v>0</v>
      </c>
    </row>
    <row r="28" spans="1:99" x14ac:dyDescent="0.25">
      <c r="A28" s="56" t="s">
        <v>43</v>
      </c>
      <c r="B28" s="33">
        <f t="shared" si="13"/>
        <v>7</v>
      </c>
      <c r="C28" s="34">
        <v>1</v>
      </c>
      <c r="D28" s="36">
        <v>6</v>
      </c>
      <c r="E28" s="34">
        <v>1</v>
      </c>
      <c r="F28" s="36">
        <v>4</v>
      </c>
      <c r="G28" s="42">
        <v>1</v>
      </c>
      <c r="H28" s="40">
        <v>2</v>
      </c>
      <c r="I28" s="41">
        <v>4</v>
      </c>
      <c r="J28" s="39">
        <v>0</v>
      </c>
      <c r="K28" s="36">
        <v>0</v>
      </c>
      <c r="L28" s="34">
        <v>0</v>
      </c>
      <c r="M28" s="37">
        <v>0</v>
      </c>
      <c r="N28" s="37">
        <v>0</v>
      </c>
      <c r="O28" s="37">
        <v>0</v>
      </c>
      <c r="P28" s="36">
        <v>0</v>
      </c>
      <c r="Q28" s="34">
        <v>0</v>
      </c>
      <c r="R28" s="36">
        <v>0</v>
      </c>
      <c r="S28" s="28" t="str">
        <f t="shared" si="8"/>
        <v/>
      </c>
      <c r="CA28" s="29" t="str">
        <f t="shared" si="2"/>
        <v/>
      </c>
      <c r="CB28" s="29" t="str">
        <f t="shared" si="3"/>
        <v/>
      </c>
      <c r="CC28" s="29" t="str">
        <f t="shared" si="9"/>
        <v/>
      </c>
      <c r="CD28" s="29" t="str">
        <f t="shared" si="9"/>
        <v/>
      </c>
      <c r="CE28" s="29" t="str">
        <f t="shared" si="9"/>
        <v/>
      </c>
      <c r="CF28" s="29" t="str">
        <f t="shared" si="9"/>
        <v/>
      </c>
      <c r="CG28" s="29" t="str">
        <f t="shared" si="9"/>
        <v/>
      </c>
      <c r="CH28" s="29" t="str">
        <f t="shared" si="10"/>
        <v/>
      </c>
      <c r="CI28" s="29" t="str">
        <f t="shared" si="11"/>
        <v/>
      </c>
      <c r="CM28" s="30">
        <f t="shared" si="4"/>
        <v>0</v>
      </c>
      <c r="CN28" s="30">
        <f t="shared" si="5"/>
        <v>0</v>
      </c>
      <c r="CO28" s="30">
        <f t="shared" ref="CO28:CT57" si="14">IF(AND($B28&gt;0,OR(L28="")),1,IF(L28&gt;$B28,1,0))</f>
        <v>0</v>
      </c>
      <c r="CP28" s="30">
        <f t="shared" si="14"/>
        <v>0</v>
      </c>
      <c r="CQ28" s="30">
        <f t="shared" si="14"/>
        <v>0</v>
      </c>
      <c r="CR28" s="30">
        <f t="shared" si="14"/>
        <v>0</v>
      </c>
      <c r="CS28" s="30">
        <f t="shared" si="14"/>
        <v>0</v>
      </c>
      <c r="CT28" s="31">
        <f t="shared" si="14"/>
        <v>0</v>
      </c>
      <c r="CU28" s="31">
        <f t="shared" si="12"/>
        <v>0</v>
      </c>
    </row>
    <row r="29" spans="1:99" x14ac:dyDescent="0.25">
      <c r="A29" s="57" t="s">
        <v>44</v>
      </c>
      <c r="B29" s="44">
        <f t="shared" si="13"/>
        <v>12</v>
      </c>
      <c r="C29" s="45">
        <v>6</v>
      </c>
      <c r="D29" s="47">
        <v>6</v>
      </c>
      <c r="E29" s="45">
        <v>8</v>
      </c>
      <c r="F29" s="47">
        <v>4</v>
      </c>
      <c r="G29" s="47">
        <v>0</v>
      </c>
      <c r="H29" s="49">
        <v>2</v>
      </c>
      <c r="I29" s="50">
        <v>2</v>
      </c>
      <c r="J29" s="51">
        <v>0</v>
      </c>
      <c r="K29" s="47">
        <v>0</v>
      </c>
      <c r="L29" s="45">
        <v>0</v>
      </c>
      <c r="M29" s="52">
        <v>0</v>
      </c>
      <c r="N29" s="52">
        <v>0</v>
      </c>
      <c r="O29" s="52">
        <v>0</v>
      </c>
      <c r="P29" s="47">
        <v>0</v>
      </c>
      <c r="Q29" s="45">
        <v>0</v>
      </c>
      <c r="R29" s="47">
        <v>0</v>
      </c>
      <c r="S29" s="28" t="str">
        <f t="shared" si="8"/>
        <v/>
      </c>
      <c r="CA29" s="29" t="str">
        <f t="shared" si="2"/>
        <v/>
      </c>
      <c r="CB29" s="29" t="str">
        <f t="shared" si="3"/>
        <v/>
      </c>
      <c r="CC29" s="29" t="str">
        <f t="shared" si="9"/>
        <v/>
      </c>
      <c r="CD29" s="29" t="str">
        <f t="shared" si="9"/>
        <v/>
      </c>
      <c r="CE29" s="29" t="str">
        <f t="shared" si="9"/>
        <v/>
      </c>
      <c r="CF29" s="29" t="str">
        <f t="shared" si="9"/>
        <v/>
      </c>
      <c r="CG29" s="29" t="str">
        <f t="shared" si="9"/>
        <v/>
      </c>
      <c r="CH29" s="29" t="str">
        <f t="shared" si="10"/>
        <v/>
      </c>
      <c r="CI29" s="29" t="str">
        <f t="shared" si="11"/>
        <v/>
      </c>
      <c r="CM29" s="30">
        <f t="shared" si="4"/>
        <v>0</v>
      </c>
      <c r="CN29" s="30">
        <f t="shared" si="5"/>
        <v>0</v>
      </c>
      <c r="CO29" s="30">
        <f t="shared" si="14"/>
        <v>0</v>
      </c>
      <c r="CP29" s="30">
        <f t="shared" si="14"/>
        <v>0</v>
      </c>
      <c r="CQ29" s="30">
        <f t="shared" si="14"/>
        <v>0</v>
      </c>
      <c r="CR29" s="30">
        <f t="shared" si="14"/>
        <v>0</v>
      </c>
      <c r="CS29" s="30">
        <f t="shared" si="14"/>
        <v>0</v>
      </c>
      <c r="CT29" s="31">
        <f t="shared" si="14"/>
        <v>0</v>
      </c>
      <c r="CU29" s="31">
        <f t="shared" si="12"/>
        <v>0</v>
      </c>
    </row>
    <row r="30" spans="1:99" x14ac:dyDescent="0.25">
      <c r="A30" s="32" t="s">
        <v>45</v>
      </c>
      <c r="B30" s="21">
        <f t="shared" si="13"/>
        <v>7</v>
      </c>
      <c r="C30" s="22">
        <v>2</v>
      </c>
      <c r="D30" s="24">
        <v>5</v>
      </c>
      <c r="E30" s="22">
        <v>6</v>
      </c>
      <c r="F30" s="24">
        <v>0</v>
      </c>
      <c r="G30" s="24">
        <v>0</v>
      </c>
      <c r="H30" s="54">
        <v>1</v>
      </c>
      <c r="I30" s="55">
        <v>0</v>
      </c>
      <c r="J30" s="27">
        <v>0</v>
      </c>
      <c r="K30" s="24">
        <v>0</v>
      </c>
      <c r="L30" s="22">
        <v>0</v>
      </c>
      <c r="M30" s="25">
        <v>0</v>
      </c>
      <c r="N30" s="25">
        <v>0</v>
      </c>
      <c r="O30" s="25">
        <v>0</v>
      </c>
      <c r="P30" s="24">
        <v>0</v>
      </c>
      <c r="Q30" s="22">
        <v>0</v>
      </c>
      <c r="R30" s="24">
        <v>0</v>
      </c>
      <c r="S30" s="28" t="str">
        <f t="shared" si="8"/>
        <v/>
      </c>
      <c r="CA30" s="29" t="str">
        <f t="shared" si="2"/>
        <v/>
      </c>
      <c r="CB30" s="29" t="str">
        <f t="shared" si="3"/>
        <v/>
      </c>
      <c r="CC30" s="29" t="str">
        <f t="shared" si="9"/>
        <v/>
      </c>
      <c r="CD30" s="29" t="str">
        <f t="shared" si="9"/>
        <v/>
      </c>
      <c r="CE30" s="29" t="str">
        <f t="shared" si="9"/>
        <v/>
      </c>
      <c r="CF30" s="29" t="str">
        <f t="shared" si="9"/>
        <v/>
      </c>
      <c r="CG30" s="29" t="str">
        <f t="shared" si="9"/>
        <v/>
      </c>
      <c r="CH30" s="29" t="str">
        <f t="shared" si="10"/>
        <v/>
      </c>
      <c r="CI30" s="29" t="str">
        <f t="shared" si="11"/>
        <v/>
      </c>
      <c r="CM30" s="30">
        <f t="shared" si="4"/>
        <v>0</v>
      </c>
      <c r="CN30" s="30">
        <f t="shared" si="5"/>
        <v>0</v>
      </c>
      <c r="CO30" s="30">
        <f t="shared" si="14"/>
        <v>0</v>
      </c>
      <c r="CP30" s="30">
        <f t="shared" si="14"/>
        <v>0</v>
      </c>
      <c r="CQ30" s="30">
        <f t="shared" si="14"/>
        <v>0</v>
      </c>
      <c r="CR30" s="30">
        <f t="shared" si="14"/>
        <v>0</v>
      </c>
      <c r="CS30" s="30">
        <f t="shared" si="14"/>
        <v>0</v>
      </c>
      <c r="CT30" s="31">
        <f t="shared" si="14"/>
        <v>0</v>
      </c>
      <c r="CU30" s="31">
        <f t="shared" si="12"/>
        <v>0</v>
      </c>
    </row>
    <row r="31" spans="1:99" x14ac:dyDescent="0.25">
      <c r="A31" s="32" t="s">
        <v>46</v>
      </c>
      <c r="B31" s="33">
        <f t="shared" si="13"/>
        <v>6</v>
      </c>
      <c r="C31" s="34">
        <v>1</v>
      </c>
      <c r="D31" s="36">
        <v>5</v>
      </c>
      <c r="E31" s="34">
        <v>6</v>
      </c>
      <c r="F31" s="36">
        <v>0</v>
      </c>
      <c r="G31" s="36">
        <v>0</v>
      </c>
      <c r="H31" s="40">
        <v>0</v>
      </c>
      <c r="I31" s="41">
        <v>0</v>
      </c>
      <c r="J31" s="39">
        <v>0</v>
      </c>
      <c r="K31" s="36">
        <v>0</v>
      </c>
      <c r="L31" s="34">
        <v>0</v>
      </c>
      <c r="M31" s="37">
        <v>0</v>
      </c>
      <c r="N31" s="37">
        <v>0</v>
      </c>
      <c r="O31" s="37">
        <v>0</v>
      </c>
      <c r="P31" s="36">
        <v>0</v>
      </c>
      <c r="Q31" s="34">
        <v>0</v>
      </c>
      <c r="R31" s="36">
        <v>0</v>
      </c>
      <c r="S31" s="28" t="str">
        <f t="shared" si="8"/>
        <v/>
      </c>
      <c r="CA31" s="29" t="str">
        <f t="shared" si="2"/>
        <v/>
      </c>
      <c r="CB31" s="29" t="str">
        <f t="shared" si="3"/>
        <v/>
      </c>
      <c r="CC31" s="29" t="str">
        <f t="shared" si="9"/>
        <v/>
      </c>
      <c r="CD31" s="29" t="str">
        <f t="shared" si="9"/>
        <v/>
      </c>
      <c r="CE31" s="29" t="str">
        <f t="shared" si="9"/>
        <v/>
      </c>
      <c r="CF31" s="29" t="str">
        <f t="shared" si="9"/>
        <v/>
      </c>
      <c r="CG31" s="29" t="str">
        <f t="shared" si="9"/>
        <v/>
      </c>
      <c r="CH31" s="29" t="str">
        <f t="shared" si="10"/>
        <v/>
      </c>
      <c r="CI31" s="29" t="str">
        <f t="shared" si="11"/>
        <v/>
      </c>
      <c r="CM31" s="30">
        <f t="shared" si="4"/>
        <v>0</v>
      </c>
      <c r="CN31" s="30">
        <f t="shared" si="5"/>
        <v>0</v>
      </c>
      <c r="CO31" s="30">
        <f t="shared" si="14"/>
        <v>0</v>
      </c>
      <c r="CP31" s="30">
        <f t="shared" si="14"/>
        <v>0</v>
      </c>
      <c r="CQ31" s="30">
        <f t="shared" si="14"/>
        <v>0</v>
      </c>
      <c r="CR31" s="30">
        <f t="shared" si="14"/>
        <v>0</v>
      </c>
      <c r="CS31" s="30">
        <f t="shared" si="14"/>
        <v>0</v>
      </c>
      <c r="CT31" s="31">
        <f t="shared" si="14"/>
        <v>0</v>
      </c>
      <c r="CU31" s="31">
        <f t="shared" si="12"/>
        <v>0</v>
      </c>
    </row>
    <row r="32" spans="1:99" x14ac:dyDescent="0.25">
      <c r="A32" s="32" t="s">
        <v>47</v>
      </c>
      <c r="B32" s="33">
        <f t="shared" si="13"/>
        <v>0</v>
      </c>
      <c r="C32" s="34">
        <v>0</v>
      </c>
      <c r="D32" s="36">
        <v>0</v>
      </c>
      <c r="E32" s="34">
        <v>0</v>
      </c>
      <c r="F32" s="36">
        <v>0</v>
      </c>
      <c r="G32" s="36">
        <v>0</v>
      </c>
      <c r="H32" s="40">
        <v>0</v>
      </c>
      <c r="I32" s="38">
        <v>0</v>
      </c>
      <c r="J32" s="39">
        <v>0</v>
      </c>
      <c r="K32" s="36">
        <v>0</v>
      </c>
      <c r="L32" s="34">
        <v>0</v>
      </c>
      <c r="M32" s="37">
        <v>0</v>
      </c>
      <c r="N32" s="37">
        <v>0</v>
      </c>
      <c r="O32" s="37">
        <v>0</v>
      </c>
      <c r="P32" s="36">
        <v>0</v>
      </c>
      <c r="Q32" s="34">
        <v>0</v>
      </c>
      <c r="R32" s="36">
        <v>0</v>
      </c>
      <c r="S32" s="28" t="str">
        <f t="shared" si="8"/>
        <v/>
      </c>
      <c r="CA32" s="29" t="str">
        <f t="shared" si="2"/>
        <v/>
      </c>
      <c r="CB32" s="29" t="str">
        <f t="shared" si="3"/>
        <v/>
      </c>
      <c r="CC32" s="29" t="str">
        <f t="shared" si="9"/>
        <v/>
      </c>
      <c r="CD32" s="29" t="str">
        <f t="shared" si="9"/>
        <v/>
      </c>
      <c r="CE32" s="29" t="str">
        <f t="shared" si="9"/>
        <v/>
      </c>
      <c r="CF32" s="29" t="str">
        <f t="shared" si="9"/>
        <v/>
      </c>
      <c r="CG32" s="29" t="str">
        <f t="shared" si="9"/>
        <v/>
      </c>
      <c r="CH32" s="29" t="str">
        <f t="shared" si="10"/>
        <v/>
      </c>
      <c r="CI32" s="29" t="str">
        <f t="shared" si="11"/>
        <v/>
      </c>
      <c r="CM32" s="30">
        <f t="shared" si="4"/>
        <v>0</v>
      </c>
      <c r="CN32" s="30">
        <f t="shared" si="5"/>
        <v>0</v>
      </c>
      <c r="CO32" s="30">
        <f t="shared" si="14"/>
        <v>0</v>
      </c>
      <c r="CP32" s="30">
        <f t="shared" si="14"/>
        <v>0</v>
      </c>
      <c r="CQ32" s="30">
        <f t="shared" si="14"/>
        <v>0</v>
      </c>
      <c r="CR32" s="30">
        <f t="shared" si="14"/>
        <v>0</v>
      </c>
      <c r="CS32" s="30">
        <f t="shared" si="14"/>
        <v>0</v>
      </c>
      <c r="CT32" s="31">
        <f t="shared" si="14"/>
        <v>0</v>
      </c>
      <c r="CU32" s="31">
        <f t="shared" si="12"/>
        <v>0</v>
      </c>
    </row>
    <row r="33" spans="1:99" x14ac:dyDescent="0.25">
      <c r="A33" s="32" t="s">
        <v>48</v>
      </c>
      <c r="B33" s="33">
        <f t="shared" si="13"/>
        <v>1</v>
      </c>
      <c r="C33" s="34">
        <v>1</v>
      </c>
      <c r="D33" s="36">
        <v>0</v>
      </c>
      <c r="E33" s="34">
        <v>1</v>
      </c>
      <c r="F33" s="36">
        <v>0</v>
      </c>
      <c r="G33" s="36">
        <v>0</v>
      </c>
      <c r="H33" s="40">
        <v>0</v>
      </c>
      <c r="I33" s="38">
        <v>0</v>
      </c>
      <c r="J33" s="39">
        <v>0</v>
      </c>
      <c r="K33" s="36">
        <v>0</v>
      </c>
      <c r="L33" s="34">
        <v>0</v>
      </c>
      <c r="M33" s="37">
        <v>0</v>
      </c>
      <c r="N33" s="37">
        <v>0</v>
      </c>
      <c r="O33" s="37">
        <v>0</v>
      </c>
      <c r="P33" s="36">
        <v>0</v>
      </c>
      <c r="Q33" s="34">
        <v>0</v>
      </c>
      <c r="R33" s="36">
        <v>0</v>
      </c>
      <c r="S33" s="28" t="str">
        <f t="shared" si="8"/>
        <v/>
      </c>
      <c r="CA33" s="29" t="str">
        <f t="shared" si="2"/>
        <v/>
      </c>
      <c r="CB33" s="29" t="str">
        <f t="shared" si="3"/>
        <v/>
      </c>
      <c r="CC33" s="29" t="str">
        <f t="shared" si="9"/>
        <v/>
      </c>
      <c r="CD33" s="29" t="str">
        <f t="shared" si="9"/>
        <v/>
      </c>
      <c r="CE33" s="29" t="str">
        <f t="shared" si="9"/>
        <v/>
      </c>
      <c r="CF33" s="29" t="str">
        <f t="shared" si="9"/>
        <v/>
      </c>
      <c r="CG33" s="29" t="str">
        <f t="shared" si="9"/>
        <v/>
      </c>
      <c r="CH33" s="29" t="str">
        <f t="shared" si="10"/>
        <v/>
      </c>
      <c r="CI33" s="29" t="str">
        <f t="shared" si="11"/>
        <v/>
      </c>
      <c r="CM33" s="30">
        <f t="shared" si="4"/>
        <v>0</v>
      </c>
      <c r="CN33" s="30">
        <f t="shared" si="5"/>
        <v>0</v>
      </c>
      <c r="CO33" s="30">
        <f t="shared" si="14"/>
        <v>0</v>
      </c>
      <c r="CP33" s="30">
        <f t="shared" si="14"/>
        <v>0</v>
      </c>
      <c r="CQ33" s="30">
        <f t="shared" si="14"/>
        <v>0</v>
      </c>
      <c r="CR33" s="30">
        <f t="shared" si="14"/>
        <v>0</v>
      </c>
      <c r="CS33" s="30">
        <f t="shared" si="14"/>
        <v>0</v>
      </c>
      <c r="CT33" s="31">
        <f t="shared" si="14"/>
        <v>0</v>
      </c>
      <c r="CU33" s="31">
        <f t="shared" si="12"/>
        <v>0</v>
      </c>
    </row>
    <row r="34" spans="1:99" x14ac:dyDescent="0.25">
      <c r="A34" s="32" t="s">
        <v>49</v>
      </c>
      <c r="B34" s="33">
        <f t="shared" si="0"/>
        <v>0</v>
      </c>
      <c r="C34" s="34">
        <v>0</v>
      </c>
      <c r="D34" s="35">
        <v>0</v>
      </c>
      <c r="E34" s="34">
        <v>0</v>
      </c>
      <c r="F34" s="35">
        <v>0</v>
      </c>
      <c r="G34" s="36">
        <v>0</v>
      </c>
      <c r="H34" s="37">
        <v>0</v>
      </c>
      <c r="I34" s="38">
        <v>0</v>
      </c>
      <c r="J34" s="39">
        <v>0</v>
      </c>
      <c r="K34" s="36">
        <v>0</v>
      </c>
      <c r="L34" s="34">
        <v>0</v>
      </c>
      <c r="M34" s="37">
        <v>0</v>
      </c>
      <c r="N34" s="37">
        <v>0</v>
      </c>
      <c r="O34" s="37">
        <v>0</v>
      </c>
      <c r="P34" s="36">
        <v>0</v>
      </c>
      <c r="Q34" s="34">
        <v>0</v>
      </c>
      <c r="R34" s="36">
        <v>0</v>
      </c>
      <c r="S34" s="28" t="str">
        <f t="shared" si="8"/>
        <v/>
      </c>
      <c r="CA34" s="29" t="str">
        <f t="shared" si="2"/>
        <v/>
      </c>
      <c r="CB34" s="29" t="str">
        <f t="shared" si="3"/>
        <v/>
      </c>
      <c r="CC34" s="29" t="str">
        <f t="shared" si="9"/>
        <v/>
      </c>
      <c r="CD34" s="29" t="str">
        <f t="shared" si="9"/>
        <v/>
      </c>
      <c r="CE34" s="29" t="str">
        <f t="shared" si="9"/>
        <v/>
      </c>
      <c r="CF34" s="29" t="str">
        <f t="shared" si="9"/>
        <v/>
      </c>
      <c r="CG34" s="29" t="str">
        <f t="shared" si="9"/>
        <v/>
      </c>
      <c r="CH34" s="29" t="str">
        <f t="shared" si="10"/>
        <v/>
      </c>
      <c r="CI34" s="29" t="str">
        <f t="shared" si="11"/>
        <v/>
      </c>
      <c r="CM34" s="30">
        <f t="shared" si="4"/>
        <v>0</v>
      </c>
      <c r="CN34" s="30">
        <f t="shared" si="5"/>
        <v>0</v>
      </c>
      <c r="CO34" s="30">
        <f t="shared" si="14"/>
        <v>0</v>
      </c>
      <c r="CP34" s="30">
        <f t="shared" si="14"/>
        <v>0</v>
      </c>
      <c r="CQ34" s="30">
        <f t="shared" si="14"/>
        <v>0</v>
      </c>
      <c r="CR34" s="30">
        <f t="shared" si="14"/>
        <v>0</v>
      </c>
      <c r="CS34" s="30">
        <f t="shared" si="14"/>
        <v>0</v>
      </c>
      <c r="CT34" s="31">
        <f t="shared" si="14"/>
        <v>0</v>
      </c>
      <c r="CU34" s="31">
        <f t="shared" si="12"/>
        <v>0</v>
      </c>
    </row>
    <row r="35" spans="1:99" x14ac:dyDescent="0.25">
      <c r="A35" s="43" t="s">
        <v>50</v>
      </c>
      <c r="B35" s="44">
        <f t="shared" si="0"/>
        <v>1</v>
      </c>
      <c r="C35" s="45">
        <v>0</v>
      </c>
      <c r="D35" s="47">
        <v>1</v>
      </c>
      <c r="E35" s="45">
        <v>0</v>
      </c>
      <c r="F35" s="47">
        <v>0</v>
      </c>
      <c r="G35" s="47">
        <v>0</v>
      </c>
      <c r="H35" s="49">
        <v>1</v>
      </c>
      <c r="I35" s="50">
        <v>0</v>
      </c>
      <c r="J35" s="51">
        <v>0</v>
      </c>
      <c r="K35" s="47">
        <v>0</v>
      </c>
      <c r="L35" s="45">
        <v>0</v>
      </c>
      <c r="M35" s="52">
        <v>0</v>
      </c>
      <c r="N35" s="52">
        <v>0</v>
      </c>
      <c r="O35" s="52">
        <v>0</v>
      </c>
      <c r="P35" s="47">
        <v>0</v>
      </c>
      <c r="Q35" s="45">
        <v>0</v>
      </c>
      <c r="R35" s="47">
        <v>0</v>
      </c>
      <c r="S35" s="28" t="str">
        <f t="shared" si="8"/>
        <v/>
      </c>
      <c r="CA35" s="29" t="str">
        <f t="shared" si="2"/>
        <v/>
      </c>
      <c r="CB35" s="29" t="str">
        <f t="shared" si="3"/>
        <v/>
      </c>
      <c r="CC35" s="29" t="str">
        <f t="shared" si="9"/>
        <v/>
      </c>
      <c r="CD35" s="29" t="str">
        <f t="shared" si="9"/>
        <v/>
      </c>
      <c r="CE35" s="29" t="str">
        <f t="shared" si="9"/>
        <v/>
      </c>
      <c r="CF35" s="29" t="str">
        <f t="shared" si="9"/>
        <v/>
      </c>
      <c r="CG35" s="29" t="str">
        <f t="shared" si="9"/>
        <v/>
      </c>
      <c r="CH35" s="29" t="str">
        <f t="shared" si="10"/>
        <v/>
      </c>
      <c r="CI35" s="29" t="str">
        <f t="shared" si="11"/>
        <v/>
      </c>
      <c r="CM35" s="30">
        <f t="shared" si="4"/>
        <v>0</v>
      </c>
      <c r="CN35" s="30">
        <f t="shared" si="5"/>
        <v>0</v>
      </c>
      <c r="CO35" s="30">
        <f t="shared" si="14"/>
        <v>0</v>
      </c>
      <c r="CP35" s="30">
        <f t="shared" si="14"/>
        <v>0</v>
      </c>
      <c r="CQ35" s="30">
        <f t="shared" si="14"/>
        <v>0</v>
      </c>
      <c r="CR35" s="30">
        <f t="shared" si="14"/>
        <v>0</v>
      </c>
      <c r="CS35" s="30">
        <f t="shared" si="14"/>
        <v>0</v>
      </c>
      <c r="CT35" s="31">
        <f t="shared" si="14"/>
        <v>0</v>
      </c>
      <c r="CU35" s="31">
        <f t="shared" si="12"/>
        <v>0</v>
      </c>
    </row>
    <row r="36" spans="1:99" ht="21" x14ac:dyDescent="0.25">
      <c r="A36" s="32" t="s">
        <v>51</v>
      </c>
      <c r="B36" s="21">
        <f t="shared" si="0"/>
        <v>2</v>
      </c>
      <c r="C36" s="22">
        <v>1</v>
      </c>
      <c r="D36" s="24">
        <v>1</v>
      </c>
      <c r="E36" s="22">
        <v>2</v>
      </c>
      <c r="F36" s="24">
        <v>0</v>
      </c>
      <c r="G36" s="24">
        <v>0</v>
      </c>
      <c r="H36" s="54">
        <v>0</v>
      </c>
      <c r="I36" s="55">
        <v>0</v>
      </c>
      <c r="J36" s="27">
        <v>0</v>
      </c>
      <c r="K36" s="24">
        <v>0</v>
      </c>
      <c r="L36" s="22">
        <v>0</v>
      </c>
      <c r="M36" s="25">
        <v>0</v>
      </c>
      <c r="N36" s="25">
        <v>0</v>
      </c>
      <c r="O36" s="25">
        <v>0</v>
      </c>
      <c r="P36" s="24">
        <v>0</v>
      </c>
      <c r="Q36" s="22">
        <v>0</v>
      </c>
      <c r="R36" s="24">
        <v>0</v>
      </c>
      <c r="S36" s="28" t="str">
        <f t="shared" si="8"/>
        <v/>
      </c>
      <c r="CA36" s="29" t="str">
        <f t="shared" si="2"/>
        <v/>
      </c>
      <c r="CB36" s="29" t="str">
        <f t="shared" si="3"/>
        <v/>
      </c>
      <c r="CC36" s="29" t="str">
        <f t="shared" si="9"/>
        <v/>
      </c>
      <c r="CD36" s="29" t="str">
        <f t="shared" si="9"/>
        <v/>
      </c>
      <c r="CE36" s="29" t="str">
        <f t="shared" si="9"/>
        <v/>
      </c>
      <c r="CF36" s="29" t="str">
        <f t="shared" si="9"/>
        <v/>
      </c>
      <c r="CG36" s="29" t="str">
        <f t="shared" si="9"/>
        <v/>
      </c>
      <c r="CH36" s="29" t="str">
        <f t="shared" si="10"/>
        <v/>
      </c>
      <c r="CI36" s="29" t="str">
        <f t="shared" si="11"/>
        <v/>
      </c>
      <c r="CM36" s="30">
        <f t="shared" si="4"/>
        <v>0</v>
      </c>
      <c r="CN36" s="30">
        <f t="shared" si="5"/>
        <v>0</v>
      </c>
      <c r="CO36" s="30">
        <f t="shared" si="14"/>
        <v>0</v>
      </c>
      <c r="CP36" s="30">
        <f t="shared" si="14"/>
        <v>0</v>
      </c>
      <c r="CQ36" s="30">
        <f t="shared" si="14"/>
        <v>0</v>
      </c>
      <c r="CR36" s="30">
        <f t="shared" si="14"/>
        <v>0</v>
      </c>
      <c r="CS36" s="30">
        <f t="shared" si="14"/>
        <v>0</v>
      </c>
      <c r="CT36" s="31">
        <f t="shared" si="14"/>
        <v>0</v>
      </c>
      <c r="CU36" s="31">
        <f t="shared" si="12"/>
        <v>0</v>
      </c>
    </row>
    <row r="37" spans="1:99" ht="15" customHeight="1" x14ac:dyDescent="0.25">
      <c r="A37" s="32" t="s">
        <v>52</v>
      </c>
      <c r="B37" s="33">
        <f t="shared" si="0"/>
        <v>0</v>
      </c>
      <c r="C37" s="34">
        <v>0</v>
      </c>
      <c r="D37" s="36">
        <v>0</v>
      </c>
      <c r="E37" s="34">
        <v>0</v>
      </c>
      <c r="F37" s="36">
        <v>0</v>
      </c>
      <c r="G37" s="42">
        <v>0</v>
      </c>
      <c r="H37" s="40">
        <v>0</v>
      </c>
      <c r="I37" s="41">
        <v>0</v>
      </c>
      <c r="J37" s="39">
        <v>0</v>
      </c>
      <c r="K37" s="36">
        <v>0</v>
      </c>
      <c r="L37" s="34">
        <v>0</v>
      </c>
      <c r="M37" s="37">
        <v>0</v>
      </c>
      <c r="N37" s="37">
        <v>0</v>
      </c>
      <c r="O37" s="37">
        <v>0</v>
      </c>
      <c r="P37" s="36">
        <v>0</v>
      </c>
      <c r="Q37" s="34">
        <v>0</v>
      </c>
      <c r="R37" s="36">
        <v>0</v>
      </c>
      <c r="S37" s="28" t="str">
        <f t="shared" si="8"/>
        <v/>
      </c>
      <c r="CA37" s="29" t="str">
        <f t="shared" si="2"/>
        <v/>
      </c>
      <c r="CB37" s="29" t="str">
        <f t="shared" si="3"/>
        <v/>
      </c>
      <c r="CC37" s="29" t="str">
        <f t="shared" si="9"/>
        <v/>
      </c>
      <c r="CD37" s="29" t="str">
        <f t="shared" si="9"/>
        <v/>
      </c>
      <c r="CE37" s="29" t="str">
        <f t="shared" si="9"/>
        <v/>
      </c>
      <c r="CF37" s="29" t="str">
        <f t="shared" si="9"/>
        <v/>
      </c>
      <c r="CG37" s="29" t="str">
        <f t="shared" si="9"/>
        <v/>
      </c>
      <c r="CH37" s="29" t="str">
        <f t="shared" si="10"/>
        <v/>
      </c>
      <c r="CI37" s="29" t="str">
        <f t="shared" si="11"/>
        <v/>
      </c>
      <c r="CM37" s="30">
        <f t="shared" si="4"/>
        <v>0</v>
      </c>
      <c r="CN37" s="30">
        <f t="shared" si="5"/>
        <v>0</v>
      </c>
      <c r="CO37" s="30">
        <f t="shared" si="14"/>
        <v>0</v>
      </c>
      <c r="CP37" s="30">
        <f t="shared" si="14"/>
        <v>0</v>
      </c>
      <c r="CQ37" s="30">
        <f t="shared" si="14"/>
        <v>0</v>
      </c>
      <c r="CR37" s="30">
        <f t="shared" si="14"/>
        <v>0</v>
      </c>
      <c r="CS37" s="30">
        <f t="shared" si="14"/>
        <v>0</v>
      </c>
      <c r="CT37" s="31">
        <f t="shared" si="14"/>
        <v>0</v>
      </c>
      <c r="CU37" s="31">
        <f t="shared" si="12"/>
        <v>0</v>
      </c>
    </row>
    <row r="38" spans="1:99" x14ac:dyDescent="0.25">
      <c r="A38" s="32" t="s">
        <v>53</v>
      </c>
      <c r="B38" s="33">
        <f t="shared" si="0"/>
        <v>6</v>
      </c>
      <c r="C38" s="34">
        <v>2</v>
      </c>
      <c r="D38" s="36">
        <v>4</v>
      </c>
      <c r="E38" s="34">
        <v>2</v>
      </c>
      <c r="F38" s="36">
        <v>1</v>
      </c>
      <c r="G38" s="42">
        <v>0</v>
      </c>
      <c r="H38" s="40">
        <v>1</v>
      </c>
      <c r="I38" s="41">
        <v>3</v>
      </c>
      <c r="J38" s="39">
        <v>0</v>
      </c>
      <c r="K38" s="36">
        <v>0</v>
      </c>
      <c r="L38" s="34">
        <v>0</v>
      </c>
      <c r="M38" s="37">
        <v>0</v>
      </c>
      <c r="N38" s="37">
        <v>0</v>
      </c>
      <c r="O38" s="37">
        <v>0</v>
      </c>
      <c r="P38" s="36">
        <v>0</v>
      </c>
      <c r="Q38" s="34">
        <v>0</v>
      </c>
      <c r="R38" s="36">
        <v>0</v>
      </c>
      <c r="S38" s="28" t="str">
        <f t="shared" si="8"/>
        <v/>
      </c>
      <c r="CA38" s="29" t="str">
        <f t="shared" si="2"/>
        <v/>
      </c>
      <c r="CB38" s="29" t="str">
        <f t="shared" si="3"/>
        <v/>
      </c>
      <c r="CC38" s="29" t="str">
        <f t="shared" si="9"/>
        <v/>
      </c>
      <c r="CD38" s="29" t="str">
        <f t="shared" si="9"/>
        <v/>
      </c>
      <c r="CE38" s="29" t="str">
        <f t="shared" si="9"/>
        <v/>
      </c>
      <c r="CF38" s="29" t="str">
        <f t="shared" si="9"/>
        <v/>
      </c>
      <c r="CG38" s="29" t="str">
        <f t="shared" si="9"/>
        <v/>
      </c>
      <c r="CH38" s="29" t="str">
        <f t="shared" si="10"/>
        <v/>
      </c>
      <c r="CI38" s="29" t="str">
        <f t="shared" si="11"/>
        <v/>
      </c>
      <c r="CM38" s="30">
        <f t="shared" si="4"/>
        <v>0</v>
      </c>
      <c r="CN38" s="30">
        <f t="shared" si="5"/>
        <v>0</v>
      </c>
      <c r="CO38" s="30">
        <f t="shared" si="14"/>
        <v>0</v>
      </c>
      <c r="CP38" s="30">
        <f t="shared" si="14"/>
        <v>0</v>
      </c>
      <c r="CQ38" s="30">
        <f t="shared" si="14"/>
        <v>0</v>
      </c>
      <c r="CR38" s="30">
        <f t="shared" si="14"/>
        <v>0</v>
      </c>
      <c r="CS38" s="30">
        <f t="shared" si="14"/>
        <v>0</v>
      </c>
      <c r="CT38" s="31">
        <f t="shared" si="14"/>
        <v>0</v>
      </c>
      <c r="CU38" s="31">
        <f t="shared" si="12"/>
        <v>0</v>
      </c>
    </row>
    <row r="39" spans="1:99" x14ac:dyDescent="0.25">
      <c r="A39" s="32" t="s">
        <v>54</v>
      </c>
      <c r="B39" s="33">
        <f t="shared" si="0"/>
        <v>0</v>
      </c>
      <c r="C39" s="34">
        <v>0</v>
      </c>
      <c r="D39" s="36">
        <v>0</v>
      </c>
      <c r="E39" s="34">
        <v>0</v>
      </c>
      <c r="F39" s="36">
        <v>0</v>
      </c>
      <c r="G39" s="42">
        <v>0</v>
      </c>
      <c r="H39" s="40">
        <v>0</v>
      </c>
      <c r="I39" s="41">
        <v>0</v>
      </c>
      <c r="J39" s="39">
        <v>0</v>
      </c>
      <c r="K39" s="36">
        <v>0</v>
      </c>
      <c r="L39" s="34">
        <v>0</v>
      </c>
      <c r="M39" s="37">
        <v>0</v>
      </c>
      <c r="N39" s="37">
        <v>0</v>
      </c>
      <c r="O39" s="37">
        <v>0</v>
      </c>
      <c r="P39" s="36">
        <v>0</v>
      </c>
      <c r="Q39" s="34">
        <v>0</v>
      </c>
      <c r="R39" s="36">
        <v>0</v>
      </c>
      <c r="S39" s="28" t="str">
        <f t="shared" si="8"/>
        <v/>
      </c>
      <c r="CA39" s="29" t="str">
        <f t="shared" si="2"/>
        <v/>
      </c>
      <c r="CB39" s="29" t="str">
        <f t="shared" si="3"/>
        <v/>
      </c>
      <c r="CC39" s="29" t="str">
        <f t="shared" si="9"/>
        <v/>
      </c>
      <c r="CD39" s="29" t="str">
        <f t="shared" si="9"/>
        <v/>
      </c>
      <c r="CE39" s="29" t="str">
        <f t="shared" si="9"/>
        <v/>
      </c>
      <c r="CF39" s="29" t="str">
        <f t="shared" si="9"/>
        <v/>
      </c>
      <c r="CG39" s="29" t="str">
        <f t="shared" si="9"/>
        <v/>
      </c>
      <c r="CH39" s="29" t="str">
        <f t="shared" si="10"/>
        <v/>
      </c>
      <c r="CI39" s="29" t="str">
        <f t="shared" si="11"/>
        <v/>
      </c>
      <c r="CM39" s="30">
        <f t="shared" si="4"/>
        <v>0</v>
      </c>
      <c r="CN39" s="30">
        <f t="shared" si="5"/>
        <v>0</v>
      </c>
      <c r="CO39" s="30">
        <f t="shared" si="14"/>
        <v>0</v>
      </c>
      <c r="CP39" s="30">
        <f t="shared" si="14"/>
        <v>0</v>
      </c>
      <c r="CQ39" s="30">
        <f t="shared" si="14"/>
        <v>0</v>
      </c>
      <c r="CR39" s="30">
        <f t="shared" si="14"/>
        <v>0</v>
      </c>
      <c r="CS39" s="30">
        <f t="shared" si="14"/>
        <v>0</v>
      </c>
      <c r="CT39" s="31">
        <f t="shared" si="14"/>
        <v>0</v>
      </c>
      <c r="CU39" s="31">
        <f t="shared" si="12"/>
        <v>0</v>
      </c>
    </row>
    <row r="40" spans="1:99" ht="21" x14ac:dyDescent="0.25">
      <c r="A40" s="32" t="s">
        <v>55</v>
      </c>
      <c r="B40" s="33">
        <f t="shared" si="0"/>
        <v>8</v>
      </c>
      <c r="C40" s="34">
        <v>1</v>
      </c>
      <c r="D40" s="36">
        <v>7</v>
      </c>
      <c r="E40" s="34">
        <v>5</v>
      </c>
      <c r="F40" s="36">
        <v>0</v>
      </c>
      <c r="G40" s="36">
        <v>0</v>
      </c>
      <c r="H40" s="40">
        <v>1</v>
      </c>
      <c r="I40" s="41">
        <v>2</v>
      </c>
      <c r="J40" s="39">
        <v>0</v>
      </c>
      <c r="K40" s="36">
        <v>0</v>
      </c>
      <c r="L40" s="34">
        <v>0</v>
      </c>
      <c r="M40" s="37">
        <v>0</v>
      </c>
      <c r="N40" s="37">
        <v>0</v>
      </c>
      <c r="O40" s="37">
        <v>0</v>
      </c>
      <c r="P40" s="36">
        <v>0</v>
      </c>
      <c r="Q40" s="34">
        <v>0</v>
      </c>
      <c r="R40" s="36">
        <v>0</v>
      </c>
      <c r="S40" s="28" t="str">
        <f t="shared" si="8"/>
        <v/>
      </c>
      <c r="CA40" s="29" t="str">
        <f t="shared" si="2"/>
        <v/>
      </c>
      <c r="CB40" s="29" t="str">
        <f t="shared" si="3"/>
        <v/>
      </c>
      <c r="CC40" s="29" t="str">
        <f t="shared" si="9"/>
        <v/>
      </c>
      <c r="CD40" s="29" t="str">
        <f t="shared" si="9"/>
        <v/>
      </c>
      <c r="CE40" s="29" t="str">
        <f t="shared" si="9"/>
        <v/>
      </c>
      <c r="CF40" s="29" t="str">
        <f t="shared" si="9"/>
        <v/>
      </c>
      <c r="CG40" s="29" t="str">
        <f t="shared" si="9"/>
        <v/>
      </c>
      <c r="CH40" s="29" t="str">
        <f t="shared" si="10"/>
        <v/>
      </c>
      <c r="CI40" s="29" t="str">
        <f t="shared" si="11"/>
        <v/>
      </c>
      <c r="CM40" s="30">
        <f t="shared" si="4"/>
        <v>0</v>
      </c>
      <c r="CN40" s="30">
        <f t="shared" si="5"/>
        <v>0</v>
      </c>
      <c r="CO40" s="30">
        <f t="shared" si="14"/>
        <v>0</v>
      </c>
      <c r="CP40" s="30">
        <f t="shared" si="14"/>
        <v>0</v>
      </c>
      <c r="CQ40" s="30">
        <f t="shared" si="14"/>
        <v>0</v>
      </c>
      <c r="CR40" s="30">
        <f t="shared" si="14"/>
        <v>0</v>
      </c>
      <c r="CS40" s="30">
        <f t="shared" si="14"/>
        <v>0</v>
      </c>
      <c r="CT40" s="31">
        <f t="shared" si="14"/>
        <v>0</v>
      </c>
      <c r="CU40" s="31">
        <f t="shared" si="12"/>
        <v>0</v>
      </c>
    </row>
    <row r="41" spans="1:99" x14ac:dyDescent="0.25">
      <c r="A41" s="32" t="s">
        <v>56</v>
      </c>
      <c r="B41" s="33">
        <f t="shared" si="0"/>
        <v>2</v>
      </c>
      <c r="C41" s="34">
        <v>0</v>
      </c>
      <c r="D41" s="36">
        <v>2</v>
      </c>
      <c r="E41" s="34">
        <v>0</v>
      </c>
      <c r="F41" s="36">
        <v>1</v>
      </c>
      <c r="G41" s="36">
        <v>1</v>
      </c>
      <c r="H41" s="40">
        <v>1</v>
      </c>
      <c r="I41" s="41">
        <v>1</v>
      </c>
      <c r="J41" s="39">
        <v>0</v>
      </c>
      <c r="K41" s="36">
        <v>0</v>
      </c>
      <c r="L41" s="34">
        <v>0</v>
      </c>
      <c r="M41" s="37">
        <v>0</v>
      </c>
      <c r="N41" s="37">
        <v>0</v>
      </c>
      <c r="O41" s="37">
        <v>0</v>
      </c>
      <c r="P41" s="36">
        <v>0</v>
      </c>
      <c r="Q41" s="34">
        <v>0</v>
      </c>
      <c r="R41" s="36">
        <v>0</v>
      </c>
      <c r="S41" s="28" t="str">
        <f t="shared" si="8"/>
        <v/>
      </c>
      <c r="CA41" s="29" t="str">
        <f t="shared" si="2"/>
        <v/>
      </c>
      <c r="CB41" s="29" t="str">
        <f t="shared" si="3"/>
        <v/>
      </c>
      <c r="CC41" s="29" t="str">
        <f t="shared" si="9"/>
        <v/>
      </c>
      <c r="CD41" s="29" t="str">
        <f t="shared" si="9"/>
        <v/>
      </c>
      <c r="CE41" s="29" t="str">
        <f t="shared" si="9"/>
        <v/>
      </c>
      <c r="CF41" s="29" t="str">
        <f t="shared" si="9"/>
        <v/>
      </c>
      <c r="CG41" s="29" t="str">
        <f t="shared" si="9"/>
        <v/>
      </c>
      <c r="CH41" s="29" t="str">
        <f t="shared" si="10"/>
        <v/>
      </c>
      <c r="CI41" s="29" t="str">
        <f t="shared" si="11"/>
        <v/>
      </c>
      <c r="CM41" s="30">
        <f t="shared" si="4"/>
        <v>0</v>
      </c>
      <c r="CN41" s="30">
        <f t="shared" si="5"/>
        <v>0</v>
      </c>
      <c r="CO41" s="30">
        <f t="shared" si="14"/>
        <v>0</v>
      </c>
      <c r="CP41" s="30">
        <f t="shared" si="14"/>
        <v>0</v>
      </c>
      <c r="CQ41" s="30">
        <f t="shared" si="14"/>
        <v>0</v>
      </c>
      <c r="CR41" s="30">
        <f t="shared" si="14"/>
        <v>0</v>
      </c>
      <c r="CS41" s="30">
        <f t="shared" si="14"/>
        <v>0</v>
      </c>
      <c r="CT41" s="31">
        <f t="shared" si="14"/>
        <v>0</v>
      </c>
      <c r="CU41" s="31">
        <f t="shared" si="12"/>
        <v>0</v>
      </c>
    </row>
    <row r="42" spans="1:99" ht="21" x14ac:dyDescent="0.25">
      <c r="A42" s="32" t="s">
        <v>57</v>
      </c>
      <c r="B42" s="33">
        <f t="shared" si="0"/>
        <v>0</v>
      </c>
      <c r="C42" s="34">
        <v>0</v>
      </c>
      <c r="D42" s="36">
        <v>0</v>
      </c>
      <c r="E42" s="34">
        <v>0</v>
      </c>
      <c r="F42" s="36">
        <v>0</v>
      </c>
      <c r="G42" s="36">
        <v>0</v>
      </c>
      <c r="H42" s="40">
        <v>0</v>
      </c>
      <c r="I42" s="41">
        <v>0</v>
      </c>
      <c r="J42" s="39">
        <v>0</v>
      </c>
      <c r="K42" s="36">
        <v>0</v>
      </c>
      <c r="L42" s="34">
        <v>0</v>
      </c>
      <c r="M42" s="37">
        <v>0</v>
      </c>
      <c r="N42" s="37">
        <v>0</v>
      </c>
      <c r="O42" s="37">
        <v>0</v>
      </c>
      <c r="P42" s="36">
        <v>0</v>
      </c>
      <c r="Q42" s="34">
        <v>0</v>
      </c>
      <c r="R42" s="36">
        <v>0</v>
      </c>
      <c r="S42" s="28" t="str">
        <f t="shared" si="8"/>
        <v/>
      </c>
      <c r="CA42" s="29" t="str">
        <f t="shared" si="2"/>
        <v/>
      </c>
      <c r="CB42" s="29" t="str">
        <f t="shared" si="3"/>
        <v/>
      </c>
      <c r="CC42" s="29" t="str">
        <f t="shared" si="9"/>
        <v/>
      </c>
      <c r="CD42" s="29" t="str">
        <f t="shared" si="9"/>
        <v/>
      </c>
      <c r="CE42" s="29" t="str">
        <f t="shared" si="9"/>
        <v/>
      </c>
      <c r="CF42" s="29" t="str">
        <f t="shared" si="9"/>
        <v/>
      </c>
      <c r="CG42" s="29" t="str">
        <f t="shared" si="9"/>
        <v/>
      </c>
      <c r="CH42" s="29" t="str">
        <f t="shared" si="10"/>
        <v/>
      </c>
      <c r="CI42" s="29" t="str">
        <f t="shared" si="11"/>
        <v/>
      </c>
      <c r="CM42" s="30">
        <f t="shared" si="4"/>
        <v>0</v>
      </c>
      <c r="CN42" s="30">
        <f t="shared" si="5"/>
        <v>0</v>
      </c>
      <c r="CO42" s="30">
        <f t="shared" si="14"/>
        <v>0</v>
      </c>
      <c r="CP42" s="30">
        <f t="shared" si="14"/>
        <v>0</v>
      </c>
      <c r="CQ42" s="30">
        <f t="shared" si="14"/>
        <v>0</v>
      </c>
      <c r="CR42" s="30">
        <f t="shared" si="14"/>
        <v>0</v>
      </c>
      <c r="CS42" s="30">
        <f t="shared" si="14"/>
        <v>0</v>
      </c>
      <c r="CT42" s="31">
        <f t="shared" si="14"/>
        <v>0</v>
      </c>
      <c r="CU42" s="31">
        <f t="shared" si="12"/>
        <v>0</v>
      </c>
    </row>
    <row r="43" spans="1:99" x14ac:dyDescent="0.25">
      <c r="A43" s="58" t="s">
        <v>58</v>
      </c>
      <c r="B43" s="44">
        <f t="shared" si="0"/>
        <v>10</v>
      </c>
      <c r="C43" s="45">
        <v>1</v>
      </c>
      <c r="D43" s="47">
        <v>9</v>
      </c>
      <c r="E43" s="45">
        <v>6</v>
      </c>
      <c r="F43" s="47">
        <v>2</v>
      </c>
      <c r="G43" s="47">
        <v>0</v>
      </c>
      <c r="H43" s="49">
        <v>2</v>
      </c>
      <c r="I43" s="59">
        <v>2</v>
      </c>
      <c r="J43" s="51">
        <v>0</v>
      </c>
      <c r="K43" s="47">
        <v>0</v>
      </c>
      <c r="L43" s="45">
        <v>0</v>
      </c>
      <c r="M43" s="52">
        <v>0</v>
      </c>
      <c r="N43" s="52">
        <v>0</v>
      </c>
      <c r="O43" s="52">
        <v>0</v>
      </c>
      <c r="P43" s="47">
        <v>0</v>
      </c>
      <c r="Q43" s="45">
        <v>0</v>
      </c>
      <c r="R43" s="47">
        <v>0</v>
      </c>
      <c r="S43" s="28" t="str">
        <f t="shared" si="8"/>
        <v/>
      </c>
      <c r="CA43" s="29" t="str">
        <f t="shared" si="2"/>
        <v/>
      </c>
      <c r="CB43" s="29" t="str">
        <f t="shared" si="3"/>
        <v/>
      </c>
      <c r="CC43" s="29" t="str">
        <f t="shared" si="9"/>
        <v/>
      </c>
      <c r="CD43" s="29" t="str">
        <f t="shared" si="9"/>
        <v/>
      </c>
      <c r="CE43" s="29" t="str">
        <f t="shared" si="9"/>
        <v/>
      </c>
      <c r="CF43" s="29" t="str">
        <f t="shared" si="9"/>
        <v/>
      </c>
      <c r="CG43" s="29" t="str">
        <f t="shared" si="9"/>
        <v/>
      </c>
      <c r="CH43" s="29" t="str">
        <f t="shared" si="10"/>
        <v/>
      </c>
      <c r="CI43" s="29" t="str">
        <f t="shared" si="11"/>
        <v/>
      </c>
      <c r="CM43" s="30">
        <f t="shared" si="4"/>
        <v>0</v>
      </c>
      <c r="CN43" s="30">
        <f t="shared" si="5"/>
        <v>0</v>
      </c>
      <c r="CO43" s="30">
        <f t="shared" si="14"/>
        <v>0</v>
      </c>
      <c r="CP43" s="30">
        <f t="shared" si="14"/>
        <v>0</v>
      </c>
      <c r="CQ43" s="30">
        <f t="shared" si="14"/>
        <v>0</v>
      </c>
      <c r="CR43" s="30">
        <f t="shared" si="14"/>
        <v>0</v>
      </c>
      <c r="CS43" s="30">
        <f t="shared" si="14"/>
        <v>0</v>
      </c>
      <c r="CT43" s="31">
        <f t="shared" si="14"/>
        <v>0</v>
      </c>
      <c r="CU43" s="31">
        <f t="shared" si="12"/>
        <v>0</v>
      </c>
    </row>
    <row r="44" spans="1:99" x14ac:dyDescent="0.25">
      <c r="A44" s="20" t="s">
        <v>59</v>
      </c>
      <c r="B44" s="21">
        <f t="shared" si="0"/>
        <v>0</v>
      </c>
      <c r="C44" s="22">
        <v>0</v>
      </c>
      <c r="D44" s="24">
        <v>0</v>
      </c>
      <c r="E44" s="22">
        <v>0</v>
      </c>
      <c r="F44" s="24">
        <v>0</v>
      </c>
      <c r="G44" s="24">
        <v>0</v>
      </c>
      <c r="H44" s="54">
        <v>0</v>
      </c>
      <c r="I44" s="26">
        <v>0</v>
      </c>
      <c r="J44" s="27">
        <v>0</v>
      </c>
      <c r="K44" s="24">
        <v>0</v>
      </c>
      <c r="L44" s="22">
        <v>0</v>
      </c>
      <c r="M44" s="25">
        <v>0</v>
      </c>
      <c r="N44" s="25">
        <v>0</v>
      </c>
      <c r="O44" s="25">
        <v>0</v>
      </c>
      <c r="P44" s="24">
        <v>0</v>
      </c>
      <c r="Q44" s="22">
        <v>0</v>
      </c>
      <c r="R44" s="24">
        <v>0</v>
      </c>
      <c r="S44" s="28" t="str">
        <f t="shared" si="8"/>
        <v/>
      </c>
      <c r="CA44" s="29" t="str">
        <f t="shared" si="2"/>
        <v/>
      </c>
      <c r="CB44" s="29" t="str">
        <f t="shared" si="3"/>
        <v/>
      </c>
      <c r="CC44" s="29" t="str">
        <f t="shared" si="9"/>
        <v/>
      </c>
      <c r="CD44" s="29" t="str">
        <f t="shared" si="9"/>
        <v/>
      </c>
      <c r="CE44" s="29" t="str">
        <f t="shared" si="9"/>
        <v/>
      </c>
      <c r="CF44" s="29" t="str">
        <f t="shared" si="9"/>
        <v/>
      </c>
      <c r="CG44" s="29" t="str">
        <f t="shared" si="9"/>
        <v/>
      </c>
      <c r="CH44" s="29" t="str">
        <f t="shared" si="10"/>
        <v/>
      </c>
      <c r="CI44" s="29" t="str">
        <f t="shared" si="11"/>
        <v/>
      </c>
      <c r="CM44" s="30">
        <f t="shared" si="4"/>
        <v>0</v>
      </c>
      <c r="CN44" s="30">
        <f t="shared" si="5"/>
        <v>0</v>
      </c>
      <c r="CO44" s="30">
        <f t="shared" si="14"/>
        <v>0</v>
      </c>
      <c r="CP44" s="30">
        <f t="shared" si="14"/>
        <v>0</v>
      </c>
      <c r="CQ44" s="30">
        <f t="shared" si="14"/>
        <v>0</v>
      </c>
      <c r="CR44" s="30">
        <f t="shared" si="14"/>
        <v>0</v>
      </c>
      <c r="CS44" s="30">
        <f t="shared" si="14"/>
        <v>0</v>
      </c>
      <c r="CT44" s="31">
        <f t="shared" si="14"/>
        <v>0</v>
      </c>
      <c r="CU44" s="31">
        <f t="shared" si="12"/>
        <v>0</v>
      </c>
    </row>
    <row r="45" spans="1:99" x14ac:dyDescent="0.25">
      <c r="A45" s="56" t="s">
        <v>60</v>
      </c>
      <c r="B45" s="33">
        <f t="shared" si="0"/>
        <v>0</v>
      </c>
      <c r="C45" s="34">
        <v>0</v>
      </c>
      <c r="D45" s="36">
        <v>0</v>
      </c>
      <c r="E45" s="34">
        <v>0</v>
      </c>
      <c r="F45" s="36">
        <v>0</v>
      </c>
      <c r="G45" s="36">
        <v>0</v>
      </c>
      <c r="H45" s="40">
        <v>0</v>
      </c>
      <c r="I45" s="38">
        <v>0</v>
      </c>
      <c r="J45" s="39">
        <v>0</v>
      </c>
      <c r="K45" s="36">
        <v>0</v>
      </c>
      <c r="L45" s="34">
        <v>0</v>
      </c>
      <c r="M45" s="37">
        <v>0</v>
      </c>
      <c r="N45" s="37">
        <v>0</v>
      </c>
      <c r="O45" s="37">
        <v>0</v>
      </c>
      <c r="P45" s="36">
        <v>0</v>
      </c>
      <c r="Q45" s="34">
        <v>0</v>
      </c>
      <c r="R45" s="36">
        <v>0</v>
      </c>
      <c r="S45" s="28" t="str">
        <f t="shared" si="8"/>
        <v/>
      </c>
      <c r="CA45" s="29" t="str">
        <f t="shared" si="2"/>
        <v/>
      </c>
      <c r="CB45" s="29" t="str">
        <f t="shared" si="3"/>
        <v/>
      </c>
      <c r="CC45" s="29" t="str">
        <f t="shared" si="9"/>
        <v/>
      </c>
      <c r="CD45" s="29" t="str">
        <f t="shared" si="9"/>
        <v/>
      </c>
      <c r="CE45" s="29" t="str">
        <f t="shared" si="9"/>
        <v/>
      </c>
      <c r="CF45" s="29" t="str">
        <f t="shared" si="9"/>
        <v/>
      </c>
      <c r="CG45" s="29" t="str">
        <f t="shared" si="9"/>
        <v/>
      </c>
      <c r="CH45" s="29" t="str">
        <f t="shared" si="10"/>
        <v/>
      </c>
      <c r="CI45" s="29" t="str">
        <f t="shared" si="11"/>
        <v/>
      </c>
      <c r="CM45" s="30">
        <f t="shared" si="4"/>
        <v>0</v>
      </c>
      <c r="CN45" s="30">
        <f t="shared" si="5"/>
        <v>0</v>
      </c>
      <c r="CO45" s="30">
        <f t="shared" si="14"/>
        <v>0</v>
      </c>
      <c r="CP45" s="30">
        <f t="shared" si="14"/>
        <v>0</v>
      </c>
      <c r="CQ45" s="30">
        <f t="shared" si="14"/>
        <v>0</v>
      </c>
      <c r="CR45" s="30">
        <f t="shared" si="14"/>
        <v>0</v>
      </c>
      <c r="CS45" s="30">
        <f t="shared" si="14"/>
        <v>0</v>
      </c>
      <c r="CT45" s="31">
        <f t="shared" si="14"/>
        <v>0</v>
      </c>
      <c r="CU45" s="31">
        <f t="shared" si="12"/>
        <v>0</v>
      </c>
    </row>
    <row r="46" spans="1:99" x14ac:dyDescent="0.25">
      <c r="A46" s="56" t="s">
        <v>61</v>
      </c>
      <c r="B46" s="33">
        <f>SUM(C46:D46)</f>
        <v>0</v>
      </c>
      <c r="C46" s="34">
        <v>0</v>
      </c>
      <c r="D46" s="36">
        <v>0</v>
      </c>
      <c r="E46" s="34">
        <v>0</v>
      </c>
      <c r="F46" s="36">
        <v>0</v>
      </c>
      <c r="G46" s="36">
        <v>0</v>
      </c>
      <c r="H46" s="40">
        <v>0</v>
      </c>
      <c r="I46" s="38">
        <v>0</v>
      </c>
      <c r="J46" s="39">
        <v>0</v>
      </c>
      <c r="K46" s="36">
        <v>0</v>
      </c>
      <c r="L46" s="34">
        <v>0</v>
      </c>
      <c r="M46" s="37">
        <v>0</v>
      </c>
      <c r="N46" s="37">
        <v>0</v>
      </c>
      <c r="O46" s="37">
        <v>0</v>
      </c>
      <c r="P46" s="36">
        <v>0</v>
      </c>
      <c r="Q46" s="34">
        <v>0</v>
      </c>
      <c r="R46" s="36">
        <v>0</v>
      </c>
      <c r="S46" s="28" t="str">
        <f t="shared" si="8"/>
        <v/>
      </c>
      <c r="CA46" s="29" t="str">
        <f t="shared" si="2"/>
        <v/>
      </c>
      <c r="CB46" s="29" t="str">
        <f t="shared" si="3"/>
        <v/>
      </c>
      <c r="CC46" s="29" t="str">
        <f t="shared" si="9"/>
        <v/>
      </c>
      <c r="CD46" s="29" t="str">
        <f t="shared" si="9"/>
        <v/>
      </c>
      <c r="CE46" s="29" t="str">
        <f t="shared" si="9"/>
        <v/>
      </c>
      <c r="CF46" s="29" t="str">
        <f t="shared" si="9"/>
        <v/>
      </c>
      <c r="CG46" s="29" t="str">
        <f t="shared" si="9"/>
        <v/>
      </c>
      <c r="CH46" s="29" t="str">
        <f t="shared" si="10"/>
        <v/>
      </c>
      <c r="CI46" s="29" t="str">
        <f t="shared" si="11"/>
        <v/>
      </c>
      <c r="CM46" s="30">
        <f t="shared" si="4"/>
        <v>0</v>
      </c>
      <c r="CN46" s="30">
        <f t="shared" si="5"/>
        <v>0</v>
      </c>
      <c r="CO46" s="30">
        <f t="shared" si="14"/>
        <v>0</v>
      </c>
      <c r="CP46" s="30">
        <f t="shared" si="14"/>
        <v>0</v>
      </c>
      <c r="CQ46" s="30">
        <f t="shared" si="14"/>
        <v>0</v>
      </c>
      <c r="CR46" s="30">
        <f t="shared" si="14"/>
        <v>0</v>
      </c>
      <c r="CS46" s="30">
        <f t="shared" si="14"/>
        <v>0</v>
      </c>
      <c r="CT46" s="31">
        <f t="shared" si="14"/>
        <v>0</v>
      </c>
      <c r="CU46" s="31">
        <f t="shared" si="12"/>
        <v>0</v>
      </c>
    </row>
    <row r="47" spans="1:99" x14ac:dyDescent="0.25">
      <c r="A47" s="56" t="s">
        <v>62</v>
      </c>
      <c r="B47" s="33">
        <f>SUM(C47:D47)</f>
        <v>0</v>
      </c>
      <c r="C47" s="34">
        <v>0</v>
      </c>
      <c r="D47" s="36">
        <v>0</v>
      </c>
      <c r="E47" s="34">
        <v>0</v>
      </c>
      <c r="F47" s="36">
        <v>0</v>
      </c>
      <c r="G47" s="36">
        <v>0</v>
      </c>
      <c r="H47" s="40">
        <v>0</v>
      </c>
      <c r="I47" s="38">
        <v>0</v>
      </c>
      <c r="J47" s="39">
        <v>0</v>
      </c>
      <c r="K47" s="36">
        <v>0</v>
      </c>
      <c r="L47" s="34">
        <v>0</v>
      </c>
      <c r="M47" s="37">
        <v>0</v>
      </c>
      <c r="N47" s="37">
        <v>0</v>
      </c>
      <c r="O47" s="37">
        <v>0</v>
      </c>
      <c r="P47" s="36">
        <v>0</v>
      </c>
      <c r="Q47" s="34">
        <v>0</v>
      </c>
      <c r="R47" s="36">
        <v>0</v>
      </c>
      <c r="S47" s="28" t="str">
        <f t="shared" si="8"/>
        <v/>
      </c>
      <c r="CA47" s="29" t="str">
        <f t="shared" si="2"/>
        <v/>
      </c>
      <c r="CB47" s="29" t="str">
        <f t="shared" si="3"/>
        <v/>
      </c>
      <c r="CC47" s="29" t="str">
        <f t="shared" si="9"/>
        <v/>
      </c>
      <c r="CD47" s="29" t="str">
        <f t="shared" si="9"/>
        <v/>
      </c>
      <c r="CE47" s="29" t="str">
        <f t="shared" si="9"/>
        <v/>
      </c>
      <c r="CF47" s="29" t="str">
        <f t="shared" si="9"/>
        <v/>
      </c>
      <c r="CG47" s="29" t="str">
        <f t="shared" si="9"/>
        <v/>
      </c>
      <c r="CH47" s="29" t="str">
        <f t="shared" si="10"/>
        <v/>
      </c>
      <c r="CI47" s="29" t="str">
        <f t="shared" si="11"/>
        <v/>
      </c>
      <c r="CM47" s="30">
        <f t="shared" si="4"/>
        <v>0</v>
      </c>
      <c r="CN47" s="30">
        <f t="shared" si="5"/>
        <v>0</v>
      </c>
      <c r="CO47" s="30">
        <f t="shared" si="14"/>
        <v>0</v>
      </c>
      <c r="CP47" s="30">
        <f t="shared" si="14"/>
        <v>0</v>
      </c>
      <c r="CQ47" s="30">
        <f t="shared" si="14"/>
        <v>0</v>
      </c>
      <c r="CR47" s="30">
        <f t="shared" si="14"/>
        <v>0</v>
      </c>
      <c r="CS47" s="30">
        <f t="shared" si="14"/>
        <v>0</v>
      </c>
      <c r="CT47" s="31">
        <f t="shared" si="14"/>
        <v>0</v>
      </c>
      <c r="CU47" s="31">
        <f t="shared" si="12"/>
        <v>0</v>
      </c>
    </row>
    <row r="48" spans="1:99" x14ac:dyDescent="0.25">
      <c r="A48" s="60" t="s">
        <v>63</v>
      </c>
      <c r="B48" s="61">
        <f t="shared" si="0"/>
        <v>0</v>
      </c>
      <c r="C48" s="34">
        <v>0</v>
      </c>
      <c r="D48" s="36">
        <v>0</v>
      </c>
      <c r="E48" s="34">
        <v>0</v>
      </c>
      <c r="F48" s="36">
        <v>0</v>
      </c>
      <c r="G48" s="36">
        <v>0</v>
      </c>
      <c r="H48" s="40">
        <v>0</v>
      </c>
      <c r="I48" s="38">
        <v>0</v>
      </c>
      <c r="J48" s="39">
        <v>0</v>
      </c>
      <c r="K48" s="36">
        <v>0</v>
      </c>
      <c r="L48" s="34">
        <v>0</v>
      </c>
      <c r="M48" s="37">
        <v>0</v>
      </c>
      <c r="N48" s="37">
        <v>0</v>
      </c>
      <c r="O48" s="37">
        <v>0</v>
      </c>
      <c r="P48" s="36">
        <v>0</v>
      </c>
      <c r="Q48" s="34">
        <v>0</v>
      </c>
      <c r="R48" s="36">
        <v>0</v>
      </c>
      <c r="S48" s="28" t="str">
        <f t="shared" si="8"/>
        <v/>
      </c>
      <c r="CA48" s="29" t="str">
        <f t="shared" si="2"/>
        <v/>
      </c>
      <c r="CB48" s="29" t="str">
        <f t="shared" si="3"/>
        <v/>
      </c>
      <c r="CC48" s="29" t="str">
        <f t="shared" si="9"/>
        <v/>
      </c>
      <c r="CD48" s="29" t="str">
        <f t="shared" si="9"/>
        <v/>
      </c>
      <c r="CE48" s="29" t="str">
        <f t="shared" si="9"/>
        <v/>
      </c>
      <c r="CF48" s="29" t="str">
        <f t="shared" si="9"/>
        <v/>
      </c>
      <c r="CG48" s="29" t="str">
        <f t="shared" si="9"/>
        <v/>
      </c>
      <c r="CH48" s="29" t="str">
        <f t="shared" si="10"/>
        <v/>
      </c>
      <c r="CI48" s="29" t="str">
        <f t="shared" si="11"/>
        <v/>
      </c>
      <c r="CM48" s="30">
        <f t="shared" si="4"/>
        <v>0</v>
      </c>
      <c r="CN48" s="30">
        <f t="shared" si="5"/>
        <v>0</v>
      </c>
      <c r="CO48" s="30">
        <f t="shared" si="14"/>
        <v>0</v>
      </c>
      <c r="CP48" s="30">
        <f t="shared" si="14"/>
        <v>0</v>
      </c>
      <c r="CQ48" s="30">
        <f t="shared" si="14"/>
        <v>0</v>
      </c>
      <c r="CR48" s="30">
        <f t="shared" si="14"/>
        <v>0</v>
      </c>
      <c r="CS48" s="30">
        <f t="shared" si="14"/>
        <v>0</v>
      </c>
      <c r="CT48" s="31">
        <f t="shared" si="14"/>
        <v>0</v>
      </c>
      <c r="CU48" s="31">
        <f t="shared" si="12"/>
        <v>0</v>
      </c>
    </row>
    <row r="49" spans="1:99" x14ac:dyDescent="0.25">
      <c r="A49" s="60" t="s">
        <v>64</v>
      </c>
      <c r="B49" s="33">
        <f>SUM(C49:D49)</f>
        <v>0</v>
      </c>
      <c r="C49" s="22">
        <v>0</v>
      </c>
      <c r="D49" s="24">
        <v>0</v>
      </c>
      <c r="E49" s="22">
        <v>0</v>
      </c>
      <c r="F49" s="24">
        <v>0</v>
      </c>
      <c r="G49" s="24">
        <v>0</v>
      </c>
      <c r="H49" s="54">
        <v>0</v>
      </c>
      <c r="I49" s="26">
        <v>0</v>
      </c>
      <c r="J49" s="27">
        <v>0</v>
      </c>
      <c r="K49" s="24">
        <v>0</v>
      </c>
      <c r="L49" s="22">
        <v>0</v>
      </c>
      <c r="M49" s="25">
        <v>0</v>
      </c>
      <c r="N49" s="25">
        <v>0</v>
      </c>
      <c r="O49" s="25">
        <v>0</v>
      </c>
      <c r="P49" s="24">
        <v>0</v>
      </c>
      <c r="Q49" s="22">
        <v>0</v>
      </c>
      <c r="R49" s="24">
        <v>0</v>
      </c>
      <c r="S49" s="28" t="str">
        <f t="shared" si="8"/>
        <v/>
      </c>
      <c r="CA49" s="29" t="str">
        <f t="shared" si="2"/>
        <v/>
      </c>
      <c r="CB49" s="29" t="str">
        <f t="shared" si="3"/>
        <v/>
      </c>
      <c r="CC49" s="29" t="str">
        <f t="shared" si="9"/>
        <v/>
      </c>
      <c r="CD49" s="29" t="str">
        <f t="shared" si="9"/>
        <v/>
      </c>
      <c r="CE49" s="29" t="str">
        <f t="shared" si="9"/>
        <v/>
      </c>
      <c r="CF49" s="29" t="str">
        <f t="shared" si="9"/>
        <v/>
      </c>
      <c r="CG49" s="29" t="str">
        <f t="shared" si="9"/>
        <v/>
      </c>
      <c r="CH49" s="29" t="str">
        <f t="shared" si="10"/>
        <v/>
      </c>
      <c r="CI49" s="29" t="str">
        <f t="shared" si="11"/>
        <v/>
      </c>
      <c r="CM49" s="30">
        <f t="shared" si="4"/>
        <v>0</v>
      </c>
      <c r="CN49" s="30">
        <f t="shared" si="5"/>
        <v>0</v>
      </c>
      <c r="CO49" s="30">
        <f t="shared" si="14"/>
        <v>0</v>
      </c>
      <c r="CP49" s="30">
        <f t="shared" si="14"/>
        <v>0</v>
      </c>
      <c r="CQ49" s="30">
        <f t="shared" si="14"/>
        <v>0</v>
      </c>
      <c r="CR49" s="30">
        <f t="shared" si="14"/>
        <v>0</v>
      </c>
      <c r="CS49" s="30">
        <f t="shared" si="14"/>
        <v>0</v>
      </c>
      <c r="CT49" s="31">
        <f t="shared" si="14"/>
        <v>0</v>
      </c>
      <c r="CU49" s="31">
        <f t="shared" si="12"/>
        <v>0</v>
      </c>
    </row>
    <row r="50" spans="1:99" x14ac:dyDescent="0.25">
      <c r="A50" s="56" t="s">
        <v>65</v>
      </c>
      <c r="B50" s="21">
        <f t="shared" si="0"/>
        <v>0</v>
      </c>
      <c r="C50" s="22">
        <v>0</v>
      </c>
      <c r="D50" s="24">
        <v>0</v>
      </c>
      <c r="E50" s="22">
        <v>0</v>
      </c>
      <c r="F50" s="24">
        <v>0</v>
      </c>
      <c r="G50" s="24">
        <v>0</v>
      </c>
      <c r="H50" s="54">
        <v>0</v>
      </c>
      <c r="I50" s="26">
        <v>0</v>
      </c>
      <c r="J50" s="27">
        <v>0</v>
      </c>
      <c r="K50" s="24">
        <v>0</v>
      </c>
      <c r="L50" s="22">
        <v>0</v>
      </c>
      <c r="M50" s="25">
        <v>0</v>
      </c>
      <c r="N50" s="25">
        <v>0</v>
      </c>
      <c r="O50" s="25">
        <v>0</v>
      </c>
      <c r="P50" s="24">
        <v>0</v>
      </c>
      <c r="Q50" s="22">
        <v>0</v>
      </c>
      <c r="R50" s="24">
        <v>0</v>
      </c>
      <c r="S50" s="28" t="str">
        <f t="shared" si="8"/>
        <v/>
      </c>
      <c r="CA50" s="29" t="str">
        <f t="shared" si="2"/>
        <v/>
      </c>
      <c r="CB50" s="29" t="str">
        <f t="shared" si="3"/>
        <v/>
      </c>
      <c r="CC50" s="29" t="str">
        <f t="shared" si="9"/>
        <v/>
      </c>
      <c r="CD50" s="29" t="str">
        <f t="shared" si="9"/>
        <v/>
      </c>
      <c r="CE50" s="29" t="str">
        <f t="shared" si="9"/>
        <v/>
      </c>
      <c r="CF50" s="29" t="str">
        <f t="shared" si="9"/>
        <v/>
      </c>
      <c r="CG50" s="29" t="str">
        <f t="shared" si="9"/>
        <v/>
      </c>
      <c r="CH50" s="29" t="str">
        <f t="shared" si="10"/>
        <v/>
      </c>
      <c r="CI50" s="29" t="str">
        <f t="shared" si="11"/>
        <v/>
      </c>
      <c r="CM50" s="30">
        <f t="shared" si="4"/>
        <v>0</v>
      </c>
      <c r="CN50" s="30">
        <f t="shared" si="5"/>
        <v>0</v>
      </c>
      <c r="CO50" s="30">
        <f t="shared" si="14"/>
        <v>0</v>
      </c>
      <c r="CP50" s="30">
        <f t="shared" si="14"/>
        <v>0</v>
      </c>
      <c r="CQ50" s="30">
        <f t="shared" si="14"/>
        <v>0</v>
      </c>
      <c r="CR50" s="30">
        <f t="shared" si="14"/>
        <v>0</v>
      </c>
      <c r="CS50" s="30">
        <f t="shared" si="14"/>
        <v>0</v>
      </c>
      <c r="CT50" s="31">
        <f t="shared" si="14"/>
        <v>0</v>
      </c>
      <c r="CU50" s="31">
        <f t="shared" si="12"/>
        <v>0</v>
      </c>
    </row>
    <row r="51" spans="1:99" x14ac:dyDescent="0.25">
      <c r="A51" s="62" t="s">
        <v>66</v>
      </c>
      <c r="B51" s="63">
        <f t="shared" si="0"/>
        <v>0</v>
      </c>
      <c r="C51" s="45">
        <v>0</v>
      </c>
      <c r="D51" s="47">
        <v>0</v>
      </c>
      <c r="E51" s="45">
        <v>0</v>
      </c>
      <c r="F51" s="47">
        <v>0</v>
      </c>
      <c r="G51" s="47">
        <v>0</v>
      </c>
      <c r="H51" s="49">
        <v>0</v>
      </c>
      <c r="I51" s="59">
        <v>0</v>
      </c>
      <c r="J51" s="51">
        <v>0</v>
      </c>
      <c r="K51" s="47">
        <v>0</v>
      </c>
      <c r="L51" s="45">
        <v>0</v>
      </c>
      <c r="M51" s="52">
        <v>0</v>
      </c>
      <c r="N51" s="52">
        <v>0</v>
      </c>
      <c r="O51" s="52">
        <v>0</v>
      </c>
      <c r="P51" s="47">
        <v>0</v>
      </c>
      <c r="Q51" s="45">
        <v>0</v>
      </c>
      <c r="R51" s="47">
        <v>0</v>
      </c>
      <c r="S51" s="28" t="str">
        <f t="shared" si="8"/>
        <v/>
      </c>
      <c r="CA51" s="29" t="str">
        <f t="shared" si="2"/>
        <v/>
      </c>
      <c r="CB51" s="29" t="str">
        <f t="shared" si="3"/>
        <v/>
      </c>
      <c r="CC51" s="29" t="str">
        <f t="shared" si="9"/>
        <v/>
      </c>
      <c r="CD51" s="29" t="str">
        <f t="shared" si="9"/>
        <v/>
      </c>
      <c r="CE51" s="29" t="str">
        <f t="shared" si="9"/>
        <v/>
      </c>
      <c r="CF51" s="29" t="str">
        <f t="shared" si="9"/>
        <v/>
      </c>
      <c r="CG51" s="29" t="str">
        <f t="shared" si="9"/>
        <v/>
      </c>
      <c r="CH51" s="29" t="str">
        <f t="shared" si="10"/>
        <v/>
      </c>
      <c r="CI51" s="29" t="str">
        <f t="shared" si="11"/>
        <v/>
      </c>
      <c r="CM51" s="30">
        <f t="shared" si="4"/>
        <v>0</v>
      </c>
      <c r="CN51" s="30">
        <f t="shared" si="5"/>
        <v>0</v>
      </c>
      <c r="CO51" s="30">
        <f t="shared" si="14"/>
        <v>0</v>
      </c>
      <c r="CP51" s="30">
        <f t="shared" si="14"/>
        <v>0</v>
      </c>
      <c r="CQ51" s="30">
        <f t="shared" si="14"/>
        <v>0</v>
      </c>
      <c r="CR51" s="30">
        <f t="shared" si="14"/>
        <v>0</v>
      </c>
      <c r="CS51" s="30">
        <f t="shared" si="14"/>
        <v>0</v>
      </c>
      <c r="CT51" s="31">
        <f t="shared" si="14"/>
        <v>0</v>
      </c>
      <c r="CU51" s="31">
        <f t="shared" si="12"/>
        <v>0</v>
      </c>
    </row>
    <row r="52" spans="1:99" x14ac:dyDescent="0.25">
      <c r="A52" s="12" t="s">
        <v>67</v>
      </c>
      <c r="B52" s="14">
        <f>SUM(B53:B57)</f>
        <v>4901</v>
      </c>
      <c r="C52" s="14">
        <f>SUM(C53:C57)</f>
        <v>1464</v>
      </c>
      <c r="D52" s="15">
        <f>SUM(D53:D57)</f>
        <v>3437</v>
      </c>
      <c r="E52" s="14"/>
      <c r="F52" s="15"/>
      <c r="G52" s="64"/>
      <c r="H52" s="65"/>
      <c r="I52" s="18"/>
      <c r="J52" s="16">
        <f>SUM(J53:J57)</f>
        <v>0</v>
      </c>
      <c r="K52" s="64">
        <f>SUM(K53:K57)</f>
        <v>0</v>
      </c>
      <c r="L52" s="66">
        <f>SUM(L53:L57)</f>
        <v>0</v>
      </c>
      <c r="M52" s="66">
        <f t="shared" ref="M52:R52" si="15">SUM(M53:M57)</f>
        <v>0</v>
      </c>
      <c r="N52" s="66">
        <f t="shared" si="15"/>
        <v>0</v>
      </c>
      <c r="O52" s="66">
        <f t="shared" si="15"/>
        <v>0</v>
      </c>
      <c r="P52" s="15">
        <f t="shared" si="15"/>
        <v>0</v>
      </c>
      <c r="Q52" s="66">
        <f t="shared" si="15"/>
        <v>0</v>
      </c>
      <c r="R52" s="15">
        <f t="shared" si="15"/>
        <v>0</v>
      </c>
      <c r="S52" s="28"/>
      <c r="CA52" s="67"/>
      <c r="CB52" s="67"/>
      <c r="CC52" s="67"/>
      <c r="CD52" s="67"/>
      <c r="CE52" s="67"/>
      <c r="CF52" s="67"/>
      <c r="CG52" s="67"/>
      <c r="CH52" s="67"/>
      <c r="CI52" s="67"/>
      <c r="CM52" s="68"/>
      <c r="CN52" s="68"/>
      <c r="CO52" s="68"/>
      <c r="CP52" s="68"/>
      <c r="CQ52" s="68"/>
      <c r="CR52" s="68"/>
      <c r="CS52" s="68"/>
      <c r="CT52" s="69"/>
      <c r="CU52" s="69"/>
    </row>
    <row r="53" spans="1:99" x14ac:dyDescent="0.25">
      <c r="A53" s="70" t="s">
        <v>68</v>
      </c>
      <c r="B53" s="21">
        <f>SUM(C53:D53)</f>
        <v>4787</v>
      </c>
      <c r="C53" s="22">
        <v>1428</v>
      </c>
      <c r="D53" s="24">
        <v>3359</v>
      </c>
      <c r="E53" s="71"/>
      <c r="F53" s="72"/>
      <c r="G53" s="73"/>
      <c r="H53" s="74"/>
      <c r="I53" s="75"/>
      <c r="J53" s="76">
        <v>0</v>
      </c>
      <c r="K53" s="24">
        <v>0</v>
      </c>
      <c r="L53" s="22">
        <v>0</v>
      </c>
      <c r="M53" s="25">
        <v>0</v>
      </c>
      <c r="N53" s="25">
        <v>0</v>
      </c>
      <c r="O53" s="25">
        <v>0</v>
      </c>
      <c r="P53" s="23">
        <v>0</v>
      </c>
      <c r="Q53" s="54">
        <v>0</v>
      </c>
      <c r="R53" s="23">
        <v>0</v>
      </c>
      <c r="S53" s="28" t="str">
        <f t="shared" si="8"/>
        <v/>
      </c>
      <c r="CA53" s="29" t="str">
        <f>IF(AND(D53&gt;0,J53=""),"*No olvide digitar el campo TRANS Masculino (Digite CERO si no tiene).", IF(J53&gt;D53," * El Número de TRANS Masculino no puede superar el Total Mujeres. ",""))</f>
        <v/>
      </c>
      <c r="CB53" s="29" t="str">
        <f>IF(AND(C53&gt;0,OR(K53=""))," *No olvide digitar el campo TRANS Femenino (Digite CERO si no tiene).",IF(K53&gt;$C53," * El Número de TRANS Femenino no puede superar el Total Hombres. ",""))</f>
        <v/>
      </c>
      <c r="CC53" s="29" t="str">
        <f t="shared" si="9"/>
        <v/>
      </c>
      <c r="CD53" s="29" t="str">
        <f t="shared" si="9"/>
        <v/>
      </c>
      <c r="CE53" s="29" t="str">
        <f t="shared" si="9"/>
        <v/>
      </c>
      <c r="CF53" s="29" t="str">
        <f t="shared" si="9"/>
        <v/>
      </c>
      <c r="CG53" s="29" t="str">
        <f t="shared" si="9"/>
        <v/>
      </c>
      <c r="CH53" s="29" t="str">
        <f t="shared" si="10"/>
        <v/>
      </c>
      <c r="CI53" s="29" t="str">
        <f t="shared" si="11"/>
        <v/>
      </c>
      <c r="CM53" s="30">
        <f>IF(AND(D53&gt;0,OR(J53="")),1,IF(J53&gt;D53,1,0))</f>
        <v>0</v>
      </c>
      <c r="CN53" s="30">
        <f>IF(AND(C53&gt;0,OR(K53="")),1,IF(K53&gt;C53,1,0))</f>
        <v>0</v>
      </c>
      <c r="CO53" s="30">
        <f t="shared" si="14"/>
        <v>0</v>
      </c>
      <c r="CP53" s="30">
        <f t="shared" si="14"/>
        <v>0</v>
      </c>
      <c r="CQ53" s="30">
        <f t="shared" si="14"/>
        <v>0</v>
      </c>
      <c r="CR53" s="30">
        <f t="shared" si="14"/>
        <v>0</v>
      </c>
      <c r="CS53" s="30">
        <f t="shared" si="14"/>
        <v>0</v>
      </c>
      <c r="CT53" s="31">
        <f t="shared" si="14"/>
        <v>0</v>
      </c>
      <c r="CU53" s="31">
        <f t="shared" si="12"/>
        <v>0</v>
      </c>
    </row>
    <row r="54" spans="1:99" x14ac:dyDescent="0.25">
      <c r="A54" s="77" t="s">
        <v>69</v>
      </c>
      <c r="B54" s="33">
        <f>SUM(C54:D54)</f>
        <v>4</v>
      </c>
      <c r="C54" s="22">
        <v>3</v>
      </c>
      <c r="D54" s="35">
        <v>1</v>
      </c>
      <c r="E54" s="78"/>
      <c r="F54" s="79"/>
      <c r="G54" s="80"/>
      <c r="H54" s="81"/>
      <c r="I54" s="82"/>
      <c r="J54" s="39">
        <v>0</v>
      </c>
      <c r="K54" s="36">
        <v>0</v>
      </c>
      <c r="L54" s="34">
        <v>0</v>
      </c>
      <c r="M54" s="37">
        <v>0</v>
      </c>
      <c r="N54" s="37">
        <v>0</v>
      </c>
      <c r="O54" s="37">
        <v>0</v>
      </c>
      <c r="P54" s="35">
        <v>0</v>
      </c>
      <c r="Q54" s="40">
        <v>0</v>
      </c>
      <c r="R54" s="35">
        <v>0</v>
      </c>
      <c r="S54" s="28" t="str">
        <f t="shared" si="8"/>
        <v/>
      </c>
      <c r="CA54" s="29" t="str">
        <f>IF(AND(D54&gt;0,J54=""),"*No olvide digitar el campo TRANS Masculino (Digite CERO si no tiene).", IF(J54&gt;D54," * El Número de TRANS Masculino no puede superar el Total Mujeres. ",""))</f>
        <v/>
      </c>
      <c r="CB54" s="29" t="str">
        <f>IF(AND(C54&gt;0,OR(K54=""))," *No olvide digitar el campo TRANS Femenino (Digite CERO si no tiene).",IF(K54&gt;$C54," * El Número de TRANS Femenino no puede superar el Total Hombres. ",""))</f>
        <v/>
      </c>
      <c r="CC54" s="29" t="str">
        <f t="shared" si="9"/>
        <v/>
      </c>
      <c r="CD54" s="29" t="str">
        <f t="shared" si="9"/>
        <v/>
      </c>
      <c r="CE54" s="29" t="str">
        <f t="shared" si="9"/>
        <v/>
      </c>
      <c r="CF54" s="29" t="str">
        <f t="shared" si="9"/>
        <v/>
      </c>
      <c r="CG54" s="29" t="str">
        <f t="shared" si="9"/>
        <v/>
      </c>
      <c r="CH54" s="29" t="str">
        <f t="shared" si="10"/>
        <v/>
      </c>
      <c r="CI54" s="29" t="str">
        <f t="shared" si="11"/>
        <v/>
      </c>
      <c r="CM54" s="30">
        <f>IF(AND(D54&gt;0,OR(J54="")),1,IF(J54&gt;D54,1,0))</f>
        <v>0</v>
      </c>
      <c r="CN54" s="30">
        <f>IF(AND(C54&gt;0,OR(K54="")),1,IF(K54&gt;C54,1,0))</f>
        <v>0</v>
      </c>
      <c r="CO54" s="30">
        <f t="shared" si="14"/>
        <v>0</v>
      </c>
      <c r="CP54" s="30">
        <f t="shared" si="14"/>
        <v>0</v>
      </c>
      <c r="CQ54" s="30">
        <f t="shared" si="14"/>
        <v>0</v>
      </c>
      <c r="CR54" s="30">
        <f t="shared" si="14"/>
        <v>0</v>
      </c>
      <c r="CS54" s="30">
        <f t="shared" si="14"/>
        <v>0</v>
      </c>
      <c r="CT54" s="31">
        <f t="shared" si="14"/>
        <v>0</v>
      </c>
      <c r="CU54" s="31">
        <f t="shared" si="12"/>
        <v>0</v>
      </c>
    </row>
    <row r="55" spans="1:99" x14ac:dyDescent="0.25">
      <c r="A55" s="77" t="s">
        <v>70</v>
      </c>
      <c r="B55" s="33">
        <f>SUM(C55:D55)</f>
        <v>78</v>
      </c>
      <c r="C55" s="34">
        <v>22</v>
      </c>
      <c r="D55" s="35">
        <v>56</v>
      </c>
      <c r="E55" s="78"/>
      <c r="F55" s="79"/>
      <c r="G55" s="80"/>
      <c r="H55" s="81"/>
      <c r="I55" s="82"/>
      <c r="J55" s="39">
        <v>0</v>
      </c>
      <c r="K55" s="36">
        <v>0</v>
      </c>
      <c r="L55" s="34">
        <v>0</v>
      </c>
      <c r="M55" s="37">
        <v>0</v>
      </c>
      <c r="N55" s="37">
        <v>0</v>
      </c>
      <c r="O55" s="37">
        <v>0</v>
      </c>
      <c r="P55" s="35">
        <v>0</v>
      </c>
      <c r="Q55" s="40">
        <v>0</v>
      </c>
      <c r="R55" s="35">
        <v>0</v>
      </c>
      <c r="S55" s="28" t="str">
        <f t="shared" si="8"/>
        <v/>
      </c>
      <c r="CA55" s="29" t="str">
        <f>IF(AND(D55&gt;0,J55=""),"*No olvide digitar el campo TRANS Masculino (Digite CERO si no tiene).", IF(J55&gt;D55," * El Número de TRANS Masculino no puede superar el Total Mujeres. ",""))</f>
        <v/>
      </c>
      <c r="CB55" s="29" t="str">
        <f>IF(AND(C55&gt;0,OR(K55=""))," *No olvide digitar el campo TRANS Femenino (Digite CERO si no tiene).",IF(K55&gt;$C55," * El Número de TRANS Femenino no puede superar el Total Hombres. ",""))</f>
        <v/>
      </c>
      <c r="CC55" s="29" t="str">
        <f t="shared" si="9"/>
        <v/>
      </c>
      <c r="CD55" s="29" t="str">
        <f t="shared" si="9"/>
        <v/>
      </c>
      <c r="CE55" s="29" t="str">
        <f t="shared" si="9"/>
        <v/>
      </c>
      <c r="CF55" s="29" t="str">
        <f t="shared" si="9"/>
        <v/>
      </c>
      <c r="CG55" s="29" t="str">
        <f t="shared" si="9"/>
        <v/>
      </c>
      <c r="CH55" s="29" t="str">
        <f t="shared" si="10"/>
        <v/>
      </c>
      <c r="CI55" s="29" t="str">
        <f t="shared" si="11"/>
        <v/>
      </c>
      <c r="CM55" s="30">
        <f>IF(AND(D55&gt;0,OR(J55="")),1,IF(J55&gt;D55,1,0))</f>
        <v>0</v>
      </c>
      <c r="CN55" s="30">
        <f>IF(AND(C55&gt;0,OR(K55="")),1,IF(K55&gt;C55,1,0))</f>
        <v>0</v>
      </c>
      <c r="CO55" s="30">
        <f t="shared" si="14"/>
        <v>0</v>
      </c>
      <c r="CP55" s="30">
        <f t="shared" si="14"/>
        <v>0</v>
      </c>
      <c r="CQ55" s="30">
        <f t="shared" si="14"/>
        <v>0</v>
      </c>
      <c r="CR55" s="30">
        <f t="shared" si="14"/>
        <v>0</v>
      </c>
      <c r="CS55" s="30">
        <f t="shared" si="14"/>
        <v>0</v>
      </c>
      <c r="CT55" s="31">
        <f t="shared" si="14"/>
        <v>0</v>
      </c>
      <c r="CU55" s="31">
        <f t="shared" si="12"/>
        <v>0</v>
      </c>
    </row>
    <row r="56" spans="1:99" x14ac:dyDescent="0.25">
      <c r="A56" s="77" t="s">
        <v>71</v>
      </c>
      <c r="B56" s="33">
        <f>SUM(C56:D56)</f>
        <v>18</v>
      </c>
      <c r="C56" s="34">
        <v>5</v>
      </c>
      <c r="D56" s="35">
        <v>13</v>
      </c>
      <c r="E56" s="71"/>
      <c r="F56" s="72"/>
      <c r="G56" s="73"/>
      <c r="H56" s="74"/>
      <c r="I56" s="75"/>
      <c r="J56" s="39">
        <v>0</v>
      </c>
      <c r="K56" s="36">
        <v>0</v>
      </c>
      <c r="L56" s="34">
        <v>0</v>
      </c>
      <c r="M56" s="37">
        <v>0</v>
      </c>
      <c r="N56" s="37">
        <v>0</v>
      </c>
      <c r="O56" s="37">
        <v>0</v>
      </c>
      <c r="P56" s="35">
        <v>0</v>
      </c>
      <c r="Q56" s="40">
        <v>0</v>
      </c>
      <c r="R56" s="35">
        <v>0</v>
      </c>
      <c r="S56" s="28" t="str">
        <f t="shared" si="8"/>
        <v/>
      </c>
      <c r="CA56" s="29" t="str">
        <f>IF(AND(D56&gt;0,J56=""),"*No olvide digitar el campo TRANS Masculino (Digite CERO si no tiene).", IF(J56&gt;D56," * El Número de TRANS Masculino no puede superar el Total Mujeres. ",""))</f>
        <v/>
      </c>
      <c r="CB56" s="29" t="str">
        <f>IF(AND(C56&gt;0,OR(K56=""))," *No olvide digitar el campo TRANS Femenino (Digite CERO si no tiene).",IF(K56&gt;$C56," * El Número de TRANS Femenino no puede superar el Total Hombres. ",""))</f>
        <v/>
      </c>
      <c r="CC56" s="29" t="str">
        <f t="shared" si="9"/>
        <v/>
      </c>
      <c r="CD56" s="29" t="str">
        <f t="shared" si="9"/>
        <v/>
      </c>
      <c r="CE56" s="29" t="str">
        <f t="shared" si="9"/>
        <v/>
      </c>
      <c r="CF56" s="29" t="str">
        <f t="shared" si="9"/>
        <v/>
      </c>
      <c r="CG56" s="29" t="str">
        <f t="shared" si="9"/>
        <v/>
      </c>
      <c r="CH56" s="29" t="str">
        <f t="shared" si="10"/>
        <v/>
      </c>
      <c r="CI56" s="29" t="str">
        <f t="shared" si="11"/>
        <v/>
      </c>
      <c r="CM56" s="30">
        <f>IF(AND(D56&gt;0,OR(J56="")),1,IF(J56&gt;D56,1,0))</f>
        <v>0</v>
      </c>
      <c r="CN56" s="30">
        <f>IF(AND(C56&gt;0,OR(K56="")),1,IF(K56&gt;C56,1,0))</f>
        <v>0</v>
      </c>
      <c r="CO56" s="30">
        <f t="shared" si="14"/>
        <v>0</v>
      </c>
      <c r="CP56" s="30">
        <f t="shared" si="14"/>
        <v>0</v>
      </c>
      <c r="CQ56" s="30">
        <f t="shared" si="14"/>
        <v>0</v>
      </c>
      <c r="CR56" s="30">
        <f t="shared" si="14"/>
        <v>0</v>
      </c>
      <c r="CS56" s="30">
        <f t="shared" si="14"/>
        <v>0</v>
      </c>
      <c r="CT56" s="31">
        <f t="shared" si="14"/>
        <v>0</v>
      </c>
      <c r="CU56" s="31">
        <f t="shared" si="12"/>
        <v>0</v>
      </c>
    </row>
    <row r="57" spans="1:99" x14ac:dyDescent="0.25">
      <c r="A57" s="57" t="s">
        <v>72</v>
      </c>
      <c r="B57" s="44">
        <f>SUM(C57:D57)</f>
        <v>14</v>
      </c>
      <c r="C57" s="45">
        <v>6</v>
      </c>
      <c r="D57" s="46">
        <v>8</v>
      </c>
      <c r="E57" s="83"/>
      <c r="F57" s="84"/>
      <c r="G57" s="85"/>
      <c r="H57" s="86"/>
      <c r="I57" s="87"/>
      <c r="J57" s="51">
        <v>0</v>
      </c>
      <c r="K57" s="47">
        <v>0</v>
      </c>
      <c r="L57" s="45">
        <v>0</v>
      </c>
      <c r="M57" s="52">
        <v>0</v>
      </c>
      <c r="N57" s="52">
        <v>0</v>
      </c>
      <c r="O57" s="52">
        <v>0</v>
      </c>
      <c r="P57" s="46">
        <v>0</v>
      </c>
      <c r="Q57" s="49">
        <v>0</v>
      </c>
      <c r="R57" s="46">
        <v>0</v>
      </c>
      <c r="S57" s="28" t="str">
        <f>CA57&amp;CB57&amp;CC57&amp;CD57&amp;CE57&amp;CF57&amp;CG57&amp;CH57&amp;CI57</f>
        <v/>
      </c>
      <c r="CA57" s="29" t="str">
        <f>IF(AND(D57&gt;0,J57=""),"*No olvide digitar el campo TRANS Masculino (Digite CERO si no tiene).", IF(J57&gt;D57," * El Número de TRANS Masculino no puede superar el Total Mujeres. ",""))</f>
        <v/>
      </c>
      <c r="CB57" s="29" t="str">
        <f>IF(AND(C57&gt;0,OR(K57=""))," *No olvide digitar el campo TRANS Femenino (Digite CERO si no tiene).",IF(K57&gt;$C57," * El Número de TRANS Femenino no puede superar el Total Hombres. ",""))</f>
        <v/>
      </c>
      <c r="CC57" s="29" t="str">
        <f t="shared" si="9"/>
        <v/>
      </c>
      <c r="CD57" s="29" t="str">
        <f t="shared" si="9"/>
        <v/>
      </c>
      <c r="CE57" s="29" t="str">
        <f t="shared" si="9"/>
        <v/>
      </c>
      <c r="CF57" s="29" t="str">
        <f t="shared" si="9"/>
        <v/>
      </c>
      <c r="CG57" s="29" t="str">
        <f t="shared" si="9"/>
        <v/>
      </c>
      <c r="CH57" s="29" t="str">
        <f t="shared" si="10"/>
        <v/>
      </c>
      <c r="CI57" s="29" t="str">
        <f t="shared" si="11"/>
        <v/>
      </c>
      <c r="CM57" s="30">
        <f>IF(AND(D57&gt;0,OR(J57="")),1,IF(J57&gt;D57,1,0))</f>
        <v>0</v>
      </c>
      <c r="CN57" s="30">
        <f>IF(AND(C57&gt;0,OR(K57="")),1,IF(K57&gt;C57,1,0))</f>
        <v>0</v>
      </c>
      <c r="CO57" s="30">
        <f t="shared" si="14"/>
        <v>0</v>
      </c>
      <c r="CP57" s="30">
        <f t="shared" si="14"/>
        <v>0</v>
      </c>
      <c r="CQ57" s="30">
        <f t="shared" si="14"/>
        <v>0</v>
      </c>
      <c r="CR57" s="30">
        <f t="shared" si="14"/>
        <v>0</v>
      </c>
      <c r="CS57" s="30">
        <f t="shared" si="14"/>
        <v>0</v>
      </c>
      <c r="CT57" s="31">
        <f t="shared" si="14"/>
        <v>0</v>
      </c>
      <c r="CU57" s="31">
        <f t="shared" si="12"/>
        <v>0</v>
      </c>
    </row>
    <row r="58" spans="1:99" ht="18" customHeight="1" x14ac:dyDescent="0.25">
      <c r="A58" s="181" t="s">
        <v>73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99" ht="18" customHeight="1" x14ac:dyDescent="0.25">
      <c r="A59" s="88" t="s">
        <v>74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99" ht="15" customHeight="1" x14ac:dyDescent="0.25">
      <c r="A60" s="186" t="s">
        <v>75</v>
      </c>
      <c r="B60" s="186" t="s">
        <v>76</v>
      </c>
      <c r="C60" s="171" t="s">
        <v>77</v>
      </c>
      <c r="D60" s="188"/>
      <c r="E60" s="188"/>
      <c r="F60" s="188"/>
      <c r="G60" s="188"/>
      <c r="H60" s="188"/>
      <c r="I60" s="188"/>
      <c r="J60" s="188"/>
      <c r="K60" s="188"/>
      <c r="L60" s="189"/>
      <c r="M60" s="173" t="s">
        <v>78</v>
      </c>
      <c r="N60" s="171" t="s">
        <v>79</v>
      </c>
      <c r="O60" s="188"/>
      <c r="P60" s="188"/>
      <c r="Q60" s="188"/>
      <c r="R60" s="188"/>
      <c r="S60" s="188"/>
      <c r="T60" s="188"/>
      <c r="U60" s="188"/>
      <c r="V60" s="188"/>
      <c r="W60" s="188"/>
      <c r="X60" s="89"/>
    </row>
    <row r="61" spans="1:99" ht="42" x14ac:dyDescent="0.25">
      <c r="A61" s="187"/>
      <c r="B61" s="187"/>
      <c r="C61" s="90" t="s">
        <v>80</v>
      </c>
      <c r="D61" s="91" t="s">
        <v>81</v>
      </c>
      <c r="E61" s="90" t="s">
        <v>82</v>
      </c>
      <c r="F61" s="92" t="s">
        <v>83</v>
      </c>
      <c r="G61" s="91" t="s">
        <v>84</v>
      </c>
      <c r="H61" s="90" t="s">
        <v>85</v>
      </c>
      <c r="I61" s="92" t="s">
        <v>86</v>
      </c>
      <c r="J61" s="92" t="s">
        <v>87</v>
      </c>
      <c r="K61" s="91" t="s">
        <v>88</v>
      </c>
      <c r="L61" s="93" t="s">
        <v>89</v>
      </c>
      <c r="M61" s="190"/>
      <c r="N61" s="7" t="s">
        <v>90</v>
      </c>
      <c r="O61" s="94" t="s">
        <v>16</v>
      </c>
      <c r="P61" s="95" t="s">
        <v>17</v>
      </c>
      <c r="Q61" s="96" t="s">
        <v>91</v>
      </c>
      <c r="R61" s="91" t="s">
        <v>92</v>
      </c>
      <c r="S61" s="91" t="s">
        <v>9</v>
      </c>
      <c r="T61" s="91" t="s">
        <v>10</v>
      </c>
      <c r="U61" s="91" t="s">
        <v>11</v>
      </c>
      <c r="V61" s="91" t="s">
        <v>12</v>
      </c>
      <c r="W61" s="11" t="s">
        <v>13</v>
      </c>
      <c r="X61" s="90"/>
    </row>
    <row r="62" spans="1:99" x14ac:dyDescent="0.25">
      <c r="A62" s="97" t="s">
        <v>93</v>
      </c>
      <c r="B62" s="98">
        <f>SUM(C62:L62)</f>
        <v>0</v>
      </c>
      <c r="C62" s="99"/>
      <c r="D62" s="99"/>
      <c r="E62" s="99"/>
      <c r="F62" s="99"/>
      <c r="G62" s="100"/>
      <c r="H62" s="99"/>
      <c r="I62" s="99"/>
      <c r="J62" s="100"/>
      <c r="K62" s="99"/>
      <c r="L62" s="101"/>
      <c r="M62" s="102"/>
      <c r="N62" s="103">
        <f>SUM(O62:P62)</f>
        <v>0</v>
      </c>
      <c r="O62" s="100"/>
      <c r="P62" s="104"/>
      <c r="Q62" s="76"/>
      <c r="R62" s="99"/>
      <c r="S62" s="99"/>
      <c r="T62" s="99"/>
      <c r="U62" s="99"/>
      <c r="V62" s="99"/>
      <c r="W62" s="102"/>
      <c r="X62" s="28" t="str">
        <f>CA62&amp;CB62&amp;CC62&amp;CD62&amp;CE62&amp;CF62&amp;CG62</f>
        <v/>
      </c>
      <c r="CA62" s="29" t="str">
        <f>IF(AND(P62&gt;0,Q62=""),"*No olvide digitar el campo "&amp;Q$61&amp;""&amp;". Digite CERO si no tiene.", IF(Q62&gt;P62," * El Número de "&amp;Q$61&amp;""&amp;" no puede superar el Total Mujeres. ",""))</f>
        <v/>
      </c>
      <c r="CB62" s="29" t="str">
        <f>IF(AND(O62&gt;0,R62=""),"*No olvide digitar el campo "&amp;R$61&amp;""&amp;". Digite CERO si no tiene.", IF(R62&gt;O62," * El Número de "&amp;R$61&amp;""&amp;" no puede superar el Total hOMBRES. ",""))</f>
        <v/>
      </c>
      <c r="CC62" s="29" t="str">
        <f>IF(AND($N62&gt;0,S62=""),"*No olvide digitar el campo "&amp;S$61&amp;""&amp;". Digite CERO si no tiene.", IF(S62&gt;$N62," * La variable "&amp;S$61&amp;""&amp;" no puede superar el Total Ambos Sexos. ",""))</f>
        <v/>
      </c>
      <c r="CD62" s="29" t="str">
        <f>IF(AND($N62&gt;0,T62=""),"*No olvide digitar el campo "&amp;T$61&amp;""&amp;". Digite CERO si no tiene.", IF(T62&gt;$N62," * La variable "&amp;T$61&amp;""&amp;" no puede superar el Total Ambos Sexos. ",""))</f>
        <v/>
      </c>
      <c r="CE62" s="29" t="str">
        <f>IF(AND($N62&gt;0,U62=""),"*No olvide digitar el campo "&amp;U$61&amp;""&amp;". Digite CERO si no tiene.", IF(U62&gt;$N62," * La variable "&amp;U$61&amp;""&amp;" no puede superar el Total Ambos Sexos. ",""))</f>
        <v/>
      </c>
      <c r="CF62" s="29" t="str">
        <f>IF(AND($N62&gt;0,V62=""),"*No olvide digitar el campo "&amp;V$61&amp;""&amp;". Digite CERO si no tiene.", IF(V62&gt;$N62," * La variable "&amp;V$61&amp;""&amp;" no puede superar el Total Ambos Sexos. ",""))</f>
        <v/>
      </c>
      <c r="CG62" s="29" t="str">
        <f>IF(AND($N62&gt;0,W62=""),"*No olvide digitar el campo "&amp;W$61&amp;""&amp;". Digite CERO si no tiene.", IF(W62&gt;$N62," * La variable "&amp;W$61&amp;""&amp;" no puede superar el Total Ambos Sexos. ",""))</f>
        <v/>
      </c>
      <c r="CM62" s="30">
        <f>IF(AND(P62&gt;0,OR(Q62="")),1,IF(Q62&gt;P62,1,0))</f>
        <v>0</v>
      </c>
      <c r="CN62" s="30">
        <f>IF(AND(O62&gt;0,OR(R62="")),1,IF(R62&gt;O62,1,0))</f>
        <v>0</v>
      </c>
      <c r="CO62" s="30">
        <f>IF(AND($N62&gt;0,OR(S62="")),1,IF(S62&gt;$N62,1,0))</f>
        <v>0</v>
      </c>
      <c r="CP62" s="30">
        <f t="shared" ref="CP62:CS73" si="16">IF(AND($N62&gt;0,OR(T62="")),1,IF(T62&gt;$N62,1,0))</f>
        <v>0</v>
      </c>
      <c r="CQ62" s="30">
        <f t="shared" si="16"/>
        <v>0</v>
      </c>
      <c r="CR62" s="30">
        <f t="shared" si="16"/>
        <v>0</v>
      </c>
      <c r="CS62" s="30">
        <f t="shared" si="16"/>
        <v>0</v>
      </c>
    </row>
    <row r="63" spans="1:99" x14ac:dyDescent="0.25">
      <c r="A63" s="105" t="s">
        <v>94</v>
      </c>
      <c r="B63" s="106">
        <f>SUM(C63:L63)</f>
        <v>0</v>
      </c>
      <c r="C63" s="37"/>
      <c r="D63" s="37"/>
      <c r="E63" s="37"/>
      <c r="F63" s="37"/>
      <c r="G63" s="40"/>
      <c r="H63" s="37"/>
      <c r="I63" s="37"/>
      <c r="J63" s="40"/>
      <c r="K63" s="37"/>
      <c r="L63" s="41"/>
      <c r="M63" s="36"/>
      <c r="N63" s="107">
        <f t="shared" ref="N63:N70" si="17">SUM(O63:P63)</f>
        <v>0</v>
      </c>
      <c r="O63" s="40"/>
      <c r="P63" s="38"/>
      <c r="Q63" s="39"/>
      <c r="R63" s="37"/>
      <c r="S63" s="37"/>
      <c r="T63" s="37"/>
      <c r="U63" s="37"/>
      <c r="V63" s="37"/>
      <c r="W63" s="36"/>
      <c r="X63" s="28" t="str">
        <f t="shared" ref="X63:X72" si="18">CA63&amp;CB63&amp;CC63&amp;CD63&amp;CE63&amp;CF63&amp;CG63</f>
        <v/>
      </c>
      <c r="CA63" s="29" t="str">
        <f t="shared" ref="CA63:CA73" si="19">IF(AND(P63&gt;0,Q63=""),"*No olvide digitar el campo "&amp;Q$61&amp;""&amp;". Digite CERO si no tiene.", IF(Q63&gt;P63," * El Número de "&amp;Q$61&amp;""&amp;" no puede superar el Total Mujeres. ",""))</f>
        <v/>
      </c>
      <c r="CB63" s="29" t="str">
        <f t="shared" ref="CB63:CB73" si="20">IF(AND(O63&gt;0,R63=""),"*No olvide digitar el campo "&amp;R$61&amp;""&amp;". Digite CERO si no tiene.", IF(R63&gt;O63," * El Número de "&amp;R$61&amp;""&amp;" no puede superar el Total hOMBRES. ",""))</f>
        <v/>
      </c>
      <c r="CC63" s="29" t="str">
        <f t="shared" ref="CC63:CG73" si="21">IF(AND($N63&gt;0,S63=""),"*No olvide digitar el campo "&amp;S$61&amp;""&amp;". Digite CERO si no tiene.", IF(S63&gt;$N63," * La variable "&amp;S$61&amp;""&amp;" no puede superar el Total Ambos Sexos. ",""))</f>
        <v/>
      </c>
      <c r="CD63" s="29" t="str">
        <f t="shared" si="21"/>
        <v/>
      </c>
      <c r="CE63" s="29" t="str">
        <f t="shared" si="21"/>
        <v/>
      </c>
      <c r="CF63" s="29" t="str">
        <f t="shared" si="21"/>
        <v/>
      </c>
      <c r="CG63" s="29" t="str">
        <f t="shared" si="21"/>
        <v/>
      </c>
      <c r="CM63" s="30">
        <f t="shared" ref="CM63:CM73" si="22">IF(AND(P63&gt;0,OR(Q63="")),1,IF(Q63&gt;P63,1,0))</f>
        <v>0</v>
      </c>
      <c r="CN63" s="30">
        <f t="shared" ref="CN63:CN73" si="23">IF(AND(O63&gt;0,OR(R63="")),1,IF(R63&gt;O63,1,0))</f>
        <v>0</v>
      </c>
      <c r="CO63" s="30">
        <f t="shared" ref="CO63:CO73" si="24">IF(AND($N63&gt;0,OR(S63="")),1,IF(S63&gt;$N63,1,0))</f>
        <v>0</v>
      </c>
      <c r="CP63" s="30">
        <f t="shared" si="16"/>
        <v>0</v>
      </c>
      <c r="CQ63" s="30">
        <f t="shared" si="16"/>
        <v>0</v>
      </c>
      <c r="CR63" s="30">
        <f t="shared" si="16"/>
        <v>0</v>
      </c>
      <c r="CS63" s="30">
        <f t="shared" si="16"/>
        <v>0</v>
      </c>
    </row>
    <row r="64" spans="1:99" x14ac:dyDescent="0.25">
      <c r="A64" s="105" t="s">
        <v>95</v>
      </c>
      <c r="B64" s="106">
        <f t="shared" ref="B64:B72" si="25">SUM(C64:L64)</f>
        <v>1</v>
      </c>
      <c r="C64" s="37"/>
      <c r="D64" s="37"/>
      <c r="E64" s="37">
        <v>1</v>
      </c>
      <c r="F64" s="37"/>
      <c r="G64" s="40"/>
      <c r="H64" s="37"/>
      <c r="I64" s="37"/>
      <c r="J64" s="40"/>
      <c r="K64" s="37"/>
      <c r="L64" s="41"/>
      <c r="M64" s="36"/>
      <c r="N64" s="108">
        <f t="shared" si="17"/>
        <v>16</v>
      </c>
      <c r="O64" s="40">
        <v>14</v>
      </c>
      <c r="P64" s="38">
        <v>2</v>
      </c>
      <c r="Q64" s="39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6">
        <v>0</v>
      </c>
      <c r="X64" s="28" t="str">
        <f t="shared" si="18"/>
        <v/>
      </c>
      <c r="CA64" s="29" t="str">
        <f t="shared" si="19"/>
        <v/>
      </c>
      <c r="CB64" s="29" t="str">
        <f t="shared" si="20"/>
        <v/>
      </c>
      <c r="CC64" s="29" t="str">
        <f t="shared" si="21"/>
        <v/>
      </c>
      <c r="CD64" s="29" t="str">
        <f t="shared" si="21"/>
        <v/>
      </c>
      <c r="CE64" s="29" t="str">
        <f t="shared" si="21"/>
        <v/>
      </c>
      <c r="CF64" s="29" t="str">
        <f t="shared" si="21"/>
        <v/>
      </c>
      <c r="CG64" s="29" t="str">
        <f t="shared" si="21"/>
        <v/>
      </c>
      <c r="CM64" s="30">
        <f t="shared" si="22"/>
        <v>0</v>
      </c>
      <c r="CN64" s="30">
        <f t="shared" si="23"/>
        <v>0</v>
      </c>
      <c r="CO64" s="30">
        <f t="shared" si="24"/>
        <v>0</v>
      </c>
      <c r="CP64" s="30">
        <f t="shared" si="16"/>
        <v>0</v>
      </c>
      <c r="CQ64" s="30">
        <f t="shared" si="16"/>
        <v>0</v>
      </c>
      <c r="CR64" s="30">
        <f t="shared" si="16"/>
        <v>0</v>
      </c>
      <c r="CS64" s="30">
        <f t="shared" si="16"/>
        <v>0</v>
      </c>
    </row>
    <row r="65" spans="1:97" x14ac:dyDescent="0.25">
      <c r="A65" s="105" t="s">
        <v>96</v>
      </c>
      <c r="B65" s="106">
        <f t="shared" si="25"/>
        <v>1</v>
      </c>
      <c r="C65" s="37"/>
      <c r="D65" s="37"/>
      <c r="E65" s="37"/>
      <c r="F65" s="37"/>
      <c r="G65" s="40"/>
      <c r="H65" s="37">
        <v>1</v>
      </c>
      <c r="I65" s="37"/>
      <c r="J65" s="40"/>
      <c r="K65" s="37"/>
      <c r="L65" s="41"/>
      <c r="M65" s="36"/>
      <c r="N65" s="109">
        <f>SUM(O65:P65)</f>
        <v>60</v>
      </c>
      <c r="O65" s="40">
        <v>8</v>
      </c>
      <c r="P65" s="38">
        <v>52</v>
      </c>
      <c r="Q65" s="39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6">
        <v>0</v>
      </c>
      <c r="X65" s="28" t="str">
        <f t="shared" si="18"/>
        <v/>
      </c>
      <c r="CA65" s="29" t="str">
        <f t="shared" si="19"/>
        <v/>
      </c>
      <c r="CB65" s="29" t="str">
        <f t="shared" si="20"/>
        <v/>
      </c>
      <c r="CC65" s="29" t="str">
        <f t="shared" si="21"/>
        <v/>
      </c>
      <c r="CD65" s="29" t="str">
        <f t="shared" si="21"/>
        <v/>
      </c>
      <c r="CE65" s="29" t="str">
        <f t="shared" si="21"/>
        <v/>
      </c>
      <c r="CF65" s="29" t="str">
        <f t="shared" si="21"/>
        <v/>
      </c>
      <c r="CG65" s="29" t="str">
        <f t="shared" si="21"/>
        <v/>
      </c>
      <c r="CM65" s="30">
        <f t="shared" si="22"/>
        <v>0</v>
      </c>
      <c r="CN65" s="30">
        <f t="shared" si="23"/>
        <v>0</v>
      </c>
      <c r="CO65" s="30">
        <f t="shared" si="24"/>
        <v>0</v>
      </c>
      <c r="CP65" s="30">
        <f t="shared" si="16"/>
        <v>0</v>
      </c>
      <c r="CQ65" s="30">
        <f t="shared" si="16"/>
        <v>0</v>
      </c>
      <c r="CR65" s="30">
        <f t="shared" si="16"/>
        <v>0</v>
      </c>
      <c r="CS65" s="30">
        <f t="shared" si="16"/>
        <v>0</v>
      </c>
    </row>
    <row r="66" spans="1:97" x14ac:dyDescent="0.25">
      <c r="A66" s="105" t="s">
        <v>97</v>
      </c>
      <c r="B66" s="106">
        <f t="shared" si="25"/>
        <v>0</v>
      </c>
      <c r="C66" s="37"/>
      <c r="D66" s="37"/>
      <c r="E66" s="37"/>
      <c r="F66" s="37"/>
      <c r="G66" s="40"/>
      <c r="H66" s="37"/>
      <c r="I66" s="37"/>
      <c r="J66" s="40"/>
      <c r="K66" s="37"/>
      <c r="L66" s="41"/>
      <c r="M66" s="36"/>
      <c r="N66" s="107">
        <f>SUM(O66:P66)</f>
        <v>0</v>
      </c>
      <c r="O66" s="40"/>
      <c r="P66" s="38"/>
      <c r="Q66" s="39"/>
      <c r="R66" s="37"/>
      <c r="S66" s="37"/>
      <c r="T66" s="37"/>
      <c r="U66" s="37"/>
      <c r="V66" s="37"/>
      <c r="W66" s="36"/>
      <c r="X66" s="28" t="str">
        <f t="shared" si="18"/>
        <v/>
      </c>
      <c r="CA66" s="29" t="str">
        <f t="shared" si="19"/>
        <v/>
      </c>
      <c r="CB66" s="29" t="str">
        <f t="shared" si="20"/>
        <v/>
      </c>
      <c r="CC66" s="29" t="str">
        <f t="shared" si="21"/>
        <v/>
      </c>
      <c r="CD66" s="29" t="str">
        <f t="shared" si="21"/>
        <v/>
      </c>
      <c r="CE66" s="29" t="str">
        <f t="shared" si="21"/>
        <v/>
      </c>
      <c r="CF66" s="29" t="str">
        <f t="shared" si="21"/>
        <v/>
      </c>
      <c r="CG66" s="29" t="str">
        <f t="shared" si="21"/>
        <v/>
      </c>
      <c r="CM66" s="30">
        <f t="shared" si="22"/>
        <v>0</v>
      </c>
      <c r="CN66" s="30">
        <f t="shared" si="23"/>
        <v>0</v>
      </c>
      <c r="CO66" s="30">
        <f t="shared" si="24"/>
        <v>0</v>
      </c>
      <c r="CP66" s="30">
        <f t="shared" si="16"/>
        <v>0</v>
      </c>
      <c r="CQ66" s="30">
        <f t="shared" si="16"/>
        <v>0</v>
      </c>
      <c r="CR66" s="30">
        <f t="shared" si="16"/>
        <v>0</v>
      </c>
      <c r="CS66" s="30">
        <f t="shared" si="16"/>
        <v>0</v>
      </c>
    </row>
    <row r="67" spans="1:97" x14ac:dyDescent="0.25">
      <c r="A67" s="105" t="s">
        <v>98</v>
      </c>
      <c r="B67" s="106">
        <f t="shared" si="25"/>
        <v>0</v>
      </c>
      <c r="C67" s="37"/>
      <c r="D67" s="37"/>
      <c r="E67" s="37"/>
      <c r="F67" s="37"/>
      <c r="G67" s="40"/>
      <c r="H67" s="37"/>
      <c r="I67" s="37"/>
      <c r="J67" s="40"/>
      <c r="K67" s="37"/>
      <c r="L67" s="41"/>
      <c r="M67" s="36"/>
      <c r="N67" s="109">
        <f>SUM(O67:P67)</f>
        <v>0</v>
      </c>
      <c r="O67" s="40"/>
      <c r="P67" s="38"/>
      <c r="Q67" s="39"/>
      <c r="R67" s="37"/>
      <c r="S67" s="37"/>
      <c r="T67" s="37"/>
      <c r="U67" s="37"/>
      <c r="V67" s="37"/>
      <c r="W67" s="36"/>
      <c r="X67" s="28" t="str">
        <f t="shared" si="18"/>
        <v/>
      </c>
      <c r="CA67" s="29" t="str">
        <f t="shared" si="19"/>
        <v/>
      </c>
      <c r="CB67" s="29" t="str">
        <f t="shared" si="20"/>
        <v/>
      </c>
      <c r="CC67" s="29" t="str">
        <f t="shared" si="21"/>
        <v/>
      </c>
      <c r="CD67" s="29" t="str">
        <f t="shared" si="21"/>
        <v/>
      </c>
      <c r="CE67" s="29" t="str">
        <f t="shared" si="21"/>
        <v/>
      </c>
      <c r="CF67" s="29" t="str">
        <f t="shared" si="21"/>
        <v/>
      </c>
      <c r="CG67" s="29" t="str">
        <f t="shared" si="21"/>
        <v/>
      </c>
      <c r="CM67" s="30">
        <f t="shared" si="22"/>
        <v>0</v>
      </c>
      <c r="CN67" s="30">
        <f t="shared" si="23"/>
        <v>0</v>
      </c>
      <c r="CO67" s="30">
        <f t="shared" si="24"/>
        <v>0</v>
      </c>
      <c r="CP67" s="30">
        <f t="shared" si="16"/>
        <v>0</v>
      </c>
      <c r="CQ67" s="30">
        <f t="shared" si="16"/>
        <v>0</v>
      </c>
      <c r="CR67" s="30">
        <f t="shared" si="16"/>
        <v>0</v>
      </c>
      <c r="CS67" s="30">
        <f t="shared" si="16"/>
        <v>0</v>
      </c>
    </row>
    <row r="68" spans="1:97" x14ac:dyDescent="0.25">
      <c r="A68" s="105" t="s">
        <v>99</v>
      </c>
      <c r="B68" s="106">
        <f t="shared" si="25"/>
        <v>0</v>
      </c>
      <c r="C68" s="37"/>
      <c r="D68" s="37"/>
      <c r="E68" s="37"/>
      <c r="F68" s="37"/>
      <c r="G68" s="40"/>
      <c r="H68" s="37"/>
      <c r="I68" s="37"/>
      <c r="J68" s="40"/>
      <c r="K68" s="37"/>
      <c r="L68" s="41"/>
      <c r="M68" s="36"/>
      <c r="N68" s="109">
        <f t="shared" si="17"/>
        <v>0</v>
      </c>
      <c r="O68" s="40">
        <v>0</v>
      </c>
      <c r="P68" s="38">
        <v>0</v>
      </c>
      <c r="Q68" s="39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6">
        <v>0</v>
      </c>
      <c r="X68" s="28" t="str">
        <f t="shared" si="18"/>
        <v/>
      </c>
      <c r="CA68" s="29" t="str">
        <f t="shared" si="19"/>
        <v/>
      </c>
      <c r="CB68" s="29" t="str">
        <f t="shared" si="20"/>
        <v/>
      </c>
      <c r="CC68" s="29" t="str">
        <f t="shared" si="21"/>
        <v/>
      </c>
      <c r="CD68" s="29" t="str">
        <f t="shared" si="21"/>
        <v/>
      </c>
      <c r="CE68" s="29" t="str">
        <f t="shared" si="21"/>
        <v/>
      </c>
      <c r="CF68" s="29" t="str">
        <f t="shared" si="21"/>
        <v/>
      </c>
      <c r="CG68" s="29" t="str">
        <f t="shared" si="21"/>
        <v/>
      </c>
      <c r="CM68" s="30">
        <f t="shared" si="22"/>
        <v>0</v>
      </c>
      <c r="CN68" s="30">
        <f t="shared" si="23"/>
        <v>0</v>
      </c>
      <c r="CO68" s="30">
        <f t="shared" si="24"/>
        <v>0</v>
      </c>
      <c r="CP68" s="30">
        <f t="shared" si="16"/>
        <v>0</v>
      </c>
      <c r="CQ68" s="30">
        <f t="shared" si="16"/>
        <v>0</v>
      </c>
      <c r="CR68" s="30">
        <f t="shared" si="16"/>
        <v>0</v>
      </c>
      <c r="CS68" s="30">
        <f t="shared" si="16"/>
        <v>0</v>
      </c>
    </row>
    <row r="69" spans="1:97" x14ac:dyDescent="0.25">
      <c r="A69" s="105" t="s">
        <v>100</v>
      </c>
      <c r="B69" s="106">
        <f t="shared" si="25"/>
        <v>0</v>
      </c>
      <c r="C69" s="37"/>
      <c r="D69" s="37"/>
      <c r="E69" s="37"/>
      <c r="F69" s="37"/>
      <c r="G69" s="40"/>
      <c r="H69" s="37"/>
      <c r="I69" s="37"/>
      <c r="J69" s="40"/>
      <c r="K69" s="37"/>
      <c r="L69" s="41"/>
      <c r="M69" s="36"/>
      <c r="N69" s="109">
        <f t="shared" si="17"/>
        <v>0</v>
      </c>
      <c r="O69" s="40"/>
      <c r="P69" s="38"/>
      <c r="Q69" s="39"/>
      <c r="R69" s="37"/>
      <c r="S69" s="37"/>
      <c r="T69" s="37"/>
      <c r="U69" s="37"/>
      <c r="V69" s="37"/>
      <c r="W69" s="36"/>
      <c r="X69" s="28" t="str">
        <f t="shared" si="18"/>
        <v/>
      </c>
      <c r="CA69" s="29" t="str">
        <f t="shared" si="19"/>
        <v/>
      </c>
      <c r="CB69" s="29" t="str">
        <f t="shared" si="20"/>
        <v/>
      </c>
      <c r="CC69" s="29" t="str">
        <f t="shared" si="21"/>
        <v/>
      </c>
      <c r="CD69" s="29" t="str">
        <f t="shared" si="21"/>
        <v/>
      </c>
      <c r="CE69" s="29" t="str">
        <f t="shared" si="21"/>
        <v/>
      </c>
      <c r="CF69" s="29" t="str">
        <f t="shared" si="21"/>
        <v/>
      </c>
      <c r="CG69" s="29" t="str">
        <f t="shared" si="21"/>
        <v/>
      </c>
      <c r="CM69" s="30">
        <f t="shared" si="22"/>
        <v>0</v>
      </c>
      <c r="CN69" s="30">
        <f t="shared" si="23"/>
        <v>0</v>
      </c>
      <c r="CO69" s="30">
        <f t="shared" si="24"/>
        <v>0</v>
      </c>
      <c r="CP69" s="30">
        <f t="shared" si="16"/>
        <v>0</v>
      </c>
      <c r="CQ69" s="30">
        <f t="shared" si="16"/>
        <v>0</v>
      </c>
      <c r="CR69" s="30">
        <f t="shared" si="16"/>
        <v>0</v>
      </c>
      <c r="CS69" s="30">
        <f t="shared" si="16"/>
        <v>0</v>
      </c>
    </row>
    <row r="70" spans="1:97" x14ac:dyDescent="0.25">
      <c r="A70" s="105" t="s">
        <v>101</v>
      </c>
      <c r="B70" s="106">
        <f t="shared" si="25"/>
        <v>0</v>
      </c>
      <c r="C70" s="110"/>
      <c r="D70" s="110"/>
      <c r="E70" s="110"/>
      <c r="F70" s="110"/>
      <c r="G70" s="111"/>
      <c r="H70" s="110"/>
      <c r="I70" s="110"/>
      <c r="J70" s="111"/>
      <c r="K70" s="110"/>
      <c r="L70" s="112"/>
      <c r="M70" s="36"/>
      <c r="N70" s="107">
        <f t="shared" si="17"/>
        <v>0</v>
      </c>
      <c r="O70" s="40"/>
      <c r="P70" s="38"/>
      <c r="Q70" s="39"/>
      <c r="R70" s="37"/>
      <c r="S70" s="37"/>
      <c r="T70" s="37"/>
      <c r="U70" s="37"/>
      <c r="V70" s="37"/>
      <c r="W70" s="36"/>
      <c r="X70" s="28" t="str">
        <f t="shared" si="18"/>
        <v/>
      </c>
      <c r="CA70" s="29" t="str">
        <f t="shared" si="19"/>
        <v/>
      </c>
      <c r="CB70" s="29" t="str">
        <f t="shared" si="20"/>
        <v/>
      </c>
      <c r="CC70" s="29" t="str">
        <f t="shared" si="21"/>
        <v/>
      </c>
      <c r="CD70" s="29" t="str">
        <f t="shared" si="21"/>
        <v/>
      </c>
      <c r="CE70" s="29" t="str">
        <f t="shared" si="21"/>
        <v/>
      </c>
      <c r="CF70" s="29" t="str">
        <f t="shared" si="21"/>
        <v/>
      </c>
      <c r="CG70" s="29" t="str">
        <f t="shared" si="21"/>
        <v/>
      </c>
      <c r="CM70" s="30">
        <f t="shared" si="22"/>
        <v>0</v>
      </c>
      <c r="CN70" s="30">
        <f t="shared" si="23"/>
        <v>0</v>
      </c>
      <c r="CO70" s="30">
        <f t="shared" si="24"/>
        <v>0</v>
      </c>
      <c r="CP70" s="30">
        <f t="shared" si="16"/>
        <v>0</v>
      </c>
      <c r="CQ70" s="30">
        <f t="shared" si="16"/>
        <v>0</v>
      </c>
      <c r="CR70" s="30">
        <f t="shared" si="16"/>
        <v>0</v>
      </c>
      <c r="CS70" s="30">
        <f t="shared" si="16"/>
        <v>0</v>
      </c>
    </row>
    <row r="71" spans="1:97" x14ac:dyDescent="0.25">
      <c r="A71" s="113" t="s">
        <v>102</v>
      </c>
      <c r="B71" s="106">
        <f t="shared" si="25"/>
        <v>0</v>
      </c>
      <c r="C71" s="110"/>
      <c r="D71" s="110"/>
      <c r="E71" s="110"/>
      <c r="F71" s="110"/>
      <c r="G71" s="111"/>
      <c r="H71" s="37"/>
      <c r="I71" s="110"/>
      <c r="J71" s="40"/>
      <c r="K71" s="110"/>
      <c r="L71" s="112"/>
      <c r="M71" s="36"/>
      <c r="N71" s="107">
        <f>SUM(O71:P71)</f>
        <v>0</v>
      </c>
      <c r="O71" s="40"/>
      <c r="P71" s="38"/>
      <c r="Q71" s="39"/>
      <c r="R71" s="37"/>
      <c r="S71" s="37"/>
      <c r="T71" s="37"/>
      <c r="U71" s="37"/>
      <c r="V71" s="37"/>
      <c r="W71" s="36"/>
      <c r="X71" s="28" t="str">
        <f t="shared" si="18"/>
        <v/>
      </c>
      <c r="CA71" s="29" t="str">
        <f t="shared" si="19"/>
        <v/>
      </c>
      <c r="CB71" s="29" t="str">
        <f t="shared" si="20"/>
        <v/>
      </c>
      <c r="CC71" s="29" t="str">
        <f t="shared" si="21"/>
        <v/>
      </c>
      <c r="CD71" s="29" t="str">
        <f t="shared" si="21"/>
        <v/>
      </c>
      <c r="CE71" s="29" t="str">
        <f t="shared" si="21"/>
        <v/>
      </c>
      <c r="CF71" s="29" t="str">
        <f t="shared" si="21"/>
        <v/>
      </c>
      <c r="CG71" s="29" t="str">
        <f t="shared" si="21"/>
        <v/>
      </c>
      <c r="CM71" s="30">
        <f t="shared" si="22"/>
        <v>0</v>
      </c>
      <c r="CN71" s="30">
        <f t="shared" si="23"/>
        <v>0</v>
      </c>
      <c r="CO71" s="30">
        <f t="shared" si="24"/>
        <v>0</v>
      </c>
      <c r="CP71" s="30">
        <f t="shared" si="16"/>
        <v>0</v>
      </c>
      <c r="CQ71" s="30">
        <f t="shared" si="16"/>
        <v>0</v>
      </c>
      <c r="CR71" s="30">
        <f t="shared" si="16"/>
        <v>0</v>
      </c>
      <c r="CS71" s="30">
        <f t="shared" si="16"/>
        <v>0</v>
      </c>
    </row>
    <row r="72" spans="1:97" x14ac:dyDescent="0.25">
      <c r="A72" s="113" t="s">
        <v>103</v>
      </c>
      <c r="B72" s="106">
        <f t="shared" si="25"/>
        <v>0</v>
      </c>
      <c r="C72" s="110"/>
      <c r="D72" s="110"/>
      <c r="E72" s="110"/>
      <c r="F72" s="110"/>
      <c r="G72" s="111"/>
      <c r="H72" s="110"/>
      <c r="I72" s="110"/>
      <c r="J72" s="111"/>
      <c r="K72" s="110"/>
      <c r="L72" s="112"/>
      <c r="M72" s="36"/>
      <c r="N72" s="108">
        <f>SUM(O72:P72)</f>
        <v>0</v>
      </c>
      <c r="O72" s="40">
        <v>0</v>
      </c>
      <c r="P72" s="38">
        <v>0</v>
      </c>
      <c r="Q72" s="39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6">
        <v>0</v>
      </c>
      <c r="X72" s="28" t="str">
        <f t="shared" si="18"/>
        <v/>
      </c>
      <c r="CA72" s="29" t="str">
        <f t="shared" si="19"/>
        <v/>
      </c>
      <c r="CB72" s="29" t="str">
        <f t="shared" si="20"/>
        <v/>
      </c>
      <c r="CC72" s="29" t="str">
        <f t="shared" si="21"/>
        <v/>
      </c>
      <c r="CD72" s="29" t="str">
        <f t="shared" si="21"/>
        <v/>
      </c>
      <c r="CE72" s="29" t="str">
        <f t="shared" si="21"/>
        <v/>
      </c>
      <c r="CF72" s="29" t="str">
        <f t="shared" si="21"/>
        <v/>
      </c>
      <c r="CG72" s="29" t="str">
        <f t="shared" si="21"/>
        <v/>
      </c>
      <c r="CM72" s="30">
        <f t="shared" si="22"/>
        <v>0</v>
      </c>
      <c r="CN72" s="30">
        <f t="shared" si="23"/>
        <v>0</v>
      </c>
      <c r="CO72" s="30">
        <f t="shared" si="24"/>
        <v>0</v>
      </c>
      <c r="CP72" s="30">
        <f t="shared" si="16"/>
        <v>0</v>
      </c>
      <c r="CQ72" s="30">
        <f t="shared" si="16"/>
        <v>0</v>
      </c>
      <c r="CR72" s="30">
        <f t="shared" si="16"/>
        <v>0</v>
      </c>
      <c r="CS72" s="30">
        <f t="shared" si="16"/>
        <v>0</v>
      </c>
    </row>
    <row r="73" spans="1:97" x14ac:dyDescent="0.25">
      <c r="A73" s="114" t="s">
        <v>104</v>
      </c>
      <c r="B73" s="115">
        <f>SUM(C73:L73)</f>
        <v>0</v>
      </c>
      <c r="C73" s="110"/>
      <c r="D73" s="110"/>
      <c r="E73" s="110"/>
      <c r="F73" s="110"/>
      <c r="G73" s="111"/>
      <c r="H73" s="110"/>
      <c r="I73" s="110"/>
      <c r="J73" s="111"/>
      <c r="K73" s="110"/>
      <c r="L73" s="112"/>
      <c r="M73" s="116"/>
      <c r="N73" s="117">
        <f>SUM(O73:P73)</f>
        <v>0</v>
      </c>
      <c r="O73" s="111"/>
      <c r="P73" s="118"/>
      <c r="Q73" s="39"/>
      <c r="R73" s="110"/>
      <c r="S73" s="110"/>
      <c r="T73" s="110"/>
      <c r="U73" s="37"/>
      <c r="V73" s="110"/>
      <c r="W73" s="116"/>
      <c r="X73" s="28" t="str">
        <f>CA73&amp;CB73&amp;CC73&amp;CD73&amp;CE73&amp;CF73&amp;CG73</f>
        <v/>
      </c>
      <c r="CA73" s="29" t="str">
        <f t="shared" si="19"/>
        <v/>
      </c>
      <c r="CB73" s="29" t="str">
        <f t="shared" si="20"/>
        <v/>
      </c>
      <c r="CC73" s="29" t="str">
        <f t="shared" si="21"/>
        <v/>
      </c>
      <c r="CD73" s="29" t="str">
        <f t="shared" si="21"/>
        <v/>
      </c>
      <c r="CE73" s="29" t="str">
        <f t="shared" si="21"/>
        <v/>
      </c>
      <c r="CF73" s="29" t="str">
        <f t="shared" si="21"/>
        <v/>
      </c>
      <c r="CG73" s="29" t="str">
        <f t="shared" si="21"/>
        <v/>
      </c>
      <c r="CM73" s="30">
        <f t="shared" si="22"/>
        <v>0</v>
      </c>
      <c r="CN73" s="30">
        <f t="shared" si="23"/>
        <v>0</v>
      </c>
      <c r="CO73" s="30">
        <f t="shared" si="24"/>
        <v>0</v>
      </c>
      <c r="CP73" s="30">
        <f t="shared" si="16"/>
        <v>0</v>
      </c>
      <c r="CQ73" s="30">
        <f t="shared" si="16"/>
        <v>0</v>
      </c>
      <c r="CR73" s="30">
        <f t="shared" si="16"/>
        <v>0</v>
      </c>
      <c r="CS73" s="30">
        <f t="shared" si="16"/>
        <v>0</v>
      </c>
    </row>
    <row r="74" spans="1:97" x14ac:dyDescent="0.25">
      <c r="A74" s="119" t="s">
        <v>76</v>
      </c>
      <c r="B74" s="120">
        <f>SUM(C74:L74)</f>
        <v>2</v>
      </c>
      <c r="C74" s="121">
        <f t="shared" ref="C74:L74" si="26">SUM(C62:C73)</f>
        <v>0</v>
      </c>
      <c r="D74" s="121">
        <f t="shared" si="26"/>
        <v>0</v>
      </c>
      <c r="E74" s="121">
        <f t="shared" si="26"/>
        <v>1</v>
      </c>
      <c r="F74" s="121">
        <f t="shared" si="26"/>
        <v>0</v>
      </c>
      <c r="G74" s="122">
        <f t="shared" si="26"/>
        <v>0</v>
      </c>
      <c r="H74" s="121">
        <f t="shared" si="26"/>
        <v>1</v>
      </c>
      <c r="I74" s="121">
        <f t="shared" si="26"/>
        <v>0</v>
      </c>
      <c r="J74" s="122">
        <f t="shared" si="26"/>
        <v>0</v>
      </c>
      <c r="K74" s="121">
        <f t="shared" si="26"/>
        <v>0</v>
      </c>
      <c r="L74" s="123">
        <f t="shared" si="26"/>
        <v>0</v>
      </c>
      <c r="M74" s="124">
        <f>SUM(M62:M73)</f>
        <v>0</v>
      </c>
      <c r="N74" s="125">
        <f>SUM(O74:P74)</f>
        <v>76</v>
      </c>
      <c r="O74" s="124">
        <f>SUM(O62:O73)</f>
        <v>22</v>
      </c>
      <c r="P74" s="126">
        <f t="shared" ref="P74:W74" si="27">SUM(P62:P73)</f>
        <v>54</v>
      </c>
      <c r="Q74" s="127">
        <f>SUM(Q62:Q73)</f>
        <v>0</v>
      </c>
      <c r="R74" s="121">
        <f t="shared" si="27"/>
        <v>0</v>
      </c>
      <c r="S74" s="121">
        <f t="shared" si="27"/>
        <v>0</v>
      </c>
      <c r="T74" s="121">
        <f t="shared" si="27"/>
        <v>0</v>
      </c>
      <c r="U74" s="121">
        <f t="shared" si="27"/>
        <v>0</v>
      </c>
      <c r="V74" s="121">
        <f t="shared" si="27"/>
        <v>0</v>
      </c>
      <c r="W74" s="128">
        <f t="shared" si="27"/>
        <v>0</v>
      </c>
    </row>
    <row r="75" spans="1:97" ht="18" customHeight="1" x14ac:dyDescent="0.25">
      <c r="A75" s="191" t="s">
        <v>105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2"/>
      <c r="N75" s="192"/>
    </row>
    <row r="76" spans="1:97" ht="15" customHeight="1" x14ac:dyDescent="0.25">
      <c r="A76" s="193" t="s">
        <v>106</v>
      </c>
      <c r="B76" s="195" t="s">
        <v>107</v>
      </c>
      <c r="C76" s="171" t="s">
        <v>79</v>
      </c>
      <c r="D76" s="188"/>
      <c r="E76" s="188"/>
      <c r="F76" s="188"/>
      <c r="G76" s="188"/>
      <c r="H76" s="188"/>
      <c r="I76" s="188"/>
      <c r="J76" s="188"/>
      <c r="K76" s="188"/>
      <c r="L76" s="189"/>
      <c r="M76" s="188" t="s">
        <v>108</v>
      </c>
      <c r="N76" s="188"/>
      <c r="O76" s="188"/>
      <c r="P76" s="188"/>
      <c r="Q76" s="188"/>
      <c r="R76" s="172"/>
    </row>
    <row r="77" spans="1:97" ht="37.5" customHeight="1" x14ac:dyDescent="0.25">
      <c r="A77" s="194"/>
      <c r="B77" s="187"/>
      <c r="C77" s="7" t="s">
        <v>90</v>
      </c>
      <c r="D77" s="94" t="s">
        <v>16</v>
      </c>
      <c r="E77" s="95" t="s">
        <v>17</v>
      </c>
      <c r="F77" s="96" t="s">
        <v>91</v>
      </c>
      <c r="G77" s="91" t="s">
        <v>92</v>
      </c>
      <c r="H77" s="91" t="s">
        <v>109</v>
      </c>
      <c r="I77" s="91" t="s">
        <v>10</v>
      </c>
      <c r="J77" s="91" t="s">
        <v>11</v>
      </c>
      <c r="K77" s="91" t="s">
        <v>12</v>
      </c>
      <c r="L77" s="95" t="s">
        <v>13</v>
      </c>
      <c r="M77" s="94" t="s">
        <v>80</v>
      </c>
      <c r="N77" s="129" t="s">
        <v>82</v>
      </c>
      <c r="O77" s="91" t="s">
        <v>110</v>
      </c>
      <c r="P77" s="129" t="s">
        <v>111</v>
      </c>
      <c r="Q77" s="91" t="s">
        <v>112</v>
      </c>
      <c r="R77" s="130" t="s">
        <v>88</v>
      </c>
    </row>
    <row r="78" spans="1:97" x14ac:dyDescent="0.25">
      <c r="A78" s="131" t="s">
        <v>113</v>
      </c>
      <c r="B78" s="132"/>
      <c r="C78" s="103">
        <f>SUM(D78:E78)</f>
        <v>0</v>
      </c>
      <c r="D78" s="100">
        <v>0</v>
      </c>
      <c r="E78" s="104">
        <v>0</v>
      </c>
      <c r="F78" s="76">
        <v>0</v>
      </c>
      <c r="G78" s="99">
        <v>0</v>
      </c>
      <c r="H78" s="99">
        <v>0</v>
      </c>
      <c r="I78" s="99">
        <v>0</v>
      </c>
      <c r="J78" s="99">
        <v>0</v>
      </c>
      <c r="K78" s="99">
        <v>0</v>
      </c>
      <c r="L78" s="104">
        <v>0</v>
      </c>
      <c r="M78" s="100">
        <v>0</v>
      </c>
      <c r="N78" s="99">
        <v>0</v>
      </c>
      <c r="O78" s="99">
        <v>0</v>
      </c>
      <c r="P78" s="99">
        <v>0</v>
      </c>
      <c r="Q78" s="99">
        <v>0</v>
      </c>
      <c r="R78" s="102">
        <v>0</v>
      </c>
      <c r="S78" s="28" t="str">
        <f>CA78&amp;CB78&amp;CC78&amp;CD78&amp;CE78&amp;CF78&amp;CG78</f>
        <v/>
      </c>
      <c r="CA78" s="29" t="str">
        <f t="shared" ref="CA78:CA90" si="28">IF(AND(E78&gt;0,F78=""),"*No olvide digitar el campo "&amp;F$77&amp;""&amp;". Digite CERO si no tiene.", IF(F78&gt;E78," * El Número de "&amp;F$77&amp;""&amp;" no puede superar el Total Mujeres. ",""))</f>
        <v/>
      </c>
      <c r="CB78" s="29" t="str">
        <f t="shared" ref="CB78:CB90" si="29">IF(AND(D78&gt;0,G78=""),"*No olvide digitar el campo "&amp;G$77&amp;""&amp;". Digite CERO si no tiene.", IF(G78&gt;D78," * El Número de "&amp;G$77&amp;""&amp;" no puede superar el Total Hombres. ",""))</f>
        <v/>
      </c>
      <c r="CC78" s="29" t="str">
        <f t="shared" ref="CC78:CG90" si="30">IF(AND($C78&gt;0,H78=""),"*No olvide digitar el campo "&amp;H$77&amp;""&amp;". Digite CERO si no tiene.", IF(H78&gt;$C78," * La variable "&amp;H$77&amp;""&amp;" no puede superar el Total Ambos Sexos. ",""))</f>
        <v/>
      </c>
      <c r="CD78" s="29" t="str">
        <f t="shared" si="30"/>
        <v/>
      </c>
      <c r="CE78" s="29" t="str">
        <f t="shared" si="30"/>
        <v/>
      </c>
      <c r="CF78" s="29" t="str">
        <f t="shared" si="30"/>
        <v/>
      </c>
      <c r="CG78" s="29" t="str">
        <f t="shared" si="30"/>
        <v/>
      </c>
      <c r="CM78" s="30">
        <f>IF(AND(E78&gt;0,OR(F78="")),1,IF(F78&gt;E78,1,0))</f>
        <v>0</v>
      </c>
      <c r="CN78" s="30">
        <f>IF(AND(D78&gt;0,OR(G78="")),1,IF(G78&gt;D78,1,0))</f>
        <v>0</v>
      </c>
      <c r="CO78" s="30">
        <f>IF(AND($C78&gt;0,OR(H78="")),1,IF(H78&gt;$C78,1,0))</f>
        <v>0</v>
      </c>
      <c r="CP78" s="30">
        <f t="shared" ref="CP78:CS91" si="31">IF(AND($C78&gt;0,OR(I78="")),1,IF(I78&gt;$C78,1,0))</f>
        <v>0</v>
      </c>
      <c r="CQ78" s="30">
        <f t="shared" si="31"/>
        <v>0</v>
      </c>
      <c r="CR78" s="30">
        <f t="shared" si="31"/>
        <v>0</v>
      </c>
      <c r="CS78" s="30">
        <f t="shared" si="31"/>
        <v>0</v>
      </c>
    </row>
    <row r="79" spans="1:97" x14ac:dyDescent="0.25">
      <c r="A79" s="133" t="s">
        <v>114</v>
      </c>
      <c r="B79" s="42"/>
      <c r="C79" s="107">
        <f t="shared" ref="C79:C91" si="32">SUM(D79:E79)</f>
        <v>0</v>
      </c>
      <c r="D79" s="40"/>
      <c r="E79" s="38"/>
      <c r="F79" s="39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8">
        <v>0</v>
      </c>
      <c r="M79" s="40">
        <v>0</v>
      </c>
      <c r="N79" s="37">
        <v>0</v>
      </c>
      <c r="O79" s="37">
        <v>0</v>
      </c>
      <c r="P79" s="37">
        <v>0</v>
      </c>
      <c r="Q79" s="37">
        <v>0</v>
      </c>
      <c r="R79" s="36">
        <v>0</v>
      </c>
      <c r="S79" s="28" t="str">
        <f t="shared" ref="S79:S91" si="33">CA79&amp;CB79&amp;CC79&amp;CD79&amp;CE79&amp;CF79&amp;CG79</f>
        <v/>
      </c>
      <c r="CA79" s="29" t="str">
        <f t="shared" si="28"/>
        <v/>
      </c>
      <c r="CB79" s="29" t="str">
        <f t="shared" si="29"/>
        <v/>
      </c>
      <c r="CC79" s="29" t="str">
        <f t="shared" si="30"/>
        <v/>
      </c>
      <c r="CD79" s="29" t="str">
        <f t="shared" si="30"/>
        <v/>
      </c>
      <c r="CE79" s="29" t="str">
        <f t="shared" si="30"/>
        <v/>
      </c>
      <c r="CF79" s="29" t="str">
        <f t="shared" si="30"/>
        <v/>
      </c>
      <c r="CG79" s="29" t="str">
        <f t="shared" si="30"/>
        <v/>
      </c>
      <c r="CM79" s="30">
        <f t="shared" ref="CM79:CM91" si="34">IF(AND(E79&gt;0,OR(F79="")),1,IF(F79&gt;E79,1,0))</f>
        <v>0</v>
      </c>
      <c r="CN79" s="30">
        <f t="shared" ref="CN79:CN91" si="35">IF(AND(D79&gt;0,OR(G79="")),1,IF(G79&gt;D79,1,0))</f>
        <v>0</v>
      </c>
      <c r="CO79" s="30">
        <f t="shared" ref="CO79:CO91" si="36">IF(AND($C79&gt;0,OR(H79="")),1,IF(H79&gt;$C79,1,0))</f>
        <v>0</v>
      </c>
      <c r="CP79" s="30">
        <f t="shared" si="31"/>
        <v>0</v>
      </c>
      <c r="CQ79" s="30">
        <f t="shared" si="31"/>
        <v>0</v>
      </c>
      <c r="CR79" s="30">
        <f t="shared" si="31"/>
        <v>0</v>
      </c>
      <c r="CS79" s="30">
        <f t="shared" si="31"/>
        <v>0</v>
      </c>
    </row>
    <row r="80" spans="1:97" x14ac:dyDescent="0.25">
      <c r="A80" s="133" t="s">
        <v>115</v>
      </c>
      <c r="B80" s="42"/>
      <c r="C80" s="134">
        <f t="shared" si="32"/>
        <v>0</v>
      </c>
      <c r="D80" s="40"/>
      <c r="E80" s="38"/>
      <c r="F80" s="39"/>
      <c r="G80" s="37"/>
      <c r="H80" s="37"/>
      <c r="I80" s="37"/>
      <c r="J80" s="37"/>
      <c r="K80" s="37"/>
      <c r="L80" s="38"/>
      <c r="M80" s="40"/>
      <c r="N80" s="37"/>
      <c r="O80" s="37"/>
      <c r="P80" s="37"/>
      <c r="Q80" s="37"/>
      <c r="R80" s="36"/>
      <c r="S80" s="28" t="str">
        <f t="shared" si="33"/>
        <v/>
      </c>
      <c r="CA80" s="29" t="str">
        <f t="shared" si="28"/>
        <v/>
      </c>
      <c r="CB80" s="29" t="str">
        <f t="shared" si="29"/>
        <v/>
      </c>
      <c r="CC80" s="29" t="str">
        <f t="shared" si="30"/>
        <v/>
      </c>
      <c r="CD80" s="29" t="str">
        <f t="shared" si="30"/>
        <v/>
      </c>
      <c r="CE80" s="29" t="str">
        <f t="shared" si="30"/>
        <v/>
      </c>
      <c r="CF80" s="29" t="str">
        <f t="shared" si="30"/>
        <v/>
      </c>
      <c r="CG80" s="29" t="str">
        <f t="shared" si="30"/>
        <v/>
      </c>
      <c r="CM80" s="30">
        <f t="shared" si="34"/>
        <v>0</v>
      </c>
      <c r="CN80" s="30">
        <f t="shared" si="35"/>
        <v>0</v>
      </c>
      <c r="CO80" s="30">
        <f t="shared" si="36"/>
        <v>0</v>
      </c>
      <c r="CP80" s="30">
        <f t="shared" si="31"/>
        <v>0</v>
      </c>
      <c r="CQ80" s="30">
        <f t="shared" si="31"/>
        <v>0</v>
      </c>
      <c r="CR80" s="30">
        <f t="shared" si="31"/>
        <v>0</v>
      </c>
      <c r="CS80" s="30">
        <f t="shared" si="31"/>
        <v>0</v>
      </c>
    </row>
    <row r="81" spans="1:97" x14ac:dyDescent="0.25">
      <c r="A81" s="133" t="s">
        <v>116</v>
      </c>
      <c r="B81" s="135"/>
      <c r="C81" s="134">
        <f t="shared" si="32"/>
        <v>0</v>
      </c>
      <c r="D81" s="40"/>
      <c r="E81" s="38"/>
      <c r="F81" s="39"/>
      <c r="G81" s="37"/>
      <c r="H81" s="37"/>
      <c r="I81" s="37"/>
      <c r="J81" s="37"/>
      <c r="K81" s="37"/>
      <c r="L81" s="38"/>
      <c r="M81" s="40"/>
      <c r="N81" s="37"/>
      <c r="O81" s="37"/>
      <c r="P81" s="37"/>
      <c r="Q81" s="37"/>
      <c r="R81" s="36"/>
      <c r="S81" s="28" t="str">
        <f t="shared" si="33"/>
        <v/>
      </c>
      <c r="CA81" s="29" t="str">
        <f t="shared" si="28"/>
        <v/>
      </c>
      <c r="CB81" s="29" t="str">
        <f t="shared" si="29"/>
        <v/>
      </c>
      <c r="CC81" s="29" t="str">
        <f t="shared" si="30"/>
        <v/>
      </c>
      <c r="CD81" s="29" t="str">
        <f t="shared" si="30"/>
        <v/>
      </c>
      <c r="CE81" s="29" t="str">
        <f t="shared" si="30"/>
        <v/>
      </c>
      <c r="CF81" s="29" t="str">
        <f t="shared" si="30"/>
        <v/>
      </c>
      <c r="CG81" s="29" t="str">
        <f t="shared" si="30"/>
        <v/>
      </c>
      <c r="CM81" s="30">
        <f t="shared" si="34"/>
        <v>0</v>
      </c>
      <c r="CN81" s="30">
        <f t="shared" si="35"/>
        <v>0</v>
      </c>
      <c r="CO81" s="30">
        <f t="shared" si="36"/>
        <v>0</v>
      </c>
      <c r="CP81" s="30">
        <f t="shared" si="31"/>
        <v>0</v>
      </c>
      <c r="CQ81" s="30">
        <f t="shared" si="31"/>
        <v>0</v>
      </c>
      <c r="CR81" s="30">
        <f t="shared" si="31"/>
        <v>0</v>
      </c>
      <c r="CS81" s="30">
        <f t="shared" si="31"/>
        <v>0</v>
      </c>
    </row>
    <row r="82" spans="1:97" x14ac:dyDescent="0.25">
      <c r="A82" s="133" t="s">
        <v>117</v>
      </c>
      <c r="B82" s="42"/>
      <c r="C82" s="108">
        <f>SUM(D82:E82)</f>
        <v>0</v>
      </c>
      <c r="D82" s="40"/>
      <c r="E82" s="38"/>
      <c r="F82" s="39"/>
      <c r="G82" s="37"/>
      <c r="H82" s="37"/>
      <c r="I82" s="37"/>
      <c r="J82" s="37"/>
      <c r="K82" s="37"/>
      <c r="L82" s="38"/>
      <c r="M82" s="40"/>
      <c r="N82" s="37"/>
      <c r="O82" s="37"/>
      <c r="P82" s="37"/>
      <c r="Q82" s="37"/>
      <c r="R82" s="36"/>
      <c r="S82" s="28" t="str">
        <f t="shared" si="33"/>
        <v/>
      </c>
      <c r="CA82" s="29" t="str">
        <f t="shared" si="28"/>
        <v/>
      </c>
      <c r="CB82" s="29" t="str">
        <f t="shared" si="29"/>
        <v/>
      </c>
      <c r="CC82" s="29" t="str">
        <f t="shared" si="30"/>
        <v/>
      </c>
      <c r="CD82" s="29" t="str">
        <f t="shared" si="30"/>
        <v/>
      </c>
      <c r="CE82" s="29" t="str">
        <f t="shared" si="30"/>
        <v/>
      </c>
      <c r="CF82" s="29" t="str">
        <f t="shared" si="30"/>
        <v/>
      </c>
      <c r="CG82" s="29" t="str">
        <f t="shared" si="30"/>
        <v/>
      </c>
      <c r="CM82" s="30">
        <f t="shared" si="34"/>
        <v>0</v>
      </c>
      <c r="CN82" s="30">
        <f t="shared" si="35"/>
        <v>0</v>
      </c>
      <c r="CO82" s="30">
        <f t="shared" si="36"/>
        <v>0</v>
      </c>
      <c r="CP82" s="30">
        <f t="shared" si="31"/>
        <v>0</v>
      </c>
      <c r="CQ82" s="30">
        <f t="shared" si="31"/>
        <v>0</v>
      </c>
      <c r="CR82" s="30">
        <f t="shared" si="31"/>
        <v>0</v>
      </c>
      <c r="CS82" s="30">
        <f t="shared" si="31"/>
        <v>0</v>
      </c>
    </row>
    <row r="83" spans="1:97" x14ac:dyDescent="0.25">
      <c r="A83" s="133" t="s">
        <v>118</v>
      </c>
      <c r="B83" s="53"/>
      <c r="C83" s="107">
        <f t="shared" si="32"/>
        <v>0</v>
      </c>
      <c r="D83" s="40"/>
      <c r="E83" s="38"/>
      <c r="F83" s="39"/>
      <c r="G83" s="37"/>
      <c r="H83" s="37"/>
      <c r="I83" s="37"/>
      <c r="J83" s="37"/>
      <c r="K83" s="37"/>
      <c r="L83" s="38"/>
      <c r="M83" s="40"/>
      <c r="N83" s="37"/>
      <c r="O83" s="37"/>
      <c r="P83" s="37"/>
      <c r="Q83" s="37"/>
      <c r="R83" s="36"/>
      <c r="S83" s="28" t="str">
        <f t="shared" si="33"/>
        <v/>
      </c>
      <c r="CA83" s="29" t="str">
        <f t="shared" si="28"/>
        <v/>
      </c>
      <c r="CB83" s="29" t="str">
        <f t="shared" si="29"/>
        <v/>
      </c>
      <c r="CC83" s="29" t="str">
        <f t="shared" si="30"/>
        <v/>
      </c>
      <c r="CD83" s="29" t="str">
        <f t="shared" si="30"/>
        <v/>
      </c>
      <c r="CE83" s="29" t="str">
        <f t="shared" si="30"/>
        <v/>
      </c>
      <c r="CF83" s="29" t="str">
        <f t="shared" si="30"/>
        <v/>
      </c>
      <c r="CG83" s="29" t="str">
        <f t="shared" si="30"/>
        <v/>
      </c>
      <c r="CM83" s="30">
        <f t="shared" si="34"/>
        <v>0</v>
      </c>
      <c r="CN83" s="30">
        <f t="shared" si="35"/>
        <v>0</v>
      </c>
      <c r="CO83" s="30">
        <f t="shared" si="36"/>
        <v>0</v>
      </c>
      <c r="CP83" s="30">
        <f t="shared" si="31"/>
        <v>0</v>
      </c>
      <c r="CQ83" s="30">
        <f t="shared" si="31"/>
        <v>0</v>
      </c>
      <c r="CR83" s="30">
        <f t="shared" si="31"/>
        <v>0</v>
      </c>
      <c r="CS83" s="30">
        <f t="shared" si="31"/>
        <v>0</v>
      </c>
    </row>
    <row r="84" spans="1:97" x14ac:dyDescent="0.25">
      <c r="A84" s="133" t="s">
        <v>119</v>
      </c>
      <c r="B84" s="53"/>
      <c r="C84" s="107">
        <f t="shared" si="32"/>
        <v>0</v>
      </c>
      <c r="D84" s="40"/>
      <c r="E84" s="38"/>
      <c r="F84" s="39"/>
      <c r="G84" s="37"/>
      <c r="H84" s="37"/>
      <c r="I84" s="37"/>
      <c r="J84" s="37"/>
      <c r="K84" s="37"/>
      <c r="L84" s="38"/>
      <c r="M84" s="40"/>
      <c r="N84" s="37"/>
      <c r="O84" s="37"/>
      <c r="P84" s="37"/>
      <c r="Q84" s="37"/>
      <c r="R84" s="36"/>
      <c r="S84" s="28" t="str">
        <f t="shared" si="33"/>
        <v/>
      </c>
      <c r="CA84" s="29" t="str">
        <f t="shared" si="28"/>
        <v/>
      </c>
      <c r="CB84" s="29" t="str">
        <f t="shared" si="29"/>
        <v/>
      </c>
      <c r="CC84" s="29" t="str">
        <f t="shared" si="30"/>
        <v/>
      </c>
      <c r="CD84" s="29" t="str">
        <f t="shared" si="30"/>
        <v/>
      </c>
      <c r="CE84" s="29" t="str">
        <f t="shared" si="30"/>
        <v/>
      </c>
      <c r="CF84" s="29" t="str">
        <f t="shared" si="30"/>
        <v/>
      </c>
      <c r="CG84" s="29" t="str">
        <f t="shared" si="30"/>
        <v/>
      </c>
      <c r="CM84" s="30">
        <f t="shared" si="34"/>
        <v>0</v>
      </c>
      <c r="CN84" s="30">
        <f t="shared" si="35"/>
        <v>0</v>
      </c>
      <c r="CO84" s="30">
        <f t="shared" si="36"/>
        <v>0</v>
      </c>
      <c r="CP84" s="30">
        <f t="shared" si="31"/>
        <v>0</v>
      </c>
      <c r="CQ84" s="30">
        <f t="shared" si="31"/>
        <v>0</v>
      </c>
      <c r="CR84" s="30">
        <f t="shared" si="31"/>
        <v>0</v>
      </c>
      <c r="CS84" s="30">
        <f t="shared" si="31"/>
        <v>0</v>
      </c>
    </row>
    <row r="85" spans="1:97" x14ac:dyDescent="0.25">
      <c r="A85" s="133" t="s">
        <v>120</v>
      </c>
      <c r="B85" s="135"/>
      <c r="C85" s="107">
        <f t="shared" si="32"/>
        <v>0</v>
      </c>
      <c r="D85" s="40"/>
      <c r="E85" s="38"/>
      <c r="F85" s="39"/>
      <c r="G85" s="37"/>
      <c r="H85" s="37"/>
      <c r="I85" s="37"/>
      <c r="J85" s="37"/>
      <c r="K85" s="37"/>
      <c r="L85" s="38"/>
      <c r="M85" s="40"/>
      <c r="N85" s="37"/>
      <c r="O85" s="37"/>
      <c r="P85" s="37"/>
      <c r="Q85" s="37"/>
      <c r="R85" s="36"/>
      <c r="S85" s="28" t="str">
        <f t="shared" si="33"/>
        <v/>
      </c>
      <c r="CA85" s="29" t="str">
        <f t="shared" si="28"/>
        <v/>
      </c>
      <c r="CB85" s="29" t="str">
        <f t="shared" si="29"/>
        <v/>
      </c>
      <c r="CC85" s="29" t="str">
        <f t="shared" si="30"/>
        <v/>
      </c>
      <c r="CD85" s="29" t="str">
        <f t="shared" si="30"/>
        <v/>
      </c>
      <c r="CE85" s="29" t="str">
        <f t="shared" si="30"/>
        <v/>
      </c>
      <c r="CF85" s="29" t="str">
        <f t="shared" si="30"/>
        <v/>
      </c>
      <c r="CG85" s="29" t="str">
        <f t="shared" si="30"/>
        <v/>
      </c>
      <c r="CM85" s="30">
        <f t="shared" si="34"/>
        <v>0</v>
      </c>
      <c r="CN85" s="30">
        <f t="shared" si="35"/>
        <v>0</v>
      </c>
      <c r="CO85" s="30">
        <f t="shared" si="36"/>
        <v>0</v>
      </c>
      <c r="CP85" s="30">
        <f t="shared" si="31"/>
        <v>0</v>
      </c>
      <c r="CQ85" s="30">
        <f t="shared" si="31"/>
        <v>0</v>
      </c>
      <c r="CR85" s="30">
        <f t="shared" si="31"/>
        <v>0</v>
      </c>
      <c r="CS85" s="30">
        <f t="shared" si="31"/>
        <v>0</v>
      </c>
    </row>
    <row r="86" spans="1:97" x14ac:dyDescent="0.25">
      <c r="A86" s="133" t="s">
        <v>121</v>
      </c>
      <c r="B86" s="42"/>
      <c r="C86" s="107">
        <f t="shared" si="32"/>
        <v>0</v>
      </c>
      <c r="D86" s="40"/>
      <c r="E86" s="38"/>
      <c r="F86" s="39"/>
      <c r="G86" s="37"/>
      <c r="H86" s="37"/>
      <c r="I86" s="37"/>
      <c r="J86" s="37"/>
      <c r="K86" s="37"/>
      <c r="L86" s="38"/>
      <c r="M86" s="40"/>
      <c r="N86" s="37"/>
      <c r="O86" s="37"/>
      <c r="P86" s="37"/>
      <c r="Q86" s="37"/>
      <c r="R86" s="36"/>
      <c r="S86" s="28" t="str">
        <f t="shared" si="33"/>
        <v/>
      </c>
      <c r="CA86" s="29" t="str">
        <f t="shared" si="28"/>
        <v/>
      </c>
      <c r="CB86" s="29" t="str">
        <f t="shared" si="29"/>
        <v/>
      </c>
      <c r="CC86" s="29" t="str">
        <f t="shared" si="30"/>
        <v/>
      </c>
      <c r="CD86" s="29" t="str">
        <f t="shared" si="30"/>
        <v/>
      </c>
      <c r="CE86" s="29" t="str">
        <f t="shared" si="30"/>
        <v/>
      </c>
      <c r="CF86" s="29" t="str">
        <f t="shared" si="30"/>
        <v/>
      </c>
      <c r="CG86" s="29" t="str">
        <f t="shared" si="30"/>
        <v/>
      </c>
      <c r="CM86" s="30">
        <f t="shared" si="34"/>
        <v>0</v>
      </c>
      <c r="CN86" s="30">
        <f t="shared" si="35"/>
        <v>0</v>
      </c>
      <c r="CO86" s="30">
        <f t="shared" si="36"/>
        <v>0</v>
      </c>
      <c r="CP86" s="30">
        <f t="shared" si="31"/>
        <v>0</v>
      </c>
      <c r="CQ86" s="30">
        <f t="shared" si="31"/>
        <v>0</v>
      </c>
      <c r="CR86" s="30">
        <f t="shared" si="31"/>
        <v>0</v>
      </c>
      <c r="CS86" s="30">
        <f t="shared" si="31"/>
        <v>0</v>
      </c>
    </row>
    <row r="87" spans="1:97" x14ac:dyDescent="0.25">
      <c r="A87" s="136" t="s">
        <v>122</v>
      </c>
      <c r="B87" s="135"/>
      <c r="C87" s="134">
        <f t="shared" si="32"/>
        <v>0</v>
      </c>
      <c r="D87" s="40"/>
      <c r="E87" s="38"/>
      <c r="F87" s="39"/>
      <c r="G87" s="37"/>
      <c r="H87" s="37"/>
      <c r="I87" s="37"/>
      <c r="J87" s="37"/>
      <c r="K87" s="37"/>
      <c r="L87" s="38"/>
      <c r="M87" s="40"/>
      <c r="N87" s="37"/>
      <c r="O87" s="37"/>
      <c r="P87" s="37"/>
      <c r="Q87" s="37"/>
      <c r="R87" s="36"/>
      <c r="S87" s="28" t="str">
        <f t="shared" si="33"/>
        <v/>
      </c>
      <c r="CA87" s="29" t="str">
        <f t="shared" si="28"/>
        <v/>
      </c>
      <c r="CB87" s="29" t="str">
        <f t="shared" si="29"/>
        <v/>
      </c>
      <c r="CC87" s="29" t="str">
        <f t="shared" si="30"/>
        <v/>
      </c>
      <c r="CD87" s="29" t="str">
        <f t="shared" si="30"/>
        <v/>
      </c>
      <c r="CE87" s="29" t="str">
        <f t="shared" si="30"/>
        <v/>
      </c>
      <c r="CF87" s="29" t="str">
        <f t="shared" si="30"/>
        <v/>
      </c>
      <c r="CG87" s="29" t="str">
        <f t="shared" si="30"/>
        <v/>
      </c>
      <c r="CM87" s="30">
        <f t="shared" si="34"/>
        <v>0</v>
      </c>
      <c r="CN87" s="30">
        <f t="shared" si="35"/>
        <v>0</v>
      </c>
      <c r="CO87" s="30">
        <f t="shared" si="36"/>
        <v>0</v>
      </c>
      <c r="CP87" s="30">
        <f t="shared" si="31"/>
        <v>0</v>
      </c>
      <c r="CQ87" s="30">
        <f t="shared" si="31"/>
        <v>0</v>
      </c>
      <c r="CR87" s="30">
        <f t="shared" si="31"/>
        <v>0</v>
      </c>
      <c r="CS87" s="30">
        <f t="shared" si="31"/>
        <v>0</v>
      </c>
    </row>
    <row r="88" spans="1:97" x14ac:dyDescent="0.25">
      <c r="A88" s="105" t="s">
        <v>123</v>
      </c>
      <c r="B88" s="42">
        <v>1</v>
      </c>
      <c r="C88" s="134">
        <f t="shared" si="32"/>
        <v>10</v>
      </c>
      <c r="D88" s="40">
        <v>8</v>
      </c>
      <c r="E88" s="38">
        <v>2</v>
      </c>
      <c r="F88" s="39">
        <v>0</v>
      </c>
      <c r="G88" s="37">
        <v>0</v>
      </c>
      <c r="H88" s="37">
        <v>0</v>
      </c>
      <c r="I88" s="37">
        <v>0</v>
      </c>
      <c r="J88" s="37">
        <v>1</v>
      </c>
      <c r="K88" s="37">
        <v>0</v>
      </c>
      <c r="L88" s="38">
        <v>0</v>
      </c>
      <c r="M88" s="40">
        <v>0</v>
      </c>
      <c r="N88" s="37">
        <v>0</v>
      </c>
      <c r="O88" s="37">
        <v>0</v>
      </c>
      <c r="P88" s="37">
        <v>0</v>
      </c>
      <c r="Q88" s="37">
        <v>0</v>
      </c>
      <c r="R88" s="36">
        <v>0</v>
      </c>
      <c r="S88" s="28" t="str">
        <f t="shared" si="33"/>
        <v/>
      </c>
      <c r="CA88" s="29" t="str">
        <f t="shared" si="28"/>
        <v/>
      </c>
      <c r="CB88" s="29" t="str">
        <f t="shared" si="29"/>
        <v/>
      </c>
      <c r="CC88" s="29" t="str">
        <f t="shared" si="30"/>
        <v/>
      </c>
      <c r="CD88" s="29" t="str">
        <f t="shared" si="30"/>
        <v/>
      </c>
      <c r="CE88" s="29" t="str">
        <f t="shared" si="30"/>
        <v/>
      </c>
      <c r="CF88" s="29" t="str">
        <f t="shared" si="30"/>
        <v/>
      </c>
      <c r="CG88" s="29" t="str">
        <f t="shared" si="30"/>
        <v/>
      </c>
      <c r="CM88" s="30">
        <f t="shared" si="34"/>
        <v>0</v>
      </c>
      <c r="CN88" s="30">
        <f t="shared" si="35"/>
        <v>0</v>
      </c>
      <c r="CO88" s="30">
        <f t="shared" si="36"/>
        <v>0</v>
      </c>
      <c r="CP88" s="30">
        <f t="shared" si="31"/>
        <v>0</v>
      </c>
      <c r="CQ88" s="30">
        <f t="shared" si="31"/>
        <v>0</v>
      </c>
      <c r="CR88" s="30">
        <f t="shared" si="31"/>
        <v>0</v>
      </c>
      <c r="CS88" s="30">
        <f t="shared" si="31"/>
        <v>0</v>
      </c>
    </row>
    <row r="89" spans="1:97" ht="21" x14ac:dyDescent="0.25">
      <c r="A89" s="137" t="s">
        <v>124</v>
      </c>
      <c r="B89" s="42"/>
      <c r="C89" s="108">
        <f t="shared" si="32"/>
        <v>0</v>
      </c>
      <c r="D89" s="40"/>
      <c r="E89" s="38"/>
      <c r="F89" s="39"/>
      <c r="G89" s="37"/>
      <c r="H89" s="110"/>
      <c r="I89" s="37"/>
      <c r="J89" s="110"/>
      <c r="K89" s="37"/>
      <c r="L89" s="118"/>
      <c r="M89" s="40"/>
      <c r="N89" s="37"/>
      <c r="O89" s="110"/>
      <c r="P89" s="37"/>
      <c r="Q89" s="37"/>
      <c r="R89" s="116"/>
      <c r="S89" s="28" t="str">
        <f t="shared" si="33"/>
        <v/>
      </c>
      <c r="CA89" s="29" t="str">
        <f t="shared" si="28"/>
        <v/>
      </c>
      <c r="CB89" s="29" t="str">
        <f t="shared" si="29"/>
        <v/>
      </c>
      <c r="CC89" s="29" t="str">
        <f t="shared" si="30"/>
        <v/>
      </c>
      <c r="CD89" s="29" t="str">
        <f t="shared" si="30"/>
        <v/>
      </c>
      <c r="CE89" s="29" t="str">
        <f t="shared" si="30"/>
        <v/>
      </c>
      <c r="CF89" s="29" t="str">
        <f t="shared" si="30"/>
        <v/>
      </c>
      <c r="CG89" s="29" t="str">
        <f t="shared" si="30"/>
        <v/>
      </c>
      <c r="CM89" s="30">
        <f t="shared" si="34"/>
        <v>0</v>
      </c>
      <c r="CN89" s="30">
        <f t="shared" si="35"/>
        <v>0</v>
      </c>
      <c r="CO89" s="30">
        <f t="shared" si="36"/>
        <v>0</v>
      </c>
      <c r="CP89" s="30">
        <f t="shared" si="31"/>
        <v>0</v>
      </c>
      <c r="CQ89" s="30">
        <f t="shared" si="31"/>
        <v>0</v>
      </c>
      <c r="CR89" s="30">
        <f t="shared" si="31"/>
        <v>0</v>
      </c>
      <c r="CS89" s="30">
        <f t="shared" si="31"/>
        <v>0</v>
      </c>
    </row>
    <row r="90" spans="1:97" x14ac:dyDescent="0.25">
      <c r="A90" s="138" t="s">
        <v>125</v>
      </c>
      <c r="B90" s="42">
        <v>1</v>
      </c>
      <c r="C90" s="107">
        <f t="shared" si="32"/>
        <v>31</v>
      </c>
      <c r="D90" s="139">
        <v>9</v>
      </c>
      <c r="E90" s="38">
        <v>22</v>
      </c>
      <c r="F90" s="39">
        <v>0</v>
      </c>
      <c r="G90" s="110">
        <v>0</v>
      </c>
      <c r="H90" s="110">
        <v>0</v>
      </c>
      <c r="I90" s="110">
        <v>0</v>
      </c>
      <c r="J90" s="110">
        <v>0</v>
      </c>
      <c r="K90" s="110">
        <v>0</v>
      </c>
      <c r="L90" s="118">
        <v>0</v>
      </c>
      <c r="M90" s="40">
        <v>0</v>
      </c>
      <c r="N90" s="110">
        <v>0</v>
      </c>
      <c r="O90" s="110">
        <v>0</v>
      </c>
      <c r="P90" s="37">
        <v>0</v>
      </c>
      <c r="Q90" s="110">
        <v>0</v>
      </c>
      <c r="R90" s="116">
        <v>0</v>
      </c>
      <c r="S90" s="28" t="str">
        <f t="shared" si="33"/>
        <v/>
      </c>
      <c r="CA90" s="29" t="str">
        <f t="shared" si="28"/>
        <v/>
      </c>
      <c r="CB90" s="29" t="str">
        <f t="shared" si="29"/>
        <v/>
      </c>
      <c r="CC90" s="29" t="str">
        <f t="shared" si="30"/>
        <v/>
      </c>
      <c r="CD90" s="29" t="str">
        <f t="shared" si="30"/>
        <v/>
      </c>
      <c r="CE90" s="29" t="str">
        <f t="shared" si="30"/>
        <v/>
      </c>
      <c r="CF90" s="29" t="str">
        <f t="shared" si="30"/>
        <v/>
      </c>
      <c r="CG90" s="29" t="str">
        <f t="shared" si="30"/>
        <v/>
      </c>
      <c r="CM90" s="30">
        <f t="shared" si="34"/>
        <v>0</v>
      </c>
      <c r="CN90" s="30">
        <f t="shared" si="35"/>
        <v>0</v>
      </c>
      <c r="CO90" s="30">
        <f t="shared" si="36"/>
        <v>0</v>
      </c>
      <c r="CP90" s="30">
        <f t="shared" si="31"/>
        <v>0</v>
      </c>
      <c r="CQ90" s="30">
        <f t="shared" si="31"/>
        <v>0</v>
      </c>
      <c r="CR90" s="30">
        <f t="shared" si="31"/>
        <v>0</v>
      </c>
      <c r="CS90" s="30">
        <f t="shared" si="31"/>
        <v>0</v>
      </c>
    </row>
    <row r="91" spans="1:97" x14ac:dyDescent="0.25">
      <c r="A91" s="62" t="s">
        <v>126</v>
      </c>
      <c r="B91" s="48">
        <v>1</v>
      </c>
      <c r="C91" s="117">
        <f t="shared" si="32"/>
        <v>30</v>
      </c>
      <c r="D91" s="140">
        <v>4</v>
      </c>
      <c r="E91" s="59">
        <v>26</v>
      </c>
      <c r="F91" s="141">
        <v>0</v>
      </c>
      <c r="G91" s="52">
        <v>0</v>
      </c>
      <c r="H91" s="52">
        <v>0</v>
      </c>
      <c r="I91" s="52">
        <v>0</v>
      </c>
      <c r="J91" s="52">
        <v>0</v>
      </c>
      <c r="K91" s="52">
        <v>1</v>
      </c>
      <c r="L91" s="59">
        <v>0</v>
      </c>
      <c r="M91" s="140">
        <v>0</v>
      </c>
      <c r="N91" s="52">
        <v>0</v>
      </c>
      <c r="O91" s="52">
        <v>0</v>
      </c>
      <c r="P91" s="142">
        <v>0</v>
      </c>
      <c r="Q91" s="52">
        <v>0</v>
      </c>
      <c r="R91" s="47">
        <v>0</v>
      </c>
      <c r="S91" s="28" t="str">
        <f t="shared" si="33"/>
        <v/>
      </c>
      <c r="CA91" s="29" t="str">
        <f>IF(AND(E91&gt;0,F91=""),"*No olvide digitar el campo "&amp;F$77&amp;""&amp;". Digite CERO si no tiene.", IF(F91&gt;E91," * El Número de "&amp;F$77&amp;""&amp;" no puede superar el Total Mujeres. ",""))</f>
        <v/>
      </c>
      <c r="CB91" s="29" t="str">
        <f>IF(AND(D91&gt;0,G91=""),"*No olvide digitar el campo "&amp;G$77&amp;""&amp;". Digite CERO si no tiene.", IF(G91&gt;D91," * El Número de "&amp;G$77&amp;""&amp;" no puede superar el Total Hombres. ",""))</f>
        <v/>
      </c>
      <c r="CC91" s="29" t="str">
        <f>IF(AND($C91&gt;0,H91=""),"*No olvide digitar el campo "&amp;H$77&amp;""&amp;". Digite CERO si no tiene.", IF(H91&gt;$C91," * La variable "&amp;H$77&amp;""&amp;" no puede superar el Total Ambos Sexos. ",""))</f>
        <v/>
      </c>
      <c r="CD91" s="29" t="str">
        <f>IF(AND($C91&gt;0,I91=""),"*No olvide digitar el campo "&amp;I$77&amp;""&amp;". Digite CERO si no tiene.", IF(I91&gt;$C91," * La variable "&amp;I$77&amp;""&amp;" no puede superar el Total Ambos Sexos. ",""))</f>
        <v/>
      </c>
      <c r="CE91" s="29" t="str">
        <f>IF(AND($C91&gt;0,J91=""),"*No olvide digitar el campo "&amp;J$77&amp;""&amp;". Digite CERO si no tiene.", IF(J91&gt;$C91," * La variable "&amp;J$77&amp;""&amp;" no puede superar el Total Ambos Sexos. ",""))</f>
        <v/>
      </c>
      <c r="CF91" s="29" t="str">
        <f>IF(AND($C91&gt;0,K91=""),"*No olvide digitar el campo "&amp;K$77&amp;""&amp;". Digite CERO si no tiene.", IF(K91&gt;$C91," * La variable "&amp;K$77&amp;""&amp;" no puede superar el Total Ambos Sexos. ",""))</f>
        <v/>
      </c>
      <c r="CG91" s="29" t="str">
        <f>IF(AND($C91&gt;0,L91=""),"*No olvide digitar el campo "&amp;L$77&amp;""&amp;". Digite CERO si no tiene.", IF(L91&gt;$C91," * La variable "&amp;L$77&amp;""&amp;" no puede superar el Total Ambos Sexos. ",""))</f>
        <v/>
      </c>
      <c r="CM91" s="30">
        <f t="shared" si="34"/>
        <v>0</v>
      </c>
      <c r="CN91" s="30">
        <f t="shared" si="35"/>
        <v>0</v>
      </c>
      <c r="CO91" s="30">
        <f t="shared" si="36"/>
        <v>0</v>
      </c>
      <c r="CP91" s="30">
        <f t="shared" si="31"/>
        <v>0</v>
      </c>
      <c r="CQ91" s="30">
        <f t="shared" si="31"/>
        <v>0</v>
      </c>
      <c r="CR91" s="30">
        <f t="shared" si="31"/>
        <v>0</v>
      </c>
      <c r="CS91" s="30">
        <f t="shared" si="31"/>
        <v>0</v>
      </c>
    </row>
    <row r="92" spans="1:97" x14ac:dyDescent="0.25">
      <c r="A92" s="119" t="s">
        <v>76</v>
      </c>
      <c r="B92" s="143">
        <f>SUM(B78:B91)</f>
        <v>3</v>
      </c>
      <c r="C92" s="125">
        <f t="shared" ref="C92:R92" si="37">SUM(C78:C91)</f>
        <v>71</v>
      </c>
      <c r="D92" s="124">
        <f t="shared" si="37"/>
        <v>21</v>
      </c>
      <c r="E92" s="144">
        <f t="shared" si="37"/>
        <v>50</v>
      </c>
      <c r="F92" s="127">
        <f t="shared" si="37"/>
        <v>0</v>
      </c>
      <c r="G92" s="121">
        <f t="shared" si="37"/>
        <v>0</v>
      </c>
      <c r="H92" s="121">
        <f t="shared" si="37"/>
        <v>0</v>
      </c>
      <c r="I92" s="121">
        <f t="shared" si="37"/>
        <v>0</v>
      </c>
      <c r="J92" s="121">
        <f t="shared" si="37"/>
        <v>1</v>
      </c>
      <c r="K92" s="121">
        <f t="shared" si="37"/>
        <v>1</v>
      </c>
      <c r="L92" s="126">
        <f t="shared" si="37"/>
        <v>0</v>
      </c>
      <c r="M92" s="122">
        <f t="shared" si="37"/>
        <v>0</v>
      </c>
      <c r="N92" s="121">
        <f t="shared" si="37"/>
        <v>0</v>
      </c>
      <c r="O92" s="121">
        <f t="shared" si="37"/>
        <v>0</v>
      </c>
      <c r="P92" s="121">
        <f t="shared" si="37"/>
        <v>0</v>
      </c>
      <c r="Q92" s="121">
        <f t="shared" si="37"/>
        <v>0</v>
      </c>
      <c r="R92" s="128">
        <f t="shared" si="37"/>
        <v>0</v>
      </c>
    </row>
    <row r="93" spans="1:97" ht="18" customHeight="1" x14ac:dyDescent="0.25">
      <c r="A93" s="181" t="s">
        <v>127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</row>
    <row r="94" spans="1:97" ht="18" customHeight="1" x14ac:dyDescent="0.25">
      <c r="A94" s="166" t="s">
        <v>128</v>
      </c>
      <c r="B94" s="166"/>
      <c r="C94" s="166"/>
      <c r="D94" s="166"/>
      <c r="E94" s="166"/>
      <c r="F94" s="166"/>
      <c r="G94" s="166"/>
      <c r="H94" s="166"/>
      <c r="I94" s="166"/>
      <c r="J94" s="181"/>
      <c r="K94" s="181"/>
      <c r="L94" s="181"/>
      <c r="M94" s="181"/>
      <c r="N94" s="181"/>
    </row>
    <row r="95" spans="1:97" ht="15" customHeight="1" x14ac:dyDescent="0.25">
      <c r="A95" s="195" t="s">
        <v>75</v>
      </c>
      <c r="B95" s="174" t="s">
        <v>76</v>
      </c>
      <c r="C95" s="177" t="s">
        <v>129</v>
      </c>
      <c r="D95" s="179" t="s">
        <v>130</v>
      </c>
      <c r="E95" s="196" t="s">
        <v>131</v>
      </c>
      <c r="F95" s="179" t="s">
        <v>132</v>
      </c>
      <c r="G95" s="179" t="s">
        <v>133</v>
      </c>
      <c r="H95" s="179" t="s">
        <v>134</v>
      </c>
      <c r="I95" s="198" t="s">
        <v>135</v>
      </c>
      <c r="J95" s="200" t="s">
        <v>78</v>
      </c>
      <c r="K95" s="171" t="s">
        <v>79</v>
      </c>
      <c r="L95" s="188"/>
      <c r="M95" s="188"/>
      <c r="N95" s="188"/>
      <c r="O95" s="188"/>
      <c r="P95" s="188"/>
      <c r="Q95" s="188"/>
      <c r="R95" s="188"/>
      <c r="S95" s="188"/>
      <c r="T95" s="172"/>
    </row>
    <row r="96" spans="1:97" ht="31.5" customHeight="1" x14ac:dyDescent="0.25">
      <c r="A96" s="187"/>
      <c r="B96" s="190"/>
      <c r="C96" s="178"/>
      <c r="D96" s="180"/>
      <c r="E96" s="197"/>
      <c r="F96" s="180"/>
      <c r="G96" s="180"/>
      <c r="H96" s="180"/>
      <c r="I96" s="199"/>
      <c r="J96" s="201"/>
      <c r="K96" s="11" t="s">
        <v>90</v>
      </c>
      <c r="L96" s="7" t="s">
        <v>16</v>
      </c>
      <c r="M96" s="95" t="s">
        <v>17</v>
      </c>
      <c r="N96" s="96" t="s">
        <v>91</v>
      </c>
      <c r="O96" s="91" t="s">
        <v>92</v>
      </c>
      <c r="P96" s="91" t="s">
        <v>9</v>
      </c>
      <c r="Q96" s="91" t="s">
        <v>10</v>
      </c>
      <c r="R96" s="91" t="s">
        <v>11</v>
      </c>
      <c r="S96" s="91" t="s">
        <v>12</v>
      </c>
      <c r="T96" s="11" t="s">
        <v>13</v>
      </c>
    </row>
    <row r="97" spans="1:97" x14ac:dyDescent="0.25">
      <c r="A97" s="97" t="s">
        <v>136</v>
      </c>
      <c r="B97" s="145">
        <f>SUM(C97:I97)</f>
        <v>0</v>
      </c>
      <c r="C97" s="34"/>
      <c r="D97" s="99"/>
      <c r="E97" s="99"/>
      <c r="F97" s="25"/>
      <c r="G97" s="25"/>
      <c r="H97" s="146"/>
      <c r="I97" s="147"/>
      <c r="J97" s="24"/>
      <c r="K97" s="148">
        <f>SUM(L97:M97)</f>
        <v>0</v>
      </c>
      <c r="L97" s="149"/>
      <c r="M97" s="26"/>
      <c r="N97" s="27"/>
      <c r="O97" s="146"/>
      <c r="P97" s="99"/>
      <c r="Q97" s="25"/>
      <c r="R97" s="25"/>
      <c r="S97" s="54"/>
      <c r="T97" s="24"/>
      <c r="U97" s="28" t="str">
        <f>CA97&amp;CB97&amp;CC97&amp;CD97&amp;CE97&amp;CF97&amp;CG97</f>
        <v/>
      </c>
      <c r="CA97" s="29" t="str">
        <f>IF(AND(M97&gt;0,N97=""),"*No olvide digitar el campo "&amp;N$96&amp;""&amp;". Digite CERO si no tiene.", IF(N97&gt;M97," * El Número de "&amp;N$96&amp;""&amp;" no puede superar el Total Mujeres. ",""))</f>
        <v/>
      </c>
      <c r="CB97" s="29" t="str">
        <f>IF(AND(L97&gt;0,O97=""),"*No olvide digitar el campo "&amp;O$96&amp;""&amp;". Digite CERO si no tiene.", IF(O97&gt;L97," * El Número de "&amp;O$96&amp;""&amp;" no puede superar el Total Hombres. ",""))</f>
        <v/>
      </c>
      <c r="CC97" s="29" t="str">
        <f>IF(AND($K97&gt;0,P97=""),"*No olvide digitar el campo "&amp;P$96&amp;""&amp;". Digite CERO si no tiene.", IF(P97&gt;$K97," * La variable "&amp;P$96&amp;""&amp;" no puede superar el Total Ambos Sexos. ",""))</f>
        <v/>
      </c>
      <c r="CD97" s="29" t="str">
        <f>IF(AND($K97&gt;0,Q97=""),"*No olvide digitar el campo "&amp;Q$96&amp;""&amp;". Digite CERO si no tiene.", IF(Q97&gt;$K97," * La variable "&amp;Q$96&amp;""&amp;" no puede superar el Total Ambos Sexos. ",""))</f>
        <v/>
      </c>
      <c r="CE97" s="29" t="str">
        <f>IF(AND($K97&gt;0,R97=""),"*No olvide digitar el campo "&amp;R$96&amp;""&amp;". Digite CERO si no tiene.", IF(R97&gt;$K97," * La variable "&amp;R$96&amp;""&amp;" no puede superar el Total Ambos Sexos. ",""))</f>
        <v/>
      </c>
      <c r="CF97" s="29" t="str">
        <f>IF(AND($K97&gt;0,S97=""),"*No olvide digitar el campo "&amp;S$96&amp;""&amp;". Digite CERO si no tiene.", IF(S97&gt;$K97," * La variable "&amp;S$96&amp;""&amp;" no puede superar el Total Ambos Sexos. ",""))</f>
        <v/>
      </c>
      <c r="CG97" s="29" t="str">
        <f>IF(AND($K97&gt;0,T97=""),"*No olvide digitar el campo "&amp;T$96&amp;""&amp;". Digite CERO si no tiene.", IF(T97&gt;$K97," * La variable "&amp;T$96&amp;""&amp;" no puede superar el Total Ambos Sexos. ",""))</f>
        <v/>
      </c>
      <c r="CM97" s="30">
        <f>IF(AND(M97&gt;0,OR(N97="")),1,IF(N97&gt;M97,1,0))</f>
        <v>0</v>
      </c>
      <c r="CN97" s="30">
        <f>IF(AND(L97&gt;0,OR(O97="")),1,IF(O97&gt;L97,1,0))</f>
        <v>0</v>
      </c>
      <c r="CO97" s="30">
        <f>IF(AND($K97&gt;0,OR(P97="")),1,IF(P97&gt;$K97,1,0))</f>
        <v>0</v>
      </c>
      <c r="CP97" s="30">
        <f>IF(AND($K97&gt;0,OR(Q97="")),1,IF(Q97&gt;$K97,1,0))</f>
        <v>0</v>
      </c>
      <c r="CQ97" s="30">
        <f>IF(AND($K97&gt;0,OR(R97="")),1,IF(R97&gt;$K97,1,0))</f>
        <v>0</v>
      </c>
      <c r="CR97" s="30">
        <f>IF(AND($K97&gt;0,OR(S97="")),1,IF(S97&gt;$K97,1,0))</f>
        <v>0</v>
      </c>
      <c r="CS97" s="30">
        <f>IF(AND($K97&gt;0,OR(T97="")),1,IF(T97&gt;$K97,1,0))</f>
        <v>0</v>
      </c>
    </row>
    <row r="98" spans="1:97" x14ac:dyDescent="0.25">
      <c r="A98" s="105" t="s">
        <v>94</v>
      </c>
      <c r="B98" s="105">
        <f>SUM(C98:I98)</f>
        <v>0</v>
      </c>
      <c r="C98" s="34"/>
      <c r="D98" s="37"/>
      <c r="E98" s="37"/>
      <c r="F98" s="37"/>
      <c r="G98" s="37"/>
      <c r="H98" s="110"/>
      <c r="I98" s="112"/>
      <c r="J98" s="36"/>
      <c r="K98" s="61">
        <f t="shared" ref="K98:K108" si="38">SUM(L98:M98)</f>
        <v>0</v>
      </c>
      <c r="L98" s="34"/>
      <c r="M98" s="150"/>
      <c r="N98" s="39"/>
      <c r="O98" s="110"/>
      <c r="P98" s="110"/>
      <c r="Q98" s="146"/>
      <c r="R98" s="146"/>
      <c r="S98" s="151"/>
      <c r="T98" s="152"/>
      <c r="U98" s="28" t="str">
        <f t="shared" ref="U98:U108" si="39">CA98&amp;CB98&amp;CC98&amp;CD98&amp;CE98&amp;CF98&amp;CG98</f>
        <v/>
      </c>
      <c r="CA98" s="29" t="str">
        <f t="shared" ref="CA98:CA108" si="40">IF(AND(M98&gt;0,N98=""),"*No olvide digitar el campo "&amp;N$96&amp;""&amp;". Digite CERO si no tiene.", IF(N98&gt;M98," * El Número de "&amp;N$96&amp;""&amp;" no puede superar el Total Mujeres. ",""))</f>
        <v/>
      </c>
      <c r="CB98" s="29" t="str">
        <f t="shared" ref="CB98:CB108" si="41">IF(AND(L98&gt;0,O98=""),"*No olvide digitar el campo "&amp;O$96&amp;""&amp;". Digite CERO si no tiene.", IF(O98&gt;L98," * El Número de "&amp;O$96&amp;""&amp;" no puede superar el Total Hombres. ",""))</f>
        <v/>
      </c>
      <c r="CC98" s="29" t="str">
        <f t="shared" ref="CC98:CG108" si="42">IF(AND($K98&gt;0,P98=""),"*No olvide digitar el campo "&amp;P$96&amp;""&amp;". Digite CERO si no tiene.", IF(P98&gt;$K98," * La variable "&amp;P$96&amp;""&amp;" no puede superar el Total Ambos Sexos. ",""))</f>
        <v/>
      </c>
      <c r="CD98" s="29" t="str">
        <f t="shared" si="42"/>
        <v/>
      </c>
      <c r="CE98" s="29" t="str">
        <f t="shared" si="42"/>
        <v/>
      </c>
      <c r="CF98" s="29" t="str">
        <f t="shared" si="42"/>
        <v/>
      </c>
      <c r="CG98" s="29" t="str">
        <f t="shared" si="42"/>
        <v/>
      </c>
      <c r="CM98" s="30">
        <f t="shared" ref="CM98:CM108" si="43">IF(AND(M98&gt;0,OR(N98="")),1,IF(N98&gt;M98,1,0))</f>
        <v>0</v>
      </c>
      <c r="CN98" s="30">
        <f t="shared" ref="CN98:CN108" si="44">IF(AND(L98&gt;0,OR(O98="")),1,IF(O98&gt;L98,1,0))</f>
        <v>0</v>
      </c>
      <c r="CO98" s="30">
        <f t="shared" ref="CO98:CS108" si="45">IF(AND($K98&gt;0,OR(P98="")),1,IF(P98&gt;$K98,1,0))</f>
        <v>0</v>
      </c>
      <c r="CP98" s="30">
        <f t="shared" si="45"/>
        <v>0</v>
      </c>
      <c r="CQ98" s="30">
        <f t="shared" si="45"/>
        <v>0</v>
      </c>
      <c r="CR98" s="30">
        <f t="shared" si="45"/>
        <v>0</v>
      </c>
      <c r="CS98" s="30">
        <f t="shared" si="45"/>
        <v>0</v>
      </c>
    </row>
    <row r="99" spans="1:97" x14ac:dyDescent="0.25">
      <c r="A99" s="105" t="s">
        <v>137</v>
      </c>
      <c r="B99" s="105">
        <f>SUM(C99:I99)</f>
        <v>0</v>
      </c>
      <c r="C99" s="34"/>
      <c r="D99" s="146"/>
      <c r="E99" s="146"/>
      <c r="F99" s="37"/>
      <c r="G99" s="37"/>
      <c r="H99" s="110"/>
      <c r="I99" s="41"/>
      <c r="J99" s="36"/>
      <c r="K99" s="61">
        <f>SUM(L99:M99)</f>
        <v>0</v>
      </c>
      <c r="L99" s="34"/>
      <c r="M99" s="118"/>
      <c r="N99" s="39"/>
      <c r="O99" s="110"/>
      <c r="P99" s="37"/>
      <c r="Q99" s="37"/>
      <c r="R99" s="110"/>
      <c r="S99" s="40"/>
      <c r="T99" s="116"/>
      <c r="U99" s="28" t="str">
        <f t="shared" si="39"/>
        <v/>
      </c>
      <c r="CA99" s="29" t="str">
        <f t="shared" si="40"/>
        <v/>
      </c>
      <c r="CB99" s="29" t="str">
        <f t="shared" si="41"/>
        <v/>
      </c>
      <c r="CC99" s="29" t="str">
        <f t="shared" si="42"/>
        <v/>
      </c>
      <c r="CD99" s="29" t="str">
        <f t="shared" si="42"/>
        <v/>
      </c>
      <c r="CE99" s="29" t="str">
        <f t="shared" si="42"/>
        <v/>
      </c>
      <c r="CF99" s="29" t="str">
        <f t="shared" si="42"/>
        <v/>
      </c>
      <c r="CG99" s="29" t="str">
        <f t="shared" si="42"/>
        <v/>
      </c>
      <c r="CM99" s="30">
        <f t="shared" si="43"/>
        <v>0</v>
      </c>
      <c r="CN99" s="30">
        <f t="shared" si="44"/>
        <v>0</v>
      </c>
      <c r="CO99" s="30">
        <f t="shared" si="45"/>
        <v>0</v>
      </c>
      <c r="CP99" s="30">
        <f t="shared" si="45"/>
        <v>0</v>
      </c>
      <c r="CQ99" s="30">
        <f t="shared" si="45"/>
        <v>0</v>
      </c>
      <c r="CR99" s="30">
        <f t="shared" si="45"/>
        <v>0</v>
      </c>
      <c r="CS99" s="30">
        <f t="shared" si="45"/>
        <v>0</v>
      </c>
    </row>
    <row r="100" spans="1:97" x14ac:dyDescent="0.25">
      <c r="A100" s="105" t="s">
        <v>138</v>
      </c>
      <c r="B100" s="105">
        <f>SUM(C100:I100)</f>
        <v>0</v>
      </c>
      <c r="C100" s="34"/>
      <c r="D100" s="110"/>
      <c r="E100" s="110"/>
      <c r="F100" s="37"/>
      <c r="G100" s="146"/>
      <c r="H100" s="37"/>
      <c r="I100" s="153"/>
      <c r="J100" s="36"/>
      <c r="K100" s="61">
        <f t="shared" si="38"/>
        <v>0</v>
      </c>
      <c r="L100" s="149"/>
      <c r="M100" s="38"/>
      <c r="N100" s="39"/>
      <c r="O100" s="110"/>
      <c r="P100" s="146"/>
      <c r="Q100" s="37"/>
      <c r="R100" s="110"/>
      <c r="S100" s="40"/>
      <c r="T100" s="116"/>
      <c r="U100" s="28" t="str">
        <f t="shared" si="39"/>
        <v/>
      </c>
      <c r="CA100" s="29" t="str">
        <f t="shared" si="40"/>
        <v/>
      </c>
      <c r="CB100" s="29" t="str">
        <f t="shared" si="41"/>
        <v/>
      </c>
      <c r="CC100" s="29" t="str">
        <f t="shared" si="42"/>
        <v/>
      </c>
      <c r="CD100" s="29" t="str">
        <f t="shared" si="42"/>
        <v/>
      </c>
      <c r="CE100" s="29" t="str">
        <f t="shared" si="42"/>
        <v/>
      </c>
      <c r="CF100" s="29" t="str">
        <f t="shared" si="42"/>
        <v/>
      </c>
      <c r="CG100" s="29" t="str">
        <f t="shared" si="42"/>
        <v/>
      </c>
      <c r="CM100" s="30">
        <f t="shared" si="43"/>
        <v>0</v>
      </c>
      <c r="CN100" s="30">
        <f t="shared" si="44"/>
        <v>0</v>
      </c>
      <c r="CO100" s="30">
        <f t="shared" si="45"/>
        <v>0</v>
      </c>
      <c r="CP100" s="30">
        <f t="shared" si="45"/>
        <v>0</v>
      </c>
      <c r="CQ100" s="30">
        <f t="shared" si="45"/>
        <v>0</v>
      </c>
      <c r="CR100" s="30">
        <f t="shared" si="45"/>
        <v>0</v>
      </c>
      <c r="CS100" s="30">
        <f t="shared" si="45"/>
        <v>0</v>
      </c>
    </row>
    <row r="101" spans="1:97" x14ac:dyDescent="0.25">
      <c r="A101" s="105" t="s">
        <v>97</v>
      </c>
      <c r="B101" s="105">
        <f>SUM(C101:I101)</f>
        <v>0</v>
      </c>
      <c r="C101" s="34"/>
      <c r="D101" s="37"/>
      <c r="E101" s="37"/>
      <c r="F101" s="146"/>
      <c r="G101" s="110"/>
      <c r="H101" s="146"/>
      <c r="I101" s="112"/>
      <c r="J101" s="36"/>
      <c r="K101" s="61">
        <f t="shared" si="38"/>
        <v>0</v>
      </c>
      <c r="L101" s="34"/>
      <c r="M101" s="38"/>
      <c r="N101" s="39"/>
      <c r="O101" s="37"/>
      <c r="P101" s="110"/>
      <c r="Q101" s="37"/>
      <c r="R101" s="110"/>
      <c r="S101" s="40"/>
      <c r="T101" s="116"/>
      <c r="U101" s="28" t="str">
        <f t="shared" si="39"/>
        <v/>
      </c>
      <c r="CA101" s="29" t="str">
        <f t="shared" si="40"/>
        <v/>
      </c>
      <c r="CB101" s="29" t="str">
        <f t="shared" si="41"/>
        <v/>
      </c>
      <c r="CC101" s="29" t="str">
        <f t="shared" si="42"/>
        <v/>
      </c>
      <c r="CD101" s="29" t="str">
        <f t="shared" si="42"/>
        <v/>
      </c>
      <c r="CE101" s="29" t="str">
        <f t="shared" si="42"/>
        <v/>
      </c>
      <c r="CF101" s="29" t="str">
        <f t="shared" si="42"/>
        <v/>
      </c>
      <c r="CG101" s="29" t="str">
        <f t="shared" si="42"/>
        <v/>
      </c>
      <c r="CM101" s="30">
        <f t="shared" si="43"/>
        <v>0</v>
      </c>
      <c r="CN101" s="30">
        <f t="shared" si="44"/>
        <v>0</v>
      </c>
      <c r="CO101" s="30">
        <f t="shared" si="45"/>
        <v>0</v>
      </c>
      <c r="CP101" s="30">
        <f t="shared" si="45"/>
        <v>0</v>
      </c>
      <c r="CQ101" s="30">
        <f t="shared" si="45"/>
        <v>0</v>
      </c>
      <c r="CR101" s="30">
        <f t="shared" si="45"/>
        <v>0</v>
      </c>
      <c r="CS101" s="30">
        <f t="shared" si="45"/>
        <v>0</v>
      </c>
    </row>
    <row r="102" spans="1:97" x14ac:dyDescent="0.25">
      <c r="A102" s="105" t="s">
        <v>98</v>
      </c>
      <c r="B102" s="105">
        <f t="shared" ref="B102:B108" si="46">SUM(C102:I102)</f>
        <v>0</v>
      </c>
      <c r="C102" s="34"/>
      <c r="D102" s="146"/>
      <c r="E102" s="146"/>
      <c r="F102" s="37"/>
      <c r="G102" s="37"/>
      <c r="H102" s="37"/>
      <c r="I102" s="41"/>
      <c r="J102" s="36"/>
      <c r="K102" s="61">
        <f t="shared" si="38"/>
        <v>0</v>
      </c>
      <c r="L102" s="34"/>
      <c r="M102" s="150"/>
      <c r="N102" s="39"/>
      <c r="O102" s="146"/>
      <c r="P102" s="110"/>
      <c r="Q102" s="37"/>
      <c r="R102" s="110"/>
      <c r="S102" s="40"/>
      <c r="T102" s="116"/>
      <c r="U102" s="28" t="str">
        <f t="shared" si="39"/>
        <v/>
      </c>
      <c r="CA102" s="29" t="str">
        <f t="shared" si="40"/>
        <v/>
      </c>
      <c r="CB102" s="29" t="str">
        <f t="shared" si="41"/>
        <v/>
      </c>
      <c r="CC102" s="29" t="str">
        <f t="shared" si="42"/>
        <v/>
      </c>
      <c r="CD102" s="29" t="str">
        <f t="shared" si="42"/>
        <v/>
      </c>
      <c r="CE102" s="29" t="str">
        <f t="shared" si="42"/>
        <v/>
      </c>
      <c r="CF102" s="29" t="str">
        <f t="shared" si="42"/>
        <v/>
      </c>
      <c r="CG102" s="29" t="str">
        <f t="shared" si="42"/>
        <v/>
      </c>
      <c r="CM102" s="30">
        <f t="shared" si="43"/>
        <v>0</v>
      </c>
      <c r="CN102" s="30">
        <f t="shared" si="44"/>
        <v>0</v>
      </c>
      <c r="CO102" s="30">
        <f t="shared" si="45"/>
        <v>0</v>
      </c>
      <c r="CP102" s="30">
        <f t="shared" si="45"/>
        <v>0</v>
      </c>
      <c r="CQ102" s="30">
        <f t="shared" si="45"/>
        <v>0</v>
      </c>
      <c r="CR102" s="30">
        <f t="shared" si="45"/>
        <v>0</v>
      </c>
      <c r="CS102" s="30">
        <f t="shared" si="45"/>
        <v>0</v>
      </c>
    </row>
    <row r="103" spans="1:97" x14ac:dyDescent="0.25">
      <c r="A103" s="105" t="s">
        <v>99</v>
      </c>
      <c r="B103" s="105">
        <f t="shared" si="46"/>
        <v>0</v>
      </c>
      <c r="C103" s="34"/>
      <c r="D103" s="37"/>
      <c r="E103" s="37"/>
      <c r="F103" s="37"/>
      <c r="G103" s="37"/>
      <c r="H103" s="37"/>
      <c r="I103" s="55"/>
      <c r="J103" s="36"/>
      <c r="K103" s="61">
        <f t="shared" si="38"/>
        <v>0</v>
      </c>
      <c r="L103" s="34"/>
      <c r="M103" s="118"/>
      <c r="N103" s="154"/>
      <c r="O103" s="110"/>
      <c r="P103" s="37"/>
      <c r="Q103" s="37"/>
      <c r="R103" s="37"/>
      <c r="S103" s="40"/>
      <c r="T103" s="36"/>
      <c r="U103" s="28" t="str">
        <f t="shared" si="39"/>
        <v/>
      </c>
      <c r="CA103" s="29" t="str">
        <f t="shared" si="40"/>
        <v/>
      </c>
      <c r="CB103" s="29" t="str">
        <f t="shared" si="41"/>
        <v/>
      </c>
      <c r="CC103" s="29" t="str">
        <f t="shared" si="42"/>
        <v/>
      </c>
      <c r="CD103" s="29" t="str">
        <f t="shared" si="42"/>
        <v/>
      </c>
      <c r="CE103" s="29" t="str">
        <f t="shared" si="42"/>
        <v/>
      </c>
      <c r="CF103" s="29" t="str">
        <f t="shared" si="42"/>
        <v/>
      </c>
      <c r="CG103" s="29" t="str">
        <f t="shared" si="42"/>
        <v/>
      </c>
      <c r="CM103" s="30">
        <f t="shared" si="43"/>
        <v>0</v>
      </c>
      <c r="CN103" s="30">
        <f t="shared" si="44"/>
        <v>0</v>
      </c>
      <c r="CO103" s="30">
        <f t="shared" si="45"/>
        <v>0</v>
      </c>
      <c r="CP103" s="30">
        <f t="shared" si="45"/>
        <v>0</v>
      </c>
      <c r="CQ103" s="30">
        <f t="shared" si="45"/>
        <v>0</v>
      </c>
      <c r="CR103" s="30">
        <f t="shared" si="45"/>
        <v>0</v>
      </c>
      <c r="CS103" s="30">
        <f t="shared" si="45"/>
        <v>0</v>
      </c>
    </row>
    <row r="104" spans="1:97" x14ac:dyDescent="0.25">
      <c r="A104" s="105" t="s">
        <v>100</v>
      </c>
      <c r="B104" s="105">
        <f t="shared" si="46"/>
        <v>0</v>
      </c>
      <c r="C104" s="34"/>
      <c r="D104" s="146"/>
      <c r="E104" s="146"/>
      <c r="F104" s="37"/>
      <c r="G104" s="37"/>
      <c r="H104" s="146"/>
      <c r="I104" s="153"/>
      <c r="J104" s="36"/>
      <c r="K104" s="61">
        <f t="shared" si="38"/>
        <v>0</v>
      </c>
      <c r="L104" s="149"/>
      <c r="M104" s="118"/>
      <c r="N104" s="39"/>
      <c r="O104" s="37"/>
      <c r="P104" s="146"/>
      <c r="Q104" s="37"/>
      <c r="R104" s="146"/>
      <c r="S104" s="40"/>
      <c r="T104" s="152"/>
      <c r="U104" s="28" t="str">
        <f t="shared" si="39"/>
        <v/>
      </c>
      <c r="CA104" s="29" t="str">
        <f t="shared" si="40"/>
        <v/>
      </c>
      <c r="CB104" s="29" t="str">
        <f t="shared" si="41"/>
        <v/>
      </c>
      <c r="CC104" s="29" t="str">
        <f t="shared" si="42"/>
        <v/>
      </c>
      <c r="CD104" s="29" t="str">
        <f t="shared" si="42"/>
        <v/>
      </c>
      <c r="CE104" s="29" t="str">
        <f t="shared" si="42"/>
        <v/>
      </c>
      <c r="CF104" s="29" t="str">
        <f t="shared" si="42"/>
        <v/>
      </c>
      <c r="CG104" s="29" t="str">
        <f t="shared" si="42"/>
        <v/>
      </c>
      <c r="CM104" s="30">
        <f t="shared" si="43"/>
        <v>0</v>
      </c>
      <c r="CN104" s="30">
        <f t="shared" si="44"/>
        <v>0</v>
      </c>
      <c r="CO104" s="30">
        <f t="shared" si="45"/>
        <v>0</v>
      </c>
      <c r="CP104" s="30">
        <f t="shared" si="45"/>
        <v>0</v>
      </c>
      <c r="CQ104" s="30">
        <f t="shared" si="45"/>
        <v>0</v>
      </c>
      <c r="CR104" s="30">
        <f t="shared" si="45"/>
        <v>0</v>
      </c>
      <c r="CS104" s="30">
        <f t="shared" si="45"/>
        <v>0</v>
      </c>
    </row>
    <row r="105" spans="1:97" x14ac:dyDescent="0.25">
      <c r="A105" s="105" t="s">
        <v>101</v>
      </c>
      <c r="B105" s="105">
        <f t="shared" si="46"/>
        <v>0</v>
      </c>
      <c r="C105" s="34"/>
      <c r="D105" s="110"/>
      <c r="E105" s="110"/>
      <c r="F105" s="37"/>
      <c r="G105" s="37"/>
      <c r="H105" s="37"/>
      <c r="I105" s="41"/>
      <c r="J105" s="36"/>
      <c r="K105" s="61">
        <f t="shared" si="38"/>
        <v>0</v>
      </c>
      <c r="L105" s="34"/>
      <c r="M105" s="118"/>
      <c r="N105" s="39"/>
      <c r="O105" s="146"/>
      <c r="P105" s="37"/>
      <c r="Q105" s="37"/>
      <c r="R105" s="110"/>
      <c r="S105" s="40"/>
      <c r="T105" s="116"/>
      <c r="U105" s="28" t="str">
        <f t="shared" si="39"/>
        <v/>
      </c>
      <c r="CA105" s="29" t="str">
        <f t="shared" si="40"/>
        <v/>
      </c>
      <c r="CB105" s="29" t="str">
        <f t="shared" si="41"/>
        <v/>
      </c>
      <c r="CC105" s="29" t="str">
        <f t="shared" si="42"/>
        <v/>
      </c>
      <c r="CD105" s="29" t="str">
        <f t="shared" si="42"/>
        <v/>
      </c>
      <c r="CE105" s="29" t="str">
        <f t="shared" si="42"/>
        <v/>
      </c>
      <c r="CF105" s="29" t="str">
        <f t="shared" si="42"/>
        <v/>
      </c>
      <c r="CG105" s="29" t="str">
        <f t="shared" si="42"/>
        <v/>
      </c>
      <c r="CM105" s="30">
        <f t="shared" si="43"/>
        <v>0</v>
      </c>
      <c r="CN105" s="30">
        <f t="shared" si="44"/>
        <v>0</v>
      </c>
      <c r="CO105" s="30">
        <f t="shared" si="45"/>
        <v>0</v>
      </c>
      <c r="CP105" s="30">
        <f t="shared" si="45"/>
        <v>0</v>
      </c>
      <c r="CQ105" s="30">
        <f t="shared" si="45"/>
        <v>0</v>
      </c>
      <c r="CR105" s="30">
        <f t="shared" si="45"/>
        <v>0</v>
      </c>
      <c r="CS105" s="30">
        <f t="shared" si="45"/>
        <v>0</v>
      </c>
    </row>
    <row r="106" spans="1:97" x14ac:dyDescent="0.25">
      <c r="A106" s="113" t="s">
        <v>102</v>
      </c>
      <c r="B106" s="105">
        <f t="shared" si="46"/>
        <v>0</v>
      </c>
      <c r="C106" s="155"/>
      <c r="D106" s="37"/>
      <c r="E106" s="37"/>
      <c r="F106" s="37"/>
      <c r="G106" s="37"/>
      <c r="H106" s="146"/>
      <c r="I106" s="153"/>
      <c r="J106" s="36"/>
      <c r="K106" s="61">
        <f t="shared" si="38"/>
        <v>0</v>
      </c>
      <c r="L106" s="34"/>
      <c r="M106" s="118"/>
      <c r="N106" s="154"/>
      <c r="O106" s="110"/>
      <c r="P106" s="37"/>
      <c r="Q106" s="37"/>
      <c r="R106" s="37"/>
      <c r="S106" s="40"/>
      <c r="T106" s="36"/>
      <c r="U106" s="28" t="str">
        <f t="shared" si="39"/>
        <v/>
      </c>
      <c r="CA106" s="29" t="str">
        <f t="shared" si="40"/>
        <v/>
      </c>
      <c r="CB106" s="29" t="str">
        <f t="shared" si="41"/>
        <v/>
      </c>
      <c r="CC106" s="29" t="str">
        <f t="shared" si="42"/>
        <v/>
      </c>
      <c r="CD106" s="29" t="str">
        <f t="shared" si="42"/>
        <v/>
      </c>
      <c r="CE106" s="29" t="str">
        <f t="shared" si="42"/>
        <v/>
      </c>
      <c r="CF106" s="29" t="str">
        <f t="shared" si="42"/>
        <v/>
      </c>
      <c r="CG106" s="29" t="str">
        <f t="shared" si="42"/>
        <v/>
      </c>
      <c r="CM106" s="30">
        <f t="shared" si="43"/>
        <v>0</v>
      </c>
      <c r="CN106" s="30">
        <f t="shared" si="44"/>
        <v>0</v>
      </c>
      <c r="CO106" s="30">
        <f t="shared" si="45"/>
        <v>0</v>
      </c>
      <c r="CP106" s="30">
        <f t="shared" si="45"/>
        <v>0</v>
      </c>
      <c r="CQ106" s="30">
        <f t="shared" si="45"/>
        <v>0</v>
      </c>
      <c r="CR106" s="30">
        <f t="shared" si="45"/>
        <v>0</v>
      </c>
      <c r="CS106" s="30">
        <f t="shared" si="45"/>
        <v>0</v>
      </c>
    </row>
    <row r="107" spans="1:97" x14ac:dyDescent="0.25">
      <c r="A107" s="113" t="s">
        <v>103</v>
      </c>
      <c r="B107" s="105">
        <f t="shared" si="46"/>
        <v>0</v>
      </c>
      <c r="C107" s="34"/>
      <c r="D107" s="37"/>
      <c r="E107" s="37"/>
      <c r="F107" s="146"/>
      <c r="G107" s="37"/>
      <c r="H107" s="110"/>
      <c r="I107" s="41"/>
      <c r="J107" s="36"/>
      <c r="K107" s="61">
        <f t="shared" si="38"/>
        <v>0</v>
      </c>
      <c r="L107" s="34"/>
      <c r="M107" s="38"/>
      <c r="N107" s="39"/>
      <c r="O107" s="37"/>
      <c r="P107" s="37"/>
      <c r="Q107" s="37"/>
      <c r="R107" s="146"/>
      <c r="S107" s="40"/>
      <c r="T107" s="152"/>
      <c r="U107" s="28" t="str">
        <f t="shared" si="39"/>
        <v/>
      </c>
      <c r="CA107" s="29" t="str">
        <f t="shared" si="40"/>
        <v/>
      </c>
      <c r="CB107" s="29" t="str">
        <f t="shared" si="41"/>
        <v/>
      </c>
      <c r="CC107" s="29" t="str">
        <f t="shared" si="42"/>
        <v/>
      </c>
      <c r="CD107" s="29" t="str">
        <f t="shared" si="42"/>
        <v/>
      </c>
      <c r="CE107" s="29" t="str">
        <f t="shared" si="42"/>
        <v/>
      </c>
      <c r="CF107" s="29" t="str">
        <f t="shared" si="42"/>
        <v/>
      </c>
      <c r="CG107" s="29" t="str">
        <f t="shared" si="42"/>
        <v/>
      </c>
      <c r="CM107" s="30">
        <f t="shared" si="43"/>
        <v>0</v>
      </c>
      <c r="CN107" s="30">
        <f t="shared" si="44"/>
        <v>0</v>
      </c>
      <c r="CO107" s="30">
        <f t="shared" si="45"/>
        <v>0</v>
      </c>
      <c r="CP107" s="30">
        <f t="shared" si="45"/>
        <v>0</v>
      </c>
      <c r="CQ107" s="30">
        <f t="shared" si="45"/>
        <v>0</v>
      </c>
      <c r="CR107" s="30">
        <f t="shared" si="45"/>
        <v>0</v>
      </c>
      <c r="CS107" s="30">
        <f t="shared" si="45"/>
        <v>0</v>
      </c>
    </row>
    <row r="108" spans="1:97" x14ac:dyDescent="0.25">
      <c r="A108" s="114" t="s">
        <v>104</v>
      </c>
      <c r="B108" s="105">
        <f t="shared" si="46"/>
        <v>0</v>
      </c>
      <c r="C108" s="22"/>
      <c r="D108" s="146"/>
      <c r="E108" s="146"/>
      <c r="F108" s="52"/>
      <c r="G108" s="146"/>
      <c r="H108" s="52"/>
      <c r="I108" s="156"/>
      <c r="J108" s="36"/>
      <c r="K108" s="61">
        <f t="shared" si="38"/>
        <v>0</v>
      </c>
      <c r="L108" s="45"/>
      <c r="M108" s="150"/>
      <c r="N108" s="154"/>
      <c r="O108" s="146"/>
      <c r="P108" s="146"/>
      <c r="Q108" s="146"/>
      <c r="R108" s="52"/>
      <c r="S108" s="151"/>
      <c r="T108" s="47"/>
      <c r="U108" s="28" t="str">
        <f t="shared" si="39"/>
        <v/>
      </c>
      <c r="CA108" s="29" t="str">
        <f t="shared" si="40"/>
        <v/>
      </c>
      <c r="CB108" s="29" t="str">
        <f t="shared" si="41"/>
        <v/>
      </c>
      <c r="CC108" s="29" t="str">
        <f t="shared" si="42"/>
        <v/>
      </c>
      <c r="CD108" s="29" t="str">
        <f t="shared" si="42"/>
        <v/>
      </c>
      <c r="CE108" s="29" t="str">
        <f t="shared" si="42"/>
        <v/>
      </c>
      <c r="CF108" s="29" t="str">
        <f t="shared" si="42"/>
        <v/>
      </c>
      <c r="CG108" s="29" t="str">
        <f t="shared" si="42"/>
        <v/>
      </c>
      <c r="CM108" s="30">
        <f t="shared" si="43"/>
        <v>0</v>
      </c>
      <c r="CN108" s="30">
        <f t="shared" si="44"/>
        <v>0</v>
      </c>
      <c r="CO108" s="30">
        <f t="shared" si="45"/>
        <v>0</v>
      </c>
      <c r="CP108" s="30">
        <f t="shared" si="45"/>
        <v>0</v>
      </c>
      <c r="CQ108" s="30">
        <f t="shared" si="45"/>
        <v>0</v>
      </c>
      <c r="CR108" s="30">
        <f t="shared" si="45"/>
        <v>0</v>
      </c>
      <c r="CS108" s="30">
        <f t="shared" si="45"/>
        <v>0</v>
      </c>
    </row>
    <row r="109" spans="1:97" x14ac:dyDescent="0.25">
      <c r="A109" s="119" t="s">
        <v>76</v>
      </c>
      <c r="B109" s="157">
        <f>SUM(B97:B108)</f>
        <v>0</v>
      </c>
      <c r="C109" s="158">
        <f t="shared" ref="C109:S109" si="47">SUM(C97:C108)</f>
        <v>0</v>
      </c>
      <c r="D109" s="158">
        <f t="shared" si="47"/>
        <v>0</v>
      </c>
      <c r="E109" s="158">
        <f>SUM(E97:E108)</f>
        <v>0</v>
      </c>
      <c r="F109" s="158">
        <f t="shared" si="47"/>
        <v>0</v>
      </c>
      <c r="G109" s="158">
        <f t="shared" si="47"/>
        <v>0</v>
      </c>
      <c r="H109" s="158">
        <f t="shared" si="47"/>
        <v>0</v>
      </c>
      <c r="I109" s="159">
        <f t="shared" si="47"/>
        <v>0</v>
      </c>
      <c r="J109" s="122">
        <f t="shared" si="47"/>
        <v>0</v>
      </c>
      <c r="K109" s="143">
        <f>SUM(K97:K108)</f>
        <v>0</v>
      </c>
      <c r="L109" s="125">
        <f t="shared" si="47"/>
        <v>0</v>
      </c>
      <c r="M109" s="124">
        <f t="shared" si="47"/>
        <v>0</v>
      </c>
      <c r="N109" s="127">
        <f t="shared" si="47"/>
        <v>0</v>
      </c>
      <c r="O109" s="121">
        <f t="shared" si="47"/>
        <v>0</v>
      </c>
      <c r="P109" s="121">
        <f t="shared" si="47"/>
        <v>0</v>
      </c>
      <c r="Q109" s="121">
        <f>SUM(Q97:Q108)</f>
        <v>0</v>
      </c>
      <c r="R109" s="121">
        <f t="shared" si="47"/>
        <v>0</v>
      </c>
      <c r="S109" s="122">
        <f t="shared" si="47"/>
        <v>0</v>
      </c>
      <c r="T109" s="128">
        <f>SUM(T97:T108)</f>
        <v>0</v>
      </c>
      <c r="CA109" s="160"/>
      <c r="CB109" s="160"/>
      <c r="CC109" s="160"/>
      <c r="CD109" s="160"/>
      <c r="CE109" s="160"/>
      <c r="CF109" s="160"/>
      <c r="CG109" s="160"/>
    </row>
    <row r="110" spans="1:97" ht="18" customHeight="1" x14ac:dyDescent="0.25">
      <c r="A110" s="166" t="s">
        <v>139</v>
      </c>
      <c r="B110" s="166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</row>
    <row r="111" spans="1:97" ht="15" customHeight="1" x14ac:dyDescent="0.25">
      <c r="A111" s="202" t="s">
        <v>106</v>
      </c>
      <c r="B111" s="186" t="s">
        <v>107</v>
      </c>
      <c r="C111" s="171" t="s">
        <v>79</v>
      </c>
      <c r="D111" s="188"/>
      <c r="E111" s="188"/>
      <c r="F111" s="188"/>
      <c r="G111" s="188"/>
      <c r="H111" s="188"/>
      <c r="I111" s="188"/>
      <c r="J111" s="188"/>
      <c r="K111" s="188"/>
      <c r="L111" s="172"/>
      <c r="M111" s="188" t="s">
        <v>108</v>
      </c>
      <c r="N111" s="188"/>
      <c r="O111" s="188"/>
      <c r="P111" s="188"/>
      <c r="Q111" s="188"/>
      <c r="R111" s="172"/>
    </row>
    <row r="112" spans="1:97" ht="42" x14ac:dyDescent="0.25">
      <c r="A112" s="194"/>
      <c r="B112" s="187"/>
      <c r="C112" s="7" t="s">
        <v>90</v>
      </c>
      <c r="D112" s="94" t="s">
        <v>16</v>
      </c>
      <c r="E112" s="95" t="s">
        <v>17</v>
      </c>
      <c r="F112" s="96" t="s">
        <v>91</v>
      </c>
      <c r="G112" s="91" t="s">
        <v>92</v>
      </c>
      <c r="H112" s="91" t="s">
        <v>109</v>
      </c>
      <c r="I112" s="91" t="s">
        <v>10</v>
      </c>
      <c r="J112" s="91" t="s">
        <v>11</v>
      </c>
      <c r="K112" s="91" t="s">
        <v>12</v>
      </c>
      <c r="L112" s="161" t="s">
        <v>13</v>
      </c>
      <c r="M112" s="94" t="s">
        <v>80</v>
      </c>
      <c r="N112" s="91" t="s">
        <v>82</v>
      </c>
      <c r="O112" s="91" t="s">
        <v>110</v>
      </c>
      <c r="P112" s="91" t="s">
        <v>111</v>
      </c>
      <c r="Q112" s="91" t="s">
        <v>112</v>
      </c>
      <c r="R112" s="130" t="s">
        <v>88</v>
      </c>
    </row>
    <row r="113" spans="1:97" x14ac:dyDescent="0.25">
      <c r="A113" s="133" t="s">
        <v>115</v>
      </c>
      <c r="B113" s="42"/>
      <c r="C113" s="134">
        <f>SUM(D113:E113)</f>
        <v>0</v>
      </c>
      <c r="D113" s="40"/>
      <c r="E113" s="38"/>
      <c r="F113" s="39"/>
      <c r="G113" s="37"/>
      <c r="H113" s="37"/>
      <c r="I113" s="37"/>
      <c r="J113" s="37"/>
      <c r="K113" s="37"/>
      <c r="L113" s="35"/>
      <c r="M113" s="40"/>
      <c r="N113" s="25"/>
      <c r="O113" s="25"/>
      <c r="P113" s="25"/>
      <c r="Q113" s="37"/>
      <c r="R113" s="36"/>
      <c r="CA113" s="29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29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29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29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29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29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29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30">
        <f>IF(AND(E113&gt;0,OR(F113="")),1,IF(F113&gt;E113,1,0))</f>
        <v>0</v>
      </c>
      <c r="CN113" s="30">
        <f>IF(AND(D113&gt;0,OR(G113="")),1,IF(G113&gt;D113,1,0))</f>
        <v>0</v>
      </c>
      <c r="CO113" s="30">
        <f>IF(AND($C113&gt;0,OR(H113="")),1,IF(H113&gt;$C113,1,0))</f>
        <v>0</v>
      </c>
      <c r="CP113" s="30">
        <f t="shared" ref="CP113:CS122" si="48">IF(AND($C113&gt;0,OR(I113="")),1,IF(I113&gt;$C113,1,0))</f>
        <v>0</v>
      </c>
      <c r="CQ113" s="30">
        <f t="shared" si="48"/>
        <v>0</v>
      </c>
      <c r="CR113" s="30">
        <f t="shared" si="48"/>
        <v>0</v>
      </c>
      <c r="CS113" s="30">
        <f t="shared" si="48"/>
        <v>0</v>
      </c>
    </row>
    <row r="114" spans="1:97" x14ac:dyDescent="0.25">
      <c r="A114" s="133" t="s">
        <v>118</v>
      </c>
      <c r="B114" s="42"/>
      <c r="C114" s="107">
        <f t="shared" ref="C114:C121" si="49">SUM(D114:E114)</f>
        <v>0</v>
      </c>
      <c r="D114" s="40"/>
      <c r="E114" s="38"/>
      <c r="F114" s="39"/>
      <c r="G114" s="37"/>
      <c r="H114" s="37"/>
      <c r="I114" s="37"/>
      <c r="J114" s="37"/>
      <c r="K114" s="37"/>
      <c r="L114" s="35"/>
      <c r="M114" s="40"/>
      <c r="N114" s="37"/>
      <c r="O114" s="37"/>
      <c r="P114" s="37"/>
      <c r="Q114" s="37"/>
      <c r="R114" s="36"/>
      <c r="CA114" s="29" t="str">
        <f t="shared" ref="CA114:CA122" si="50">IF(AND(E114&gt;0,F114=""),"*No olvide digitar el campo "&amp;F$112&amp;""&amp;". Digite CERO si no tiene.", IF(F114&gt;E114," * El Número de "&amp;F$112&amp;""&amp;" no puede superar el Total Mujeres. ",""))</f>
        <v/>
      </c>
      <c r="CB114" s="29" t="str">
        <f t="shared" ref="CB114:CB122" si="51">IF(AND(D114&gt;0,G114=""),"*No olvide digitar el campo "&amp;G$112&amp;""&amp;". Digite CERO si no tiene.", IF(G114&gt;D114," * El Número de "&amp;G$112&amp;""&amp;" no puede superar el Total Hombres. ",""))</f>
        <v/>
      </c>
      <c r="CC114" s="29" t="str">
        <f t="shared" ref="CC114:CG122" si="52">IF(AND($C114&gt;0,H114=""),"*No olvide digitar el campo "&amp;H$112&amp;""&amp;". Digite CERO si no tiene.", IF(H114&gt;$C114," * La variable "&amp;H$112&amp;""&amp;" no puede superar el Total Ambos Sexos. ",""))</f>
        <v/>
      </c>
      <c r="CD114" s="29" t="str">
        <f t="shared" si="52"/>
        <v/>
      </c>
      <c r="CE114" s="29" t="str">
        <f t="shared" si="52"/>
        <v/>
      </c>
      <c r="CF114" s="29" t="str">
        <f t="shared" si="52"/>
        <v/>
      </c>
      <c r="CG114" s="29" t="str">
        <f t="shared" si="52"/>
        <v/>
      </c>
      <c r="CM114" s="30">
        <f t="shared" ref="CM114:CM122" si="53">IF(AND(E114&gt;0,OR(F114="")),1,IF(F114&gt;E114,1,0))</f>
        <v>0</v>
      </c>
      <c r="CN114" s="30">
        <f t="shared" ref="CN114:CN122" si="54">IF(AND(D114&gt;0,OR(G114="")),1,IF(G114&gt;D114,1,0))</f>
        <v>0</v>
      </c>
      <c r="CO114" s="30">
        <f t="shared" ref="CO114:CO122" si="55">IF(AND($C114&gt;0,OR(H114="")),1,IF(H114&gt;$C114,1,0))</f>
        <v>0</v>
      </c>
      <c r="CP114" s="30">
        <f t="shared" si="48"/>
        <v>0</v>
      </c>
      <c r="CQ114" s="30">
        <f t="shared" si="48"/>
        <v>0</v>
      </c>
      <c r="CR114" s="30">
        <f t="shared" si="48"/>
        <v>0</v>
      </c>
      <c r="CS114" s="30">
        <f t="shared" si="48"/>
        <v>0</v>
      </c>
    </row>
    <row r="115" spans="1:97" x14ac:dyDescent="0.25">
      <c r="A115" s="133" t="s">
        <v>119</v>
      </c>
      <c r="B115" s="53"/>
      <c r="C115" s="107">
        <f t="shared" si="49"/>
        <v>0</v>
      </c>
      <c r="D115" s="40"/>
      <c r="E115" s="38"/>
      <c r="F115" s="39"/>
      <c r="G115" s="37"/>
      <c r="H115" s="37"/>
      <c r="I115" s="37"/>
      <c r="J115" s="37"/>
      <c r="K115" s="37"/>
      <c r="L115" s="35"/>
      <c r="M115" s="40"/>
      <c r="N115" s="37"/>
      <c r="O115" s="37"/>
      <c r="P115" s="37"/>
      <c r="Q115" s="37"/>
      <c r="R115" s="36"/>
      <c r="CA115" s="29" t="str">
        <f t="shared" si="50"/>
        <v/>
      </c>
      <c r="CB115" s="29" t="str">
        <f t="shared" si="51"/>
        <v/>
      </c>
      <c r="CC115" s="29" t="str">
        <f t="shared" si="52"/>
        <v/>
      </c>
      <c r="CD115" s="29" t="str">
        <f t="shared" si="52"/>
        <v/>
      </c>
      <c r="CE115" s="29" t="str">
        <f t="shared" si="52"/>
        <v/>
      </c>
      <c r="CF115" s="29" t="str">
        <f t="shared" si="52"/>
        <v/>
      </c>
      <c r="CG115" s="29" t="str">
        <f t="shared" si="52"/>
        <v/>
      </c>
      <c r="CM115" s="30">
        <f t="shared" si="53"/>
        <v>0</v>
      </c>
      <c r="CN115" s="30">
        <f t="shared" si="54"/>
        <v>0</v>
      </c>
      <c r="CO115" s="30">
        <f t="shared" si="55"/>
        <v>0</v>
      </c>
      <c r="CP115" s="30">
        <f t="shared" si="48"/>
        <v>0</v>
      </c>
      <c r="CQ115" s="30">
        <f t="shared" si="48"/>
        <v>0</v>
      </c>
      <c r="CR115" s="30">
        <f t="shared" si="48"/>
        <v>0</v>
      </c>
      <c r="CS115" s="30">
        <f t="shared" si="48"/>
        <v>0</v>
      </c>
    </row>
    <row r="116" spans="1:97" x14ac:dyDescent="0.25">
      <c r="A116" s="133" t="s">
        <v>120</v>
      </c>
      <c r="B116" s="135"/>
      <c r="C116" s="107">
        <f t="shared" si="49"/>
        <v>0</v>
      </c>
      <c r="D116" s="40"/>
      <c r="E116" s="38"/>
      <c r="F116" s="39"/>
      <c r="G116" s="37"/>
      <c r="H116" s="37"/>
      <c r="I116" s="37"/>
      <c r="J116" s="37"/>
      <c r="K116" s="37"/>
      <c r="L116" s="35"/>
      <c r="M116" s="40"/>
      <c r="N116" s="37"/>
      <c r="O116" s="37"/>
      <c r="P116" s="37"/>
      <c r="Q116" s="37"/>
      <c r="R116" s="36"/>
      <c r="CA116" s="29" t="str">
        <f t="shared" si="50"/>
        <v/>
      </c>
      <c r="CB116" s="29" t="str">
        <f t="shared" si="51"/>
        <v/>
      </c>
      <c r="CC116" s="29" t="str">
        <f t="shared" si="52"/>
        <v/>
      </c>
      <c r="CD116" s="29" t="str">
        <f t="shared" si="52"/>
        <v/>
      </c>
      <c r="CE116" s="29" t="str">
        <f t="shared" si="52"/>
        <v/>
      </c>
      <c r="CF116" s="29" t="str">
        <f t="shared" si="52"/>
        <v/>
      </c>
      <c r="CG116" s="29" t="str">
        <f t="shared" si="52"/>
        <v/>
      </c>
      <c r="CM116" s="30">
        <f t="shared" si="53"/>
        <v>0</v>
      </c>
      <c r="CN116" s="30">
        <f t="shared" si="54"/>
        <v>0</v>
      </c>
      <c r="CO116" s="30">
        <f t="shared" si="55"/>
        <v>0</v>
      </c>
      <c r="CP116" s="30">
        <f t="shared" si="48"/>
        <v>0</v>
      </c>
      <c r="CQ116" s="30">
        <f t="shared" si="48"/>
        <v>0</v>
      </c>
      <c r="CR116" s="30">
        <f t="shared" si="48"/>
        <v>0</v>
      </c>
      <c r="CS116" s="30">
        <f t="shared" si="48"/>
        <v>0</v>
      </c>
    </row>
    <row r="117" spans="1:97" x14ac:dyDescent="0.25">
      <c r="A117" s="133" t="s">
        <v>121</v>
      </c>
      <c r="B117" s="42"/>
      <c r="C117" s="107">
        <f t="shared" si="49"/>
        <v>0</v>
      </c>
      <c r="D117" s="40"/>
      <c r="E117" s="38"/>
      <c r="F117" s="39"/>
      <c r="G117" s="37"/>
      <c r="H117" s="37"/>
      <c r="I117" s="37"/>
      <c r="J117" s="37"/>
      <c r="K117" s="37"/>
      <c r="L117" s="35"/>
      <c r="M117" s="40"/>
      <c r="N117" s="37"/>
      <c r="O117" s="37"/>
      <c r="P117" s="37"/>
      <c r="Q117" s="37"/>
      <c r="R117" s="36"/>
      <c r="CA117" s="29" t="str">
        <f t="shared" si="50"/>
        <v/>
      </c>
      <c r="CB117" s="29" t="str">
        <f t="shared" si="51"/>
        <v/>
      </c>
      <c r="CC117" s="29" t="str">
        <f t="shared" si="52"/>
        <v/>
      </c>
      <c r="CD117" s="29" t="str">
        <f t="shared" si="52"/>
        <v/>
      </c>
      <c r="CE117" s="29" t="str">
        <f t="shared" si="52"/>
        <v/>
      </c>
      <c r="CF117" s="29" t="str">
        <f t="shared" si="52"/>
        <v/>
      </c>
      <c r="CG117" s="29" t="str">
        <f t="shared" si="52"/>
        <v/>
      </c>
      <c r="CM117" s="30">
        <f t="shared" si="53"/>
        <v>0</v>
      </c>
      <c r="CN117" s="30">
        <f t="shared" si="54"/>
        <v>0</v>
      </c>
      <c r="CO117" s="30">
        <f t="shared" si="55"/>
        <v>0</v>
      </c>
      <c r="CP117" s="30">
        <f t="shared" si="48"/>
        <v>0</v>
      </c>
      <c r="CQ117" s="30">
        <f t="shared" si="48"/>
        <v>0</v>
      </c>
      <c r="CR117" s="30">
        <f t="shared" si="48"/>
        <v>0</v>
      </c>
      <c r="CS117" s="30">
        <f t="shared" si="48"/>
        <v>0</v>
      </c>
    </row>
    <row r="118" spans="1:97" x14ac:dyDescent="0.25">
      <c r="A118" s="136" t="s">
        <v>122</v>
      </c>
      <c r="B118" s="135"/>
      <c r="C118" s="134">
        <f t="shared" si="49"/>
        <v>0</v>
      </c>
      <c r="D118" s="40"/>
      <c r="E118" s="38"/>
      <c r="F118" s="39"/>
      <c r="G118" s="37"/>
      <c r="H118" s="37"/>
      <c r="I118" s="37"/>
      <c r="J118" s="37"/>
      <c r="K118" s="37"/>
      <c r="L118" s="35"/>
      <c r="M118" s="40"/>
      <c r="N118" s="37"/>
      <c r="O118" s="37"/>
      <c r="P118" s="37"/>
      <c r="Q118" s="37"/>
      <c r="R118" s="36"/>
      <c r="CA118" s="29" t="str">
        <f t="shared" si="50"/>
        <v/>
      </c>
      <c r="CB118" s="29" t="str">
        <f t="shared" si="51"/>
        <v/>
      </c>
      <c r="CC118" s="29" t="str">
        <f t="shared" si="52"/>
        <v/>
      </c>
      <c r="CD118" s="29" t="str">
        <f t="shared" si="52"/>
        <v/>
      </c>
      <c r="CE118" s="29" t="str">
        <f t="shared" si="52"/>
        <v/>
      </c>
      <c r="CF118" s="29" t="str">
        <f t="shared" si="52"/>
        <v/>
      </c>
      <c r="CG118" s="29" t="str">
        <f t="shared" si="52"/>
        <v/>
      </c>
      <c r="CM118" s="30">
        <f t="shared" si="53"/>
        <v>0</v>
      </c>
      <c r="CN118" s="30">
        <f t="shared" si="54"/>
        <v>0</v>
      </c>
      <c r="CO118" s="30">
        <f t="shared" si="55"/>
        <v>0</v>
      </c>
      <c r="CP118" s="30">
        <f t="shared" si="48"/>
        <v>0</v>
      </c>
      <c r="CQ118" s="30">
        <f t="shared" si="48"/>
        <v>0</v>
      </c>
      <c r="CR118" s="30">
        <f t="shared" si="48"/>
        <v>0</v>
      </c>
      <c r="CS118" s="30">
        <f t="shared" si="48"/>
        <v>0</v>
      </c>
    </row>
    <row r="119" spans="1:97" x14ac:dyDescent="0.25">
      <c r="A119" s="105" t="s">
        <v>123</v>
      </c>
      <c r="B119" s="42"/>
      <c r="C119" s="134">
        <f t="shared" si="49"/>
        <v>0</v>
      </c>
      <c r="D119" s="40"/>
      <c r="E119" s="38"/>
      <c r="F119" s="39"/>
      <c r="G119" s="37"/>
      <c r="H119" s="37"/>
      <c r="I119" s="37"/>
      <c r="J119" s="37"/>
      <c r="K119" s="37"/>
      <c r="L119" s="35"/>
      <c r="M119" s="40"/>
      <c r="N119" s="37"/>
      <c r="O119" s="37"/>
      <c r="P119" s="37"/>
      <c r="Q119" s="37"/>
      <c r="R119" s="36"/>
      <c r="CA119" s="29" t="str">
        <f t="shared" si="50"/>
        <v/>
      </c>
      <c r="CB119" s="29" t="str">
        <f t="shared" si="51"/>
        <v/>
      </c>
      <c r="CC119" s="29" t="str">
        <f t="shared" si="52"/>
        <v/>
      </c>
      <c r="CD119" s="29" t="str">
        <f t="shared" si="52"/>
        <v/>
      </c>
      <c r="CE119" s="29" t="str">
        <f t="shared" si="52"/>
        <v/>
      </c>
      <c r="CF119" s="29" t="str">
        <f t="shared" si="52"/>
        <v/>
      </c>
      <c r="CG119" s="29" t="str">
        <f t="shared" si="52"/>
        <v/>
      </c>
      <c r="CM119" s="30">
        <f t="shared" si="53"/>
        <v>0</v>
      </c>
      <c r="CN119" s="30">
        <f t="shared" si="54"/>
        <v>0</v>
      </c>
      <c r="CO119" s="30">
        <f t="shared" si="55"/>
        <v>0</v>
      </c>
      <c r="CP119" s="30">
        <f t="shared" si="48"/>
        <v>0</v>
      </c>
      <c r="CQ119" s="30">
        <f t="shared" si="48"/>
        <v>0</v>
      </c>
      <c r="CR119" s="30">
        <f t="shared" si="48"/>
        <v>0</v>
      </c>
      <c r="CS119" s="30">
        <f t="shared" si="48"/>
        <v>0</v>
      </c>
    </row>
    <row r="120" spans="1:97" ht="21" x14ac:dyDescent="0.25">
      <c r="A120" s="137" t="s">
        <v>124</v>
      </c>
      <c r="B120" s="42"/>
      <c r="C120" s="108">
        <f t="shared" si="49"/>
        <v>0</v>
      </c>
      <c r="D120" s="40"/>
      <c r="E120" s="38"/>
      <c r="F120" s="39"/>
      <c r="G120" s="37"/>
      <c r="H120" s="110"/>
      <c r="I120" s="37"/>
      <c r="J120" s="110"/>
      <c r="K120" s="37"/>
      <c r="L120" s="162"/>
      <c r="M120" s="40"/>
      <c r="N120" s="37"/>
      <c r="O120" s="110"/>
      <c r="P120" s="37"/>
      <c r="Q120" s="37"/>
      <c r="R120" s="116"/>
      <c r="CA120" s="29" t="str">
        <f t="shared" si="50"/>
        <v/>
      </c>
      <c r="CB120" s="29" t="str">
        <f t="shared" si="51"/>
        <v/>
      </c>
      <c r="CC120" s="29" t="str">
        <f t="shared" si="52"/>
        <v/>
      </c>
      <c r="CD120" s="29" t="str">
        <f t="shared" si="52"/>
        <v/>
      </c>
      <c r="CE120" s="29" t="str">
        <f t="shared" si="52"/>
        <v/>
      </c>
      <c r="CF120" s="29" t="str">
        <f t="shared" si="52"/>
        <v/>
      </c>
      <c r="CG120" s="29" t="str">
        <f t="shared" si="52"/>
        <v/>
      </c>
      <c r="CM120" s="30">
        <f t="shared" si="53"/>
        <v>0</v>
      </c>
      <c r="CN120" s="30">
        <f t="shared" si="54"/>
        <v>0</v>
      </c>
      <c r="CO120" s="30">
        <f t="shared" si="55"/>
        <v>0</v>
      </c>
      <c r="CP120" s="30">
        <f t="shared" si="48"/>
        <v>0</v>
      </c>
      <c r="CQ120" s="30">
        <f t="shared" si="48"/>
        <v>0</v>
      </c>
      <c r="CR120" s="30">
        <f t="shared" si="48"/>
        <v>0</v>
      </c>
      <c r="CS120" s="30">
        <f t="shared" si="48"/>
        <v>0</v>
      </c>
    </row>
    <row r="121" spans="1:97" x14ac:dyDescent="0.25">
      <c r="A121" s="138" t="s">
        <v>125</v>
      </c>
      <c r="B121" s="42"/>
      <c r="C121" s="107">
        <f t="shared" si="49"/>
        <v>0</v>
      </c>
      <c r="D121" s="139"/>
      <c r="E121" s="38"/>
      <c r="F121" s="39"/>
      <c r="G121" s="110"/>
      <c r="H121" s="110"/>
      <c r="I121" s="110"/>
      <c r="J121" s="110"/>
      <c r="K121" s="110"/>
      <c r="L121" s="162"/>
      <c r="M121" s="40"/>
      <c r="N121" s="110"/>
      <c r="O121" s="110"/>
      <c r="P121" s="37"/>
      <c r="Q121" s="110"/>
      <c r="R121" s="116"/>
      <c r="CA121" s="29" t="str">
        <f t="shared" si="50"/>
        <v/>
      </c>
      <c r="CB121" s="29" t="str">
        <f t="shared" si="51"/>
        <v/>
      </c>
      <c r="CC121" s="29" t="str">
        <f t="shared" si="52"/>
        <v/>
      </c>
      <c r="CD121" s="29" t="str">
        <f t="shared" si="52"/>
        <v/>
      </c>
      <c r="CE121" s="29" t="str">
        <f t="shared" si="52"/>
        <v/>
      </c>
      <c r="CF121" s="29" t="str">
        <f t="shared" si="52"/>
        <v/>
      </c>
      <c r="CG121" s="29" t="str">
        <f t="shared" si="52"/>
        <v/>
      </c>
      <c r="CM121" s="30">
        <f t="shared" si="53"/>
        <v>0</v>
      </c>
      <c r="CN121" s="30">
        <f t="shared" si="54"/>
        <v>0</v>
      </c>
      <c r="CO121" s="30">
        <f t="shared" si="55"/>
        <v>0</v>
      </c>
      <c r="CP121" s="30">
        <f t="shared" si="48"/>
        <v>0</v>
      </c>
      <c r="CQ121" s="30">
        <f t="shared" si="48"/>
        <v>0</v>
      </c>
      <c r="CR121" s="30">
        <f t="shared" si="48"/>
        <v>0</v>
      </c>
      <c r="CS121" s="30">
        <f t="shared" si="48"/>
        <v>0</v>
      </c>
    </row>
    <row r="122" spans="1:97" x14ac:dyDescent="0.25">
      <c r="A122" s="62" t="s">
        <v>126</v>
      </c>
      <c r="B122" s="48"/>
      <c r="C122" s="117">
        <f>SUM(D122:E122)</f>
        <v>0</v>
      </c>
      <c r="D122" s="140"/>
      <c r="E122" s="59"/>
      <c r="F122" s="141"/>
      <c r="G122" s="52"/>
      <c r="H122" s="52"/>
      <c r="I122" s="52"/>
      <c r="J122" s="52"/>
      <c r="K122" s="52"/>
      <c r="L122" s="46"/>
      <c r="M122" s="140"/>
      <c r="N122" s="52"/>
      <c r="O122" s="52"/>
      <c r="P122" s="142"/>
      <c r="Q122" s="52"/>
      <c r="R122" s="47"/>
      <c r="CA122" s="29" t="str">
        <f t="shared" si="50"/>
        <v/>
      </c>
      <c r="CB122" s="29" t="str">
        <f t="shared" si="51"/>
        <v/>
      </c>
      <c r="CC122" s="29" t="str">
        <f t="shared" si="52"/>
        <v/>
      </c>
      <c r="CD122" s="29" t="str">
        <f t="shared" si="52"/>
        <v/>
      </c>
      <c r="CE122" s="29" t="str">
        <f t="shared" si="52"/>
        <v/>
      </c>
      <c r="CF122" s="29" t="str">
        <f t="shared" si="52"/>
        <v/>
      </c>
      <c r="CG122" s="29" t="str">
        <f t="shared" si="52"/>
        <v/>
      </c>
      <c r="CM122" s="30">
        <f t="shared" si="53"/>
        <v>0</v>
      </c>
      <c r="CN122" s="30">
        <f t="shared" si="54"/>
        <v>0</v>
      </c>
      <c r="CO122" s="30">
        <f t="shared" si="55"/>
        <v>0</v>
      </c>
      <c r="CP122" s="30">
        <f t="shared" si="48"/>
        <v>0</v>
      </c>
      <c r="CQ122" s="30">
        <f t="shared" si="48"/>
        <v>0</v>
      </c>
      <c r="CR122" s="30">
        <f t="shared" si="48"/>
        <v>0</v>
      </c>
      <c r="CS122" s="30">
        <f t="shared" si="48"/>
        <v>0</v>
      </c>
    </row>
    <row r="123" spans="1:97" x14ac:dyDescent="0.25">
      <c r="A123" s="119" t="s">
        <v>76</v>
      </c>
      <c r="B123" s="143">
        <f>SUM(B113:B122)</f>
        <v>0</v>
      </c>
      <c r="C123" s="125">
        <f t="shared" ref="C123:R123" si="56">SUM(C113:C122)</f>
        <v>0</v>
      </c>
      <c r="D123" s="124">
        <f t="shared" si="56"/>
        <v>0</v>
      </c>
      <c r="E123" s="126">
        <f t="shared" si="56"/>
        <v>0</v>
      </c>
      <c r="F123" s="127">
        <f t="shared" si="56"/>
        <v>0</v>
      </c>
      <c r="G123" s="121">
        <f t="shared" si="56"/>
        <v>0</v>
      </c>
      <c r="H123" s="121">
        <f t="shared" si="56"/>
        <v>0</v>
      </c>
      <c r="I123" s="121">
        <f t="shared" si="56"/>
        <v>0</v>
      </c>
      <c r="J123" s="121">
        <f t="shared" si="56"/>
        <v>0</v>
      </c>
      <c r="K123" s="121">
        <f t="shared" si="56"/>
        <v>0</v>
      </c>
      <c r="L123" s="163">
        <f t="shared" si="56"/>
        <v>0</v>
      </c>
      <c r="M123" s="122">
        <f t="shared" si="56"/>
        <v>0</v>
      </c>
      <c r="N123" s="121">
        <f t="shared" si="56"/>
        <v>0</v>
      </c>
      <c r="O123" s="121">
        <f t="shared" si="56"/>
        <v>0</v>
      </c>
      <c r="P123" s="121">
        <f t="shared" si="56"/>
        <v>0</v>
      </c>
      <c r="Q123" s="121">
        <f t="shared" si="56"/>
        <v>0</v>
      </c>
      <c r="R123" s="128">
        <f t="shared" si="56"/>
        <v>0</v>
      </c>
    </row>
    <row r="199" spans="1:2" hidden="1" x14ac:dyDescent="0.25"/>
    <row r="200" spans="1:2" hidden="1" x14ac:dyDescent="0.25">
      <c r="A200" s="164">
        <f>SUM(B12:B51,B53:B57,B62:B73,B78:C91,B97:B108,B113:C122)</f>
        <v>5113</v>
      </c>
      <c r="B200" s="164">
        <f>SUM(CM12:CU122)</f>
        <v>0</v>
      </c>
    </row>
    <row r="201" spans="1:2" hidden="1" x14ac:dyDescent="0.25"/>
  </sheetData>
  <mergeCells count="43">
    <mergeCell ref="A110:N110"/>
    <mergeCell ref="A111:A112"/>
    <mergeCell ref="B111:B112"/>
    <mergeCell ref="C111:L111"/>
    <mergeCell ref="M111:R111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93:N93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</mergeCells>
  <dataValidations count="3">
    <dataValidation type="whole" allowBlank="1" showInputMessage="1" showErrorMessage="1" sqref="C53:R57" xr:uid="{30DDF3B3-61EC-4CE9-858F-BFFD3860CA24}">
      <formula1>0</formula1>
      <formula2>9.99999999999999E+39</formula2>
    </dataValidation>
    <dataValidation type="whole" operator="greaterThan" allowBlank="1" showInputMessage="1" showErrorMessage="1" sqref="B78:B91" xr:uid="{2F154967-B13E-4790-A2CC-EC738705ABD7}">
      <formula1>0</formula1>
    </dataValidation>
    <dataValidation type="whole" operator="greaterThanOrEqual" allowBlank="1" showInputMessage="1" showErrorMessage="1" sqref="N62:N74 K97:K109 C78:R91 C62:M73 L97:T108 C97:J108 O62:W73 B113:R122 C12:R51" xr:uid="{CEA38EB3-2996-4C5D-973E-41B10AEADE96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U201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" hidden="1" customWidth="1"/>
    <col min="81" max="85" width="11.42578125" style="2" hidden="1" customWidth="1"/>
    <col min="86" max="97" width="0" style="2" hidden="1" customWidth="1"/>
    <col min="98" max="99" width="0" hidden="1" customWidth="1"/>
  </cols>
  <sheetData>
    <row r="1" spans="1:99" x14ac:dyDescent="0.25">
      <c r="A1" s="1" t="s">
        <v>0</v>
      </c>
    </row>
    <row r="2" spans="1:99" x14ac:dyDescent="0.25">
      <c r="A2" s="1" t="str">
        <f>CONCATENATE("COMUNA: ",[11]NOMBRE!B2, " (",[11]NOMBRE!C2,[11]NOMBRE!D2,[11]NOMBRE!E2,[11]NOMBRE!F2,[11]NOMBRE!G2,")")</f>
        <v>COMUNA: LINARES (07401)</v>
      </c>
    </row>
    <row r="3" spans="1:99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99" x14ac:dyDescent="0.25">
      <c r="A4" s="1" t="str">
        <f>CONCATENATE("MES: ",[11]NOMBRE!B6, " (",[11]NOMBRE!C6,[11]NOMBRE!D6,")")</f>
        <v>MES: OCTUBRE (10)</v>
      </c>
    </row>
    <row r="5" spans="1:99" x14ac:dyDescent="0.25">
      <c r="A5" s="1" t="str">
        <f>CONCATENATE("AÑO: ",[11]NOMBRE!B7)</f>
        <v>AÑO: 2025</v>
      </c>
    </row>
    <row r="6" spans="1:99" ht="18" customHeight="1" x14ac:dyDescent="0.25">
      <c r="A6" s="165" t="s">
        <v>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8" spans="1:99" ht="18" customHeight="1" x14ac:dyDescent="0.25">
      <c r="A8" s="166" t="s">
        <v>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99" ht="24" customHeight="1" x14ac:dyDescent="0.25">
      <c r="A9" s="167" t="s">
        <v>3</v>
      </c>
      <c r="B9" s="169" t="s">
        <v>4</v>
      </c>
      <c r="C9" s="170"/>
      <c r="D9" s="170"/>
      <c r="E9" s="171" t="s">
        <v>5</v>
      </c>
      <c r="F9" s="172"/>
      <c r="G9" s="173" t="s">
        <v>6</v>
      </c>
      <c r="H9" s="169" t="s">
        <v>7</v>
      </c>
      <c r="I9" s="175"/>
      <c r="J9" s="170" t="s">
        <v>8</v>
      </c>
      <c r="K9" s="176"/>
      <c r="L9" s="177" t="s">
        <v>9</v>
      </c>
      <c r="M9" s="179" t="s">
        <v>10</v>
      </c>
      <c r="N9" s="179" t="s">
        <v>11</v>
      </c>
      <c r="O9" s="182" t="s">
        <v>12</v>
      </c>
      <c r="P9" s="184" t="s">
        <v>13</v>
      </c>
      <c r="Q9" s="171" t="s">
        <v>14</v>
      </c>
      <c r="R9" s="172"/>
      <c r="S9" s="3"/>
    </row>
    <row r="10" spans="1:99" ht="35.1" customHeight="1" x14ac:dyDescent="0.25">
      <c r="A10" s="168"/>
      <c r="B10" s="4" t="s">
        <v>15</v>
      </c>
      <c r="C10" s="5" t="s">
        <v>16</v>
      </c>
      <c r="D10" s="6" t="s">
        <v>17</v>
      </c>
      <c r="E10" s="7" t="s">
        <v>18</v>
      </c>
      <c r="F10" s="8" t="s">
        <v>19</v>
      </c>
      <c r="G10" s="174"/>
      <c r="H10" s="7" t="s">
        <v>20</v>
      </c>
      <c r="I10" s="9" t="s">
        <v>21</v>
      </c>
      <c r="J10" s="10" t="s">
        <v>22</v>
      </c>
      <c r="K10" s="11" t="s">
        <v>23</v>
      </c>
      <c r="L10" s="178"/>
      <c r="M10" s="180"/>
      <c r="N10" s="180"/>
      <c r="O10" s="183"/>
      <c r="P10" s="185"/>
      <c r="Q10" s="7" t="s">
        <v>24</v>
      </c>
      <c r="R10" s="11" t="s">
        <v>25</v>
      </c>
    </row>
    <row r="11" spans="1:99" x14ac:dyDescent="0.25">
      <c r="A11" s="12" t="s">
        <v>26</v>
      </c>
      <c r="B11" s="13">
        <f t="shared" ref="B11:B51" si="0">SUM(C11:D11)</f>
        <v>112</v>
      </c>
      <c r="C11" s="14">
        <f>SUM(C12:C51)</f>
        <v>26</v>
      </c>
      <c r="D11" s="15">
        <f t="shared" ref="D11:R11" si="1">SUM(D12:D51)</f>
        <v>86</v>
      </c>
      <c r="E11" s="14">
        <f t="shared" si="1"/>
        <v>76</v>
      </c>
      <c r="F11" s="15">
        <f t="shared" si="1"/>
        <v>30</v>
      </c>
      <c r="G11" s="16">
        <f t="shared" si="1"/>
        <v>25</v>
      </c>
      <c r="H11" s="17">
        <f t="shared" si="1"/>
        <v>30</v>
      </c>
      <c r="I11" s="18">
        <f t="shared" si="1"/>
        <v>6</v>
      </c>
      <c r="J11" s="19">
        <f t="shared" si="1"/>
        <v>0</v>
      </c>
      <c r="K11" s="16">
        <f t="shared" si="1"/>
        <v>0</v>
      </c>
      <c r="L11" s="14">
        <f t="shared" si="1"/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6">
        <f t="shared" si="1"/>
        <v>0</v>
      </c>
      <c r="Q11" s="14">
        <f t="shared" si="1"/>
        <v>0</v>
      </c>
      <c r="R11" s="16">
        <f t="shared" si="1"/>
        <v>0</v>
      </c>
    </row>
    <row r="12" spans="1:99" x14ac:dyDescent="0.25">
      <c r="A12" s="20" t="s">
        <v>27</v>
      </c>
      <c r="B12" s="21">
        <f>SUM(C12:D12)</f>
        <v>14</v>
      </c>
      <c r="C12" s="22">
        <v>2</v>
      </c>
      <c r="D12" s="23">
        <v>12</v>
      </c>
      <c r="E12" s="22">
        <v>6</v>
      </c>
      <c r="F12" s="23">
        <v>2</v>
      </c>
      <c r="G12" s="24">
        <v>3</v>
      </c>
      <c r="H12" s="25">
        <v>6</v>
      </c>
      <c r="I12" s="26">
        <v>2</v>
      </c>
      <c r="J12" s="27">
        <v>0</v>
      </c>
      <c r="K12" s="24">
        <v>0</v>
      </c>
      <c r="L12" s="22">
        <v>0</v>
      </c>
      <c r="M12" s="25">
        <v>0</v>
      </c>
      <c r="N12" s="25">
        <v>0</v>
      </c>
      <c r="O12" s="25">
        <v>0</v>
      </c>
      <c r="P12" s="24">
        <v>0</v>
      </c>
      <c r="Q12" s="22">
        <v>0</v>
      </c>
      <c r="R12" s="24">
        <v>0</v>
      </c>
      <c r="S12" s="28" t="str">
        <f>CA12&amp;CB12&amp;CC12&amp;CD12&amp;CE12&amp;CF12&amp;CG12&amp;CH12&amp;CI12</f>
        <v/>
      </c>
      <c r="CA12" s="29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29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29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29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29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29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29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29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29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30">
        <f t="shared" ref="CM12:CM51" si="4">IF(AND(D12&gt;0,OR(J12="")),1,IF(J12&gt;D12,1,0))</f>
        <v>0</v>
      </c>
      <c r="CN12" s="30">
        <f t="shared" ref="CN12:CN51" si="5">IF(AND(C12&gt;0,OR(K12="")),1,IF(K12&gt;C12,1,0))</f>
        <v>0</v>
      </c>
      <c r="CO12" s="30">
        <f t="shared" ref="CO12:CT27" si="6">IF(AND($B12&gt;0,OR(L12="")),1,IF(L12&gt;$B12,1,0))</f>
        <v>0</v>
      </c>
      <c r="CP12" s="30">
        <f t="shared" si="6"/>
        <v>0</v>
      </c>
      <c r="CQ12" s="30">
        <f t="shared" si="6"/>
        <v>0</v>
      </c>
      <c r="CR12" s="30">
        <f t="shared" si="6"/>
        <v>0</v>
      </c>
      <c r="CS12" s="30">
        <f t="shared" si="6"/>
        <v>0</v>
      </c>
      <c r="CT12" s="31">
        <f t="shared" si="6"/>
        <v>0</v>
      </c>
      <c r="CU12" s="31">
        <f>IF(AND($D12&gt;0,OR(R12="")),1,IF(R12&gt;$D12,1,0))</f>
        <v>0</v>
      </c>
    </row>
    <row r="13" spans="1:99" x14ac:dyDescent="0.25">
      <c r="A13" s="32" t="s">
        <v>28</v>
      </c>
      <c r="B13" s="33">
        <f t="shared" ref="B13:B22" si="7">SUM(C13:D13)</f>
        <v>0</v>
      </c>
      <c r="C13" s="34">
        <v>0</v>
      </c>
      <c r="D13" s="35">
        <v>0</v>
      </c>
      <c r="E13" s="34">
        <v>0</v>
      </c>
      <c r="F13" s="35">
        <v>0</v>
      </c>
      <c r="G13" s="36">
        <v>0</v>
      </c>
      <c r="H13" s="37">
        <v>0</v>
      </c>
      <c r="I13" s="38">
        <v>0</v>
      </c>
      <c r="J13" s="39">
        <v>0</v>
      </c>
      <c r="K13" s="36">
        <v>0</v>
      </c>
      <c r="L13" s="34">
        <v>0</v>
      </c>
      <c r="M13" s="37">
        <v>0</v>
      </c>
      <c r="N13" s="37">
        <v>0</v>
      </c>
      <c r="O13" s="37">
        <v>0</v>
      </c>
      <c r="P13" s="36">
        <v>0</v>
      </c>
      <c r="Q13" s="34">
        <v>0</v>
      </c>
      <c r="R13" s="36">
        <v>0</v>
      </c>
      <c r="S13" s="28" t="str">
        <f t="shared" ref="S13:S56" si="8">CA13&amp;CB13&amp;CC13&amp;CD13&amp;CE13&amp;CF13&amp;CG13&amp;CH13&amp;CI13</f>
        <v/>
      </c>
      <c r="CA13" s="29" t="str">
        <f t="shared" si="2"/>
        <v/>
      </c>
      <c r="CB13" s="29" t="str">
        <f t="shared" si="3"/>
        <v/>
      </c>
      <c r="CC13" s="29" t="str">
        <f t="shared" ref="CC13:CG57" si="9">IF(AND($B13&gt;0,OR(L13=""))," *No olvide digitar el campo "&amp;L$9&amp;""&amp;". Digite CERO si no tiene.", IF(L13&gt;$B13," * La variable "&amp;L$9&amp;""&amp;" no puede superar el Total Ambos Sexos. ",""))</f>
        <v/>
      </c>
      <c r="CD13" s="29" t="str">
        <f t="shared" si="9"/>
        <v/>
      </c>
      <c r="CE13" s="29" t="str">
        <f t="shared" si="9"/>
        <v/>
      </c>
      <c r="CF13" s="29" t="str">
        <f t="shared" si="9"/>
        <v/>
      </c>
      <c r="CG13" s="29" t="str">
        <f t="shared" si="9"/>
        <v/>
      </c>
      <c r="CH13" s="29" t="str">
        <f t="shared" ref="CH13:CH57" si="10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29" t="str">
        <f t="shared" ref="CI13:CI57" si="11">IF(AND($D13&gt;0,OR(R13=""))," *No olvide digitar el campo "&amp;Q$9&amp;""&amp;" Gestantes. Digite CERO si no tiene.", IF(R13&gt;$D13," * La variable "&amp;Q$9&amp;""&amp;" no puede superar el Total Mujeres. ",""))</f>
        <v/>
      </c>
      <c r="CM13" s="30">
        <f t="shared" si="4"/>
        <v>0</v>
      </c>
      <c r="CN13" s="30">
        <f t="shared" si="5"/>
        <v>0</v>
      </c>
      <c r="CO13" s="30">
        <f t="shared" si="6"/>
        <v>0</v>
      </c>
      <c r="CP13" s="30">
        <f t="shared" si="6"/>
        <v>0</v>
      </c>
      <c r="CQ13" s="30">
        <f t="shared" si="6"/>
        <v>0</v>
      </c>
      <c r="CR13" s="30">
        <f t="shared" si="6"/>
        <v>0</v>
      </c>
      <c r="CS13" s="30">
        <f t="shared" si="6"/>
        <v>0</v>
      </c>
      <c r="CT13" s="31">
        <f t="shared" si="6"/>
        <v>0</v>
      </c>
      <c r="CU13" s="31">
        <f t="shared" ref="CU13:CU57" si="12">IF(AND($D13&gt;0,OR(R13="")),1,IF(R13&gt;$D13,1,0))</f>
        <v>0</v>
      </c>
    </row>
    <row r="14" spans="1:99" x14ac:dyDescent="0.25">
      <c r="A14" s="32" t="s">
        <v>29</v>
      </c>
      <c r="B14" s="33">
        <f t="shared" si="7"/>
        <v>0</v>
      </c>
      <c r="C14" s="34">
        <v>0</v>
      </c>
      <c r="D14" s="35">
        <v>0</v>
      </c>
      <c r="E14" s="34">
        <v>0</v>
      </c>
      <c r="F14" s="36">
        <v>0</v>
      </c>
      <c r="G14" s="36">
        <v>0</v>
      </c>
      <c r="H14" s="40">
        <v>0</v>
      </c>
      <c r="I14" s="41">
        <v>0</v>
      </c>
      <c r="J14" s="39">
        <v>0</v>
      </c>
      <c r="K14" s="36">
        <v>0</v>
      </c>
      <c r="L14" s="34">
        <v>0</v>
      </c>
      <c r="M14" s="37">
        <v>0</v>
      </c>
      <c r="N14" s="37">
        <v>0</v>
      </c>
      <c r="O14" s="37">
        <v>0</v>
      </c>
      <c r="P14" s="36">
        <v>0</v>
      </c>
      <c r="Q14" s="34">
        <v>0</v>
      </c>
      <c r="R14" s="36">
        <v>0</v>
      </c>
      <c r="S14" s="28" t="str">
        <f t="shared" si="8"/>
        <v/>
      </c>
      <c r="CA14" s="29" t="str">
        <f t="shared" si="2"/>
        <v/>
      </c>
      <c r="CB14" s="29" t="str">
        <f t="shared" si="3"/>
        <v/>
      </c>
      <c r="CC14" s="29" t="str">
        <f t="shared" si="9"/>
        <v/>
      </c>
      <c r="CD14" s="29" t="str">
        <f t="shared" si="9"/>
        <v/>
      </c>
      <c r="CE14" s="29" t="str">
        <f t="shared" si="9"/>
        <v/>
      </c>
      <c r="CF14" s="29" t="str">
        <f t="shared" si="9"/>
        <v/>
      </c>
      <c r="CG14" s="29" t="str">
        <f t="shared" si="9"/>
        <v/>
      </c>
      <c r="CH14" s="29" t="str">
        <f t="shared" si="10"/>
        <v/>
      </c>
      <c r="CI14" s="29" t="str">
        <f t="shared" si="11"/>
        <v/>
      </c>
      <c r="CM14" s="30">
        <f t="shared" si="4"/>
        <v>0</v>
      </c>
      <c r="CN14" s="30">
        <f t="shared" si="5"/>
        <v>0</v>
      </c>
      <c r="CO14" s="30">
        <f t="shared" si="6"/>
        <v>0</v>
      </c>
      <c r="CP14" s="30">
        <f t="shared" si="6"/>
        <v>0</v>
      </c>
      <c r="CQ14" s="30">
        <f t="shared" si="6"/>
        <v>0</v>
      </c>
      <c r="CR14" s="30">
        <f t="shared" si="6"/>
        <v>0</v>
      </c>
      <c r="CS14" s="30">
        <f t="shared" si="6"/>
        <v>0</v>
      </c>
      <c r="CT14" s="31">
        <f t="shared" si="6"/>
        <v>0</v>
      </c>
      <c r="CU14" s="31">
        <f t="shared" si="12"/>
        <v>0</v>
      </c>
    </row>
    <row r="15" spans="1:99" x14ac:dyDescent="0.25">
      <c r="A15" s="32" t="s">
        <v>30</v>
      </c>
      <c r="B15" s="33">
        <f t="shared" si="7"/>
        <v>0</v>
      </c>
      <c r="C15" s="34">
        <v>0</v>
      </c>
      <c r="D15" s="35">
        <v>0</v>
      </c>
      <c r="E15" s="34">
        <v>0</v>
      </c>
      <c r="F15" s="36">
        <v>0</v>
      </c>
      <c r="G15" s="36">
        <v>0</v>
      </c>
      <c r="H15" s="40">
        <v>0</v>
      </c>
      <c r="I15" s="41">
        <v>0</v>
      </c>
      <c r="J15" s="39">
        <v>0</v>
      </c>
      <c r="K15" s="36">
        <v>0</v>
      </c>
      <c r="L15" s="34">
        <v>0</v>
      </c>
      <c r="M15" s="37">
        <v>0</v>
      </c>
      <c r="N15" s="37">
        <v>0</v>
      </c>
      <c r="O15" s="37">
        <v>0</v>
      </c>
      <c r="P15" s="36">
        <v>0</v>
      </c>
      <c r="Q15" s="34">
        <v>0</v>
      </c>
      <c r="R15" s="36">
        <v>0</v>
      </c>
      <c r="S15" s="28" t="str">
        <f t="shared" si="8"/>
        <v/>
      </c>
      <c r="CA15" s="29" t="str">
        <f t="shared" si="2"/>
        <v/>
      </c>
      <c r="CB15" s="29" t="str">
        <f t="shared" si="3"/>
        <v/>
      </c>
      <c r="CC15" s="29" t="str">
        <f t="shared" si="9"/>
        <v/>
      </c>
      <c r="CD15" s="29" t="str">
        <f t="shared" si="9"/>
        <v/>
      </c>
      <c r="CE15" s="29" t="str">
        <f t="shared" si="9"/>
        <v/>
      </c>
      <c r="CF15" s="29" t="str">
        <f t="shared" si="9"/>
        <v/>
      </c>
      <c r="CG15" s="29" t="str">
        <f t="shared" si="9"/>
        <v/>
      </c>
      <c r="CH15" s="29" t="str">
        <f t="shared" si="10"/>
        <v/>
      </c>
      <c r="CI15" s="29" t="str">
        <f t="shared" si="11"/>
        <v/>
      </c>
      <c r="CM15" s="30">
        <f t="shared" si="4"/>
        <v>0</v>
      </c>
      <c r="CN15" s="30">
        <f t="shared" si="5"/>
        <v>0</v>
      </c>
      <c r="CO15" s="30">
        <f t="shared" si="6"/>
        <v>0</v>
      </c>
      <c r="CP15" s="30">
        <f t="shared" si="6"/>
        <v>0</v>
      </c>
      <c r="CQ15" s="30">
        <f t="shared" si="6"/>
        <v>0</v>
      </c>
      <c r="CR15" s="30">
        <f t="shared" si="6"/>
        <v>0</v>
      </c>
      <c r="CS15" s="30">
        <f t="shared" si="6"/>
        <v>0</v>
      </c>
      <c r="CT15" s="31">
        <f t="shared" si="6"/>
        <v>0</v>
      </c>
      <c r="CU15" s="31">
        <f t="shared" si="12"/>
        <v>0</v>
      </c>
    </row>
    <row r="16" spans="1:99" ht="15" customHeight="1" x14ac:dyDescent="0.25">
      <c r="A16" s="32" t="s">
        <v>31</v>
      </c>
      <c r="B16" s="33">
        <f t="shared" si="7"/>
        <v>0</v>
      </c>
      <c r="C16" s="34">
        <v>0</v>
      </c>
      <c r="D16" s="35">
        <v>0</v>
      </c>
      <c r="E16" s="34">
        <v>0</v>
      </c>
      <c r="F16" s="36">
        <v>0</v>
      </c>
      <c r="G16" s="42">
        <v>0</v>
      </c>
      <c r="H16" s="40">
        <v>0</v>
      </c>
      <c r="I16" s="41">
        <v>0</v>
      </c>
      <c r="J16" s="39">
        <v>0</v>
      </c>
      <c r="K16" s="36">
        <v>0</v>
      </c>
      <c r="L16" s="34">
        <v>0</v>
      </c>
      <c r="M16" s="37">
        <v>0</v>
      </c>
      <c r="N16" s="37">
        <v>0</v>
      </c>
      <c r="O16" s="37">
        <v>0</v>
      </c>
      <c r="P16" s="36">
        <v>0</v>
      </c>
      <c r="Q16" s="34">
        <v>0</v>
      </c>
      <c r="R16" s="36">
        <v>0</v>
      </c>
      <c r="S16" s="28" t="str">
        <f t="shared" si="8"/>
        <v/>
      </c>
      <c r="CA16" s="29" t="str">
        <f t="shared" si="2"/>
        <v/>
      </c>
      <c r="CB16" s="29" t="str">
        <f t="shared" si="3"/>
        <v/>
      </c>
      <c r="CC16" s="29" t="str">
        <f t="shared" si="9"/>
        <v/>
      </c>
      <c r="CD16" s="29" t="str">
        <f t="shared" si="9"/>
        <v/>
      </c>
      <c r="CE16" s="29" t="str">
        <f t="shared" si="9"/>
        <v/>
      </c>
      <c r="CF16" s="29" t="str">
        <f t="shared" si="9"/>
        <v/>
      </c>
      <c r="CG16" s="29" t="str">
        <f t="shared" si="9"/>
        <v/>
      </c>
      <c r="CH16" s="29" t="str">
        <f t="shared" si="10"/>
        <v/>
      </c>
      <c r="CI16" s="29" t="str">
        <f t="shared" si="11"/>
        <v/>
      </c>
      <c r="CM16" s="30">
        <f t="shared" si="4"/>
        <v>0</v>
      </c>
      <c r="CN16" s="30">
        <f t="shared" si="5"/>
        <v>0</v>
      </c>
      <c r="CO16" s="30">
        <f t="shared" si="6"/>
        <v>0</v>
      </c>
      <c r="CP16" s="30">
        <f t="shared" si="6"/>
        <v>0</v>
      </c>
      <c r="CQ16" s="30">
        <f t="shared" si="6"/>
        <v>0</v>
      </c>
      <c r="CR16" s="30">
        <f t="shared" si="6"/>
        <v>0</v>
      </c>
      <c r="CS16" s="30">
        <f t="shared" si="6"/>
        <v>0</v>
      </c>
      <c r="CT16" s="31">
        <f t="shared" si="6"/>
        <v>0</v>
      </c>
      <c r="CU16" s="31">
        <f t="shared" si="12"/>
        <v>0</v>
      </c>
    </row>
    <row r="17" spans="1:99" x14ac:dyDescent="0.25">
      <c r="A17" s="43" t="s">
        <v>32</v>
      </c>
      <c r="B17" s="44">
        <f t="shared" si="7"/>
        <v>0</v>
      </c>
      <c r="C17" s="45">
        <v>0</v>
      </c>
      <c r="D17" s="46">
        <v>0</v>
      </c>
      <c r="E17" s="45">
        <v>0</v>
      </c>
      <c r="F17" s="47">
        <v>0</v>
      </c>
      <c r="G17" s="48">
        <v>0</v>
      </c>
      <c r="H17" s="49">
        <v>0</v>
      </c>
      <c r="I17" s="50">
        <v>0</v>
      </c>
      <c r="J17" s="51">
        <v>0</v>
      </c>
      <c r="K17" s="47">
        <v>0</v>
      </c>
      <c r="L17" s="45">
        <v>0</v>
      </c>
      <c r="M17" s="52">
        <v>0</v>
      </c>
      <c r="N17" s="52">
        <v>0</v>
      </c>
      <c r="O17" s="52">
        <v>0</v>
      </c>
      <c r="P17" s="47">
        <v>0</v>
      </c>
      <c r="Q17" s="45">
        <v>0</v>
      </c>
      <c r="R17" s="47">
        <v>0</v>
      </c>
      <c r="S17" s="28" t="str">
        <f t="shared" si="8"/>
        <v/>
      </c>
      <c r="CA17" s="29" t="str">
        <f t="shared" si="2"/>
        <v/>
      </c>
      <c r="CB17" s="29" t="str">
        <f t="shared" si="3"/>
        <v/>
      </c>
      <c r="CC17" s="29" t="str">
        <f t="shared" si="9"/>
        <v/>
      </c>
      <c r="CD17" s="29" t="str">
        <f t="shared" si="9"/>
        <v/>
      </c>
      <c r="CE17" s="29" t="str">
        <f t="shared" si="9"/>
        <v/>
      </c>
      <c r="CF17" s="29" t="str">
        <f t="shared" si="9"/>
        <v/>
      </c>
      <c r="CG17" s="29" t="str">
        <f t="shared" si="9"/>
        <v/>
      </c>
      <c r="CH17" s="29" t="str">
        <f t="shared" si="10"/>
        <v/>
      </c>
      <c r="CI17" s="29" t="str">
        <f t="shared" si="11"/>
        <v/>
      </c>
      <c r="CM17" s="30">
        <f t="shared" si="4"/>
        <v>0</v>
      </c>
      <c r="CN17" s="30">
        <f t="shared" si="5"/>
        <v>0</v>
      </c>
      <c r="CO17" s="30">
        <f t="shared" si="6"/>
        <v>0</v>
      </c>
      <c r="CP17" s="30">
        <f t="shared" si="6"/>
        <v>0</v>
      </c>
      <c r="CQ17" s="30">
        <f t="shared" si="6"/>
        <v>0</v>
      </c>
      <c r="CR17" s="30">
        <f t="shared" si="6"/>
        <v>0</v>
      </c>
      <c r="CS17" s="30">
        <f t="shared" si="6"/>
        <v>0</v>
      </c>
      <c r="CT17" s="31">
        <f t="shared" si="6"/>
        <v>0</v>
      </c>
      <c r="CU17" s="31">
        <f t="shared" si="12"/>
        <v>0</v>
      </c>
    </row>
    <row r="18" spans="1:99" x14ac:dyDescent="0.25">
      <c r="A18" s="32" t="s">
        <v>33</v>
      </c>
      <c r="B18" s="21">
        <f t="shared" si="7"/>
        <v>1</v>
      </c>
      <c r="C18" s="22">
        <v>0</v>
      </c>
      <c r="D18" s="23">
        <v>1</v>
      </c>
      <c r="E18" s="22">
        <v>1</v>
      </c>
      <c r="F18" s="24">
        <v>1</v>
      </c>
      <c r="G18" s="53">
        <v>0</v>
      </c>
      <c r="H18" s="54">
        <v>0</v>
      </c>
      <c r="I18" s="55">
        <v>0</v>
      </c>
      <c r="J18" s="27">
        <v>0</v>
      </c>
      <c r="K18" s="24">
        <v>0</v>
      </c>
      <c r="L18" s="22">
        <v>0</v>
      </c>
      <c r="M18" s="25">
        <v>0</v>
      </c>
      <c r="N18" s="25">
        <v>0</v>
      </c>
      <c r="O18" s="25">
        <v>0</v>
      </c>
      <c r="P18" s="24">
        <v>0</v>
      </c>
      <c r="Q18" s="22">
        <v>0</v>
      </c>
      <c r="R18" s="24">
        <v>0</v>
      </c>
      <c r="S18" s="28" t="str">
        <f t="shared" si="8"/>
        <v/>
      </c>
      <c r="CA18" s="29" t="str">
        <f t="shared" si="2"/>
        <v/>
      </c>
      <c r="CB18" s="29" t="str">
        <f t="shared" si="3"/>
        <v/>
      </c>
      <c r="CC18" s="29" t="str">
        <f t="shared" si="9"/>
        <v/>
      </c>
      <c r="CD18" s="29" t="str">
        <f t="shared" si="9"/>
        <v/>
      </c>
      <c r="CE18" s="29" t="str">
        <f t="shared" si="9"/>
        <v/>
      </c>
      <c r="CF18" s="29" t="str">
        <f t="shared" si="9"/>
        <v/>
      </c>
      <c r="CG18" s="29" t="str">
        <f t="shared" si="9"/>
        <v/>
      </c>
      <c r="CH18" s="29" t="str">
        <f t="shared" si="10"/>
        <v/>
      </c>
      <c r="CI18" s="29" t="str">
        <f t="shared" si="11"/>
        <v/>
      </c>
      <c r="CM18" s="30">
        <f t="shared" si="4"/>
        <v>0</v>
      </c>
      <c r="CN18" s="30">
        <f t="shared" si="5"/>
        <v>0</v>
      </c>
      <c r="CO18" s="30">
        <f t="shared" si="6"/>
        <v>0</v>
      </c>
      <c r="CP18" s="30">
        <f t="shared" si="6"/>
        <v>0</v>
      </c>
      <c r="CQ18" s="30">
        <f t="shared" si="6"/>
        <v>0</v>
      </c>
      <c r="CR18" s="30">
        <f t="shared" si="6"/>
        <v>0</v>
      </c>
      <c r="CS18" s="30">
        <f t="shared" si="6"/>
        <v>0</v>
      </c>
      <c r="CT18" s="31">
        <f t="shared" si="6"/>
        <v>0</v>
      </c>
      <c r="CU18" s="31">
        <f t="shared" si="12"/>
        <v>0</v>
      </c>
    </row>
    <row r="19" spans="1:99" x14ac:dyDescent="0.25">
      <c r="A19" s="32" t="s">
        <v>34</v>
      </c>
      <c r="B19" s="33">
        <f t="shared" si="7"/>
        <v>4</v>
      </c>
      <c r="C19" s="34">
        <v>1</v>
      </c>
      <c r="D19" s="35">
        <v>3</v>
      </c>
      <c r="E19" s="34">
        <v>3</v>
      </c>
      <c r="F19" s="36">
        <v>3</v>
      </c>
      <c r="G19" s="36">
        <v>0</v>
      </c>
      <c r="H19" s="40">
        <v>1</v>
      </c>
      <c r="I19" s="41">
        <v>0</v>
      </c>
      <c r="J19" s="39">
        <v>0</v>
      </c>
      <c r="K19" s="36">
        <v>0</v>
      </c>
      <c r="L19" s="34">
        <v>0</v>
      </c>
      <c r="M19" s="37">
        <v>0</v>
      </c>
      <c r="N19" s="37">
        <v>0</v>
      </c>
      <c r="O19" s="37">
        <v>0</v>
      </c>
      <c r="P19" s="36">
        <v>0</v>
      </c>
      <c r="Q19" s="34">
        <v>0</v>
      </c>
      <c r="R19" s="36">
        <v>0</v>
      </c>
      <c r="S19" s="28" t="str">
        <f t="shared" si="8"/>
        <v/>
      </c>
      <c r="CA19" s="29" t="str">
        <f t="shared" si="2"/>
        <v/>
      </c>
      <c r="CB19" s="29" t="str">
        <f t="shared" si="3"/>
        <v/>
      </c>
      <c r="CC19" s="29" t="str">
        <f t="shared" si="9"/>
        <v/>
      </c>
      <c r="CD19" s="29" t="str">
        <f t="shared" si="9"/>
        <v/>
      </c>
      <c r="CE19" s="29" t="str">
        <f t="shared" si="9"/>
        <v/>
      </c>
      <c r="CF19" s="29" t="str">
        <f t="shared" si="9"/>
        <v/>
      </c>
      <c r="CG19" s="29" t="str">
        <f t="shared" si="9"/>
        <v/>
      </c>
      <c r="CH19" s="29" t="str">
        <f t="shared" si="10"/>
        <v/>
      </c>
      <c r="CI19" s="29" t="str">
        <f t="shared" si="11"/>
        <v/>
      </c>
      <c r="CM19" s="30">
        <f t="shared" si="4"/>
        <v>0</v>
      </c>
      <c r="CN19" s="30">
        <f t="shared" si="5"/>
        <v>0</v>
      </c>
      <c r="CO19" s="30">
        <f t="shared" si="6"/>
        <v>0</v>
      </c>
      <c r="CP19" s="30">
        <f t="shared" si="6"/>
        <v>0</v>
      </c>
      <c r="CQ19" s="30">
        <f t="shared" si="6"/>
        <v>0</v>
      </c>
      <c r="CR19" s="30">
        <f t="shared" si="6"/>
        <v>0</v>
      </c>
      <c r="CS19" s="30">
        <f t="shared" si="6"/>
        <v>0</v>
      </c>
      <c r="CT19" s="31">
        <f t="shared" si="6"/>
        <v>0</v>
      </c>
      <c r="CU19" s="31">
        <f t="shared" si="12"/>
        <v>0</v>
      </c>
    </row>
    <row r="20" spans="1:99" x14ac:dyDescent="0.25">
      <c r="A20" s="43" t="s">
        <v>35</v>
      </c>
      <c r="B20" s="44">
        <f t="shared" si="7"/>
        <v>1</v>
      </c>
      <c r="C20" s="45">
        <v>0</v>
      </c>
      <c r="D20" s="46">
        <v>1</v>
      </c>
      <c r="E20" s="45">
        <v>0</v>
      </c>
      <c r="F20" s="47">
        <v>1</v>
      </c>
      <c r="G20" s="47">
        <v>0</v>
      </c>
      <c r="H20" s="49">
        <v>1</v>
      </c>
      <c r="I20" s="50">
        <v>0</v>
      </c>
      <c r="J20" s="51">
        <v>0</v>
      </c>
      <c r="K20" s="47">
        <v>0</v>
      </c>
      <c r="L20" s="45">
        <v>0</v>
      </c>
      <c r="M20" s="52">
        <v>0</v>
      </c>
      <c r="N20" s="52">
        <v>0</v>
      </c>
      <c r="O20" s="52">
        <v>0</v>
      </c>
      <c r="P20" s="47">
        <v>0</v>
      </c>
      <c r="Q20" s="45">
        <v>0</v>
      </c>
      <c r="R20" s="47">
        <v>0</v>
      </c>
      <c r="S20" s="28" t="str">
        <f t="shared" si="8"/>
        <v/>
      </c>
      <c r="CA20" s="29" t="str">
        <f t="shared" si="2"/>
        <v/>
      </c>
      <c r="CB20" s="29" t="str">
        <f t="shared" si="3"/>
        <v/>
      </c>
      <c r="CC20" s="29" t="str">
        <f t="shared" si="9"/>
        <v/>
      </c>
      <c r="CD20" s="29" t="str">
        <f t="shared" si="9"/>
        <v/>
      </c>
      <c r="CE20" s="29" t="str">
        <f t="shared" si="9"/>
        <v/>
      </c>
      <c r="CF20" s="29" t="str">
        <f t="shared" si="9"/>
        <v/>
      </c>
      <c r="CG20" s="29" t="str">
        <f t="shared" si="9"/>
        <v/>
      </c>
      <c r="CH20" s="29" t="str">
        <f t="shared" si="10"/>
        <v/>
      </c>
      <c r="CI20" s="29" t="str">
        <f t="shared" si="11"/>
        <v/>
      </c>
      <c r="CM20" s="30">
        <f t="shared" si="4"/>
        <v>0</v>
      </c>
      <c r="CN20" s="30">
        <f t="shared" si="5"/>
        <v>0</v>
      </c>
      <c r="CO20" s="30">
        <f t="shared" si="6"/>
        <v>0</v>
      </c>
      <c r="CP20" s="30">
        <f t="shared" si="6"/>
        <v>0</v>
      </c>
      <c r="CQ20" s="30">
        <f t="shared" si="6"/>
        <v>0</v>
      </c>
      <c r="CR20" s="30">
        <f t="shared" si="6"/>
        <v>0</v>
      </c>
      <c r="CS20" s="30">
        <f t="shared" si="6"/>
        <v>0</v>
      </c>
      <c r="CT20" s="31">
        <f t="shared" si="6"/>
        <v>0</v>
      </c>
      <c r="CU20" s="31">
        <f t="shared" si="12"/>
        <v>0</v>
      </c>
    </row>
    <row r="21" spans="1:99" x14ac:dyDescent="0.25">
      <c r="A21" s="32" t="s">
        <v>36</v>
      </c>
      <c r="B21" s="21">
        <f t="shared" si="7"/>
        <v>0</v>
      </c>
      <c r="C21" s="22">
        <v>0</v>
      </c>
      <c r="D21" s="23">
        <v>0</v>
      </c>
      <c r="E21" s="22">
        <v>0</v>
      </c>
      <c r="F21" s="24">
        <v>0</v>
      </c>
      <c r="G21" s="24">
        <v>0</v>
      </c>
      <c r="H21" s="54">
        <v>0</v>
      </c>
      <c r="I21" s="26">
        <v>0</v>
      </c>
      <c r="J21" s="27">
        <v>0</v>
      </c>
      <c r="K21" s="24">
        <v>0</v>
      </c>
      <c r="L21" s="22">
        <v>0</v>
      </c>
      <c r="M21" s="25">
        <v>0</v>
      </c>
      <c r="N21" s="25">
        <v>0</v>
      </c>
      <c r="O21" s="25">
        <v>0</v>
      </c>
      <c r="P21" s="24">
        <v>0</v>
      </c>
      <c r="Q21" s="22">
        <v>0</v>
      </c>
      <c r="R21" s="24">
        <v>0</v>
      </c>
      <c r="S21" s="28" t="str">
        <f t="shared" si="8"/>
        <v/>
      </c>
      <c r="CA21" s="29" t="str">
        <f t="shared" si="2"/>
        <v/>
      </c>
      <c r="CB21" s="29" t="str">
        <f t="shared" si="3"/>
        <v/>
      </c>
      <c r="CC21" s="29" t="str">
        <f t="shared" si="9"/>
        <v/>
      </c>
      <c r="CD21" s="29" t="str">
        <f t="shared" si="9"/>
        <v/>
      </c>
      <c r="CE21" s="29" t="str">
        <f t="shared" si="9"/>
        <v/>
      </c>
      <c r="CF21" s="29" t="str">
        <f t="shared" si="9"/>
        <v/>
      </c>
      <c r="CG21" s="29" t="str">
        <f t="shared" si="9"/>
        <v/>
      </c>
      <c r="CH21" s="29" t="str">
        <f t="shared" si="10"/>
        <v/>
      </c>
      <c r="CI21" s="29" t="str">
        <f t="shared" si="11"/>
        <v/>
      </c>
      <c r="CM21" s="30">
        <f t="shared" si="4"/>
        <v>0</v>
      </c>
      <c r="CN21" s="30">
        <f t="shared" si="5"/>
        <v>0</v>
      </c>
      <c r="CO21" s="30">
        <f t="shared" si="6"/>
        <v>0</v>
      </c>
      <c r="CP21" s="30">
        <f t="shared" si="6"/>
        <v>0</v>
      </c>
      <c r="CQ21" s="30">
        <f t="shared" si="6"/>
        <v>0</v>
      </c>
      <c r="CR21" s="30">
        <f t="shared" si="6"/>
        <v>0</v>
      </c>
      <c r="CS21" s="30">
        <f t="shared" si="6"/>
        <v>0</v>
      </c>
      <c r="CT21" s="31">
        <f t="shared" si="6"/>
        <v>0</v>
      </c>
      <c r="CU21" s="31">
        <f t="shared" si="12"/>
        <v>0</v>
      </c>
    </row>
    <row r="22" spans="1:99" ht="21" x14ac:dyDescent="0.25">
      <c r="A22" s="32" t="s">
        <v>37</v>
      </c>
      <c r="B22" s="33">
        <f t="shared" si="7"/>
        <v>3</v>
      </c>
      <c r="C22" s="34">
        <v>1</v>
      </c>
      <c r="D22" s="35">
        <v>2</v>
      </c>
      <c r="E22" s="34">
        <v>2</v>
      </c>
      <c r="F22" s="36">
        <v>0</v>
      </c>
      <c r="G22" s="36">
        <v>0</v>
      </c>
      <c r="H22" s="40">
        <v>0</v>
      </c>
      <c r="I22" s="38">
        <v>1</v>
      </c>
      <c r="J22" s="39">
        <v>0</v>
      </c>
      <c r="K22" s="36">
        <v>0</v>
      </c>
      <c r="L22" s="34">
        <v>0</v>
      </c>
      <c r="M22" s="37">
        <v>0</v>
      </c>
      <c r="N22" s="37">
        <v>0</v>
      </c>
      <c r="O22" s="37">
        <v>0</v>
      </c>
      <c r="P22" s="36">
        <v>0</v>
      </c>
      <c r="Q22" s="34">
        <v>0</v>
      </c>
      <c r="R22" s="36">
        <v>0</v>
      </c>
      <c r="S22" s="28" t="str">
        <f t="shared" si="8"/>
        <v/>
      </c>
      <c r="CA22" s="29" t="str">
        <f t="shared" si="2"/>
        <v/>
      </c>
      <c r="CB22" s="29" t="str">
        <f t="shared" si="3"/>
        <v/>
      </c>
      <c r="CC22" s="29" t="str">
        <f t="shared" si="9"/>
        <v/>
      </c>
      <c r="CD22" s="29" t="str">
        <f t="shared" si="9"/>
        <v/>
      </c>
      <c r="CE22" s="29" t="str">
        <f t="shared" si="9"/>
        <v/>
      </c>
      <c r="CF22" s="29" t="str">
        <f t="shared" si="9"/>
        <v/>
      </c>
      <c r="CG22" s="29" t="str">
        <f t="shared" si="9"/>
        <v/>
      </c>
      <c r="CH22" s="29" t="str">
        <f t="shared" si="10"/>
        <v/>
      </c>
      <c r="CI22" s="29" t="str">
        <f t="shared" si="11"/>
        <v/>
      </c>
      <c r="CM22" s="30">
        <f t="shared" si="4"/>
        <v>0</v>
      </c>
      <c r="CN22" s="30">
        <f t="shared" si="5"/>
        <v>0</v>
      </c>
      <c r="CO22" s="30">
        <f t="shared" si="6"/>
        <v>0</v>
      </c>
      <c r="CP22" s="30">
        <f t="shared" si="6"/>
        <v>0</v>
      </c>
      <c r="CQ22" s="30">
        <f t="shared" si="6"/>
        <v>0</v>
      </c>
      <c r="CR22" s="30">
        <f t="shared" si="6"/>
        <v>0</v>
      </c>
      <c r="CS22" s="30">
        <f t="shared" si="6"/>
        <v>0</v>
      </c>
      <c r="CT22" s="31">
        <f t="shared" si="6"/>
        <v>0</v>
      </c>
      <c r="CU22" s="31">
        <f t="shared" si="12"/>
        <v>0</v>
      </c>
    </row>
    <row r="23" spans="1:99" x14ac:dyDescent="0.25">
      <c r="A23" s="32" t="s">
        <v>38</v>
      </c>
      <c r="B23" s="33">
        <f t="shared" ref="B23:B33" si="13">SUM(C23:D23)</f>
        <v>0</v>
      </c>
      <c r="C23" s="34">
        <v>0</v>
      </c>
      <c r="D23" s="35">
        <v>0</v>
      </c>
      <c r="E23" s="34">
        <v>0</v>
      </c>
      <c r="F23" s="35">
        <v>0</v>
      </c>
      <c r="G23" s="36">
        <v>0</v>
      </c>
      <c r="H23" s="37">
        <v>0</v>
      </c>
      <c r="I23" s="38">
        <v>0</v>
      </c>
      <c r="J23" s="39">
        <v>0</v>
      </c>
      <c r="K23" s="36">
        <v>0</v>
      </c>
      <c r="L23" s="34">
        <v>0</v>
      </c>
      <c r="M23" s="37">
        <v>0</v>
      </c>
      <c r="N23" s="37">
        <v>0</v>
      </c>
      <c r="O23" s="37">
        <v>0</v>
      </c>
      <c r="P23" s="36">
        <v>0</v>
      </c>
      <c r="Q23" s="34">
        <v>0</v>
      </c>
      <c r="R23" s="36">
        <v>0</v>
      </c>
      <c r="S23" s="28" t="str">
        <f t="shared" si="8"/>
        <v/>
      </c>
      <c r="CA23" s="29" t="str">
        <f t="shared" si="2"/>
        <v/>
      </c>
      <c r="CB23" s="29" t="str">
        <f t="shared" si="3"/>
        <v/>
      </c>
      <c r="CC23" s="29" t="str">
        <f t="shared" si="9"/>
        <v/>
      </c>
      <c r="CD23" s="29" t="str">
        <f t="shared" si="9"/>
        <v/>
      </c>
      <c r="CE23" s="29" t="str">
        <f t="shared" si="9"/>
        <v/>
      </c>
      <c r="CF23" s="29" t="str">
        <f t="shared" si="9"/>
        <v/>
      </c>
      <c r="CG23" s="29" t="str">
        <f t="shared" si="9"/>
        <v/>
      </c>
      <c r="CH23" s="29" t="str">
        <f t="shared" si="10"/>
        <v/>
      </c>
      <c r="CI23" s="29" t="str">
        <f t="shared" si="11"/>
        <v/>
      </c>
      <c r="CM23" s="30">
        <f t="shared" si="4"/>
        <v>0</v>
      </c>
      <c r="CN23" s="30">
        <f t="shared" si="5"/>
        <v>0</v>
      </c>
      <c r="CO23" s="30">
        <f t="shared" si="6"/>
        <v>0</v>
      </c>
      <c r="CP23" s="30">
        <f t="shared" si="6"/>
        <v>0</v>
      </c>
      <c r="CQ23" s="30">
        <f t="shared" si="6"/>
        <v>0</v>
      </c>
      <c r="CR23" s="30">
        <f t="shared" si="6"/>
        <v>0</v>
      </c>
      <c r="CS23" s="30">
        <f t="shared" si="6"/>
        <v>0</v>
      </c>
      <c r="CT23" s="31">
        <f t="shared" si="6"/>
        <v>0</v>
      </c>
      <c r="CU23" s="31">
        <f t="shared" si="12"/>
        <v>0</v>
      </c>
    </row>
    <row r="24" spans="1:99" ht="21" x14ac:dyDescent="0.25">
      <c r="A24" s="32" t="s">
        <v>39</v>
      </c>
      <c r="B24" s="33">
        <f t="shared" si="13"/>
        <v>0</v>
      </c>
      <c r="C24" s="34">
        <v>0</v>
      </c>
      <c r="D24" s="35">
        <v>0</v>
      </c>
      <c r="E24" s="34">
        <v>0</v>
      </c>
      <c r="F24" s="36">
        <v>0</v>
      </c>
      <c r="G24" s="36">
        <v>0</v>
      </c>
      <c r="H24" s="40">
        <v>0</v>
      </c>
      <c r="I24" s="41">
        <v>0</v>
      </c>
      <c r="J24" s="39">
        <v>0</v>
      </c>
      <c r="K24" s="36">
        <v>0</v>
      </c>
      <c r="L24" s="34">
        <v>0</v>
      </c>
      <c r="M24" s="37">
        <v>0</v>
      </c>
      <c r="N24" s="37">
        <v>0</v>
      </c>
      <c r="O24" s="37">
        <v>0</v>
      </c>
      <c r="P24" s="36">
        <v>0</v>
      </c>
      <c r="Q24" s="34">
        <v>0</v>
      </c>
      <c r="R24" s="36">
        <v>0</v>
      </c>
      <c r="S24" s="28" t="str">
        <f t="shared" si="8"/>
        <v/>
      </c>
      <c r="CA24" s="29" t="str">
        <f t="shared" si="2"/>
        <v/>
      </c>
      <c r="CB24" s="29" t="str">
        <f t="shared" si="3"/>
        <v/>
      </c>
      <c r="CC24" s="29" t="str">
        <f t="shared" si="9"/>
        <v/>
      </c>
      <c r="CD24" s="29" t="str">
        <f t="shared" si="9"/>
        <v/>
      </c>
      <c r="CE24" s="29" t="str">
        <f t="shared" si="9"/>
        <v/>
      </c>
      <c r="CF24" s="29" t="str">
        <f t="shared" si="9"/>
        <v/>
      </c>
      <c r="CG24" s="29" t="str">
        <f t="shared" si="9"/>
        <v/>
      </c>
      <c r="CH24" s="29" t="str">
        <f t="shared" si="10"/>
        <v/>
      </c>
      <c r="CI24" s="29" t="str">
        <f t="shared" si="11"/>
        <v/>
      </c>
      <c r="CM24" s="30">
        <f t="shared" si="4"/>
        <v>0</v>
      </c>
      <c r="CN24" s="30">
        <f t="shared" si="5"/>
        <v>0</v>
      </c>
      <c r="CO24" s="30">
        <f t="shared" si="6"/>
        <v>0</v>
      </c>
      <c r="CP24" s="30">
        <f t="shared" si="6"/>
        <v>0</v>
      </c>
      <c r="CQ24" s="30">
        <f t="shared" si="6"/>
        <v>0</v>
      </c>
      <c r="CR24" s="30">
        <f t="shared" si="6"/>
        <v>0</v>
      </c>
      <c r="CS24" s="30">
        <f t="shared" si="6"/>
        <v>0</v>
      </c>
      <c r="CT24" s="31">
        <f t="shared" si="6"/>
        <v>0</v>
      </c>
      <c r="CU24" s="31">
        <f t="shared" si="12"/>
        <v>0</v>
      </c>
    </row>
    <row r="25" spans="1:99" x14ac:dyDescent="0.25">
      <c r="A25" s="43" t="s">
        <v>40</v>
      </c>
      <c r="B25" s="44">
        <f t="shared" si="13"/>
        <v>0</v>
      </c>
      <c r="C25" s="45">
        <v>0</v>
      </c>
      <c r="D25" s="46">
        <v>0</v>
      </c>
      <c r="E25" s="45">
        <v>0</v>
      </c>
      <c r="F25" s="47">
        <v>0</v>
      </c>
      <c r="G25" s="47">
        <v>0</v>
      </c>
      <c r="H25" s="49">
        <v>0</v>
      </c>
      <c r="I25" s="50">
        <v>0</v>
      </c>
      <c r="J25" s="51">
        <v>0</v>
      </c>
      <c r="K25" s="47">
        <v>0</v>
      </c>
      <c r="L25" s="45">
        <v>0</v>
      </c>
      <c r="M25" s="52">
        <v>0</v>
      </c>
      <c r="N25" s="52">
        <v>0</v>
      </c>
      <c r="O25" s="52">
        <v>0</v>
      </c>
      <c r="P25" s="47">
        <v>0</v>
      </c>
      <c r="Q25" s="45">
        <v>0</v>
      </c>
      <c r="R25" s="47">
        <v>0</v>
      </c>
      <c r="S25" s="28" t="str">
        <f t="shared" si="8"/>
        <v/>
      </c>
      <c r="CA25" s="29" t="str">
        <f t="shared" si="2"/>
        <v/>
      </c>
      <c r="CB25" s="29" t="str">
        <f t="shared" si="3"/>
        <v/>
      </c>
      <c r="CC25" s="29" t="str">
        <f t="shared" si="9"/>
        <v/>
      </c>
      <c r="CD25" s="29" t="str">
        <f t="shared" si="9"/>
        <v/>
      </c>
      <c r="CE25" s="29" t="str">
        <f t="shared" si="9"/>
        <v/>
      </c>
      <c r="CF25" s="29" t="str">
        <f t="shared" si="9"/>
        <v/>
      </c>
      <c r="CG25" s="29" t="str">
        <f t="shared" si="9"/>
        <v/>
      </c>
      <c r="CH25" s="29" t="str">
        <f t="shared" si="10"/>
        <v/>
      </c>
      <c r="CI25" s="29" t="str">
        <f t="shared" si="11"/>
        <v/>
      </c>
      <c r="CM25" s="30">
        <f t="shared" si="4"/>
        <v>0</v>
      </c>
      <c r="CN25" s="30">
        <f t="shared" si="5"/>
        <v>0</v>
      </c>
      <c r="CO25" s="30">
        <f t="shared" si="6"/>
        <v>0</v>
      </c>
      <c r="CP25" s="30">
        <f t="shared" si="6"/>
        <v>0</v>
      </c>
      <c r="CQ25" s="30">
        <f t="shared" si="6"/>
        <v>0</v>
      </c>
      <c r="CR25" s="30">
        <f t="shared" si="6"/>
        <v>0</v>
      </c>
      <c r="CS25" s="30">
        <f t="shared" si="6"/>
        <v>0</v>
      </c>
      <c r="CT25" s="31">
        <f t="shared" si="6"/>
        <v>0</v>
      </c>
      <c r="CU25" s="31">
        <f t="shared" si="12"/>
        <v>0</v>
      </c>
    </row>
    <row r="26" spans="1:99" ht="15" customHeight="1" x14ac:dyDescent="0.25">
      <c r="A26" s="20" t="s">
        <v>41</v>
      </c>
      <c r="B26" s="21">
        <f t="shared" si="13"/>
        <v>8</v>
      </c>
      <c r="C26" s="22">
        <v>3</v>
      </c>
      <c r="D26" s="24">
        <v>5</v>
      </c>
      <c r="E26" s="22">
        <v>6</v>
      </c>
      <c r="F26" s="24">
        <v>3</v>
      </c>
      <c r="G26" s="53">
        <v>2</v>
      </c>
      <c r="H26" s="54">
        <v>0</v>
      </c>
      <c r="I26" s="55">
        <v>2</v>
      </c>
      <c r="J26" s="27">
        <v>0</v>
      </c>
      <c r="K26" s="24">
        <v>0</v>
      </c>
      <c r="L26" s="22">
        <v>0</v>
      </c>
      <c r="M26" s="25">
        <v>0</v>
      </c>
      <c r="N26" s="25">
        <v>0</v>
      </c>
      <c r="O26" s="25">
        <v>0</v>
      </c>
      <c r="P26" s="24">
        <v>0</v>
      </c>
      <c r="Q26" s="22">
        <v>0</v>
      </c>
      <c r="R26" s="24">
        <v>0</v>
      </c>
      <c r="S26" s="28" t="str">
        <f t="shared" si="8"/>
        <v/>
      </c>
      <c r="CA26" s="29" t="str">
        <f t="shared" si="2"/>
        <v/>
      </c>
      <c r="CB26" s="29" t="str">
        <f t="shared" si="3"/>
        <v/>
      </c>
      <c r="CC26" s="29" t="str">
        <f t="shared" si="9"/>
        <v/>
      </c>
      <c r="CD26" s="29" t="str">
        <f t="shared" si="9"/>
        <v/>
      </c>
      <c r="CE26" s="29" t="str">
        <f t="shared" si="9"/>
        <v/>
      </c>
      <c r="CF26" s="29" t="str">
        <f t="shared" si="9"/>
        <v/>
      </c>
      <c r="CG26" s="29" t="str">
        <f t="shared" si="9"/>
        <v/>
      </c>
      <c r="CH26" s="29" t="str">
        <f t="shared" si="10"/>
        <v/>
      </c>
      <c r="CI26" s="29" t="str">
        <f t="shared" si="11"/>
        <v/>
      </c>
      <c r="CM26" s="30">
        <f t="shared" si="4"/>
        <v>0</v>
      </c>
      <c r="CN26" s="30">
        <f t="shared" si="5"/>
        <v>0</v>
      </c>
      <c r="CO26" s="30">
        <f t="shared" si="6"/>
        <v>0</v>
      </c>
      <c r="CP26" s="30">
        <f t="shared" si="6"/>
        <v>0</v>
      </c>
      <c r="CQ26" s="30">
        <f t="shared" si="6"/>
        <v>0</v>
      </c>
      <c r="CR26" s="30">
        <f t="shared" si="6"/>
        <v>0</v>
      </c>
      <c r="CS26" s="30">
        <f t="shared" si="6"/>
        <v>0</v>
      </c>
      <c r="CT26" s="31">
        <f t="shared" si="6"/>
        <v>0</v>
      </c>
      <c r="CU26" s="31">
        <f t="shared" si="12"/>
        <v>0</v>
      </c>
    </row>
    <row r="27" spans="1:99" ht="21" x14ac:dyDescent="0.25">
      <c r="A27" s="56" t="s">
        <v>42</v>
      </c>
      <c r="B27" s="33">
        <f t="shared" si="13"/>
        <v>33</v>
      </c>
      <c r="C27" s="34">
        <v>7</v>
      </c>
      <c r="D27" s="36">
        <v>26</v>
      </c>
      <c r="E27" s="34">
        <v>20</v>
      </c>
      <c r="F27" s="36">
        <v>9</v>
      </c>
      <c r="G27" s="42">
        <v>6</v>
      </c>
      <c r="H27" s="40">
        <v>13</v>
      </c>
      <c r="I27" s="41">
        <v>0</v>
      </c>
      <c r="J27" s="39">
        <v>0</v>
      </c>
      <c r="K27" s="36">
        <v>0</v>
      </c>
      <c r="L27" s="34">
        <v>0</v>
      </c>
      <c r="M27" s="37">
        <v>0</v>
      </c>
      <c r="N27" s="37">
        <v>0</v>
      </c>
      <c r="O27" s="37">
        <v>0</v>
      </c>
      <c r="P27" s="36">
        <v>0</v>
      </c>
      <c r="Q27" s="34">
        <v>0</v>
      </c>
      <c r="R27" s="36">
        <v>0</v>
      </c>
      <c r="S27" s="28" t="str">
        <f t="shared" si="8"/>
        <v/>
      </c>
      <c r="CA27" s="29" t="str">
        <f t="shared" si="2"/>
        <v/>
      </c>
      <c r="CB27" s="29" t="str">
        <f t="shared" si="3"/>
        <v/>
      </c>
      <c r="CC27" s="29" t="str">
        <f t="shared" si="9"/>
        <v/>
      </c>
      <c r="CD27" s="29" t="str">
        <f t="shared" si="9"/>
        <v/>
      </c>
      <c r="CE27" s="29" t="str">
        <f t="shared" si="9"/>
        <v/>
      </c>
      <c r="CF27" s="29" t="str">
        <f t="shared" si="9"/>
        <v/>
      </c>
      <c r="CG27" s="29" t="str">
        <f t="shared" si="9"/>
        <v/>
      </c>
      <c r="CH27" s="29" t="str">
        <f t="shared" si="10"/>
        <v/>
      </c>
      <c r="CI27" s="29" t="str">
        <f t="shared" si="11"/>
        <v/>
      </c>
      <c r="CM27" s="30">
        <f t="shared" si="4"/>
        <v>0</v>
      </c>
      <c r="CN27" s="30">
        <f t="shared" si="5"/>
        <v>0</v>
      </c>
      <c r="CO27" s="30">
        <f t="shared" si="6"/>
        <v>0</v>
      </c>
      <c r="CP27" s="30">
        <f t="shared" si="6"/>
        <v>0</v>
      </c>
      <c r="CQ27" s="30">
        <f t="shared" si="6"/>
        <v>0</v>
      </c>
      <c r="CR27" s="30">
        <f t="shared" si="6"/>
        <v>0</v>
      </c>
      <c r="CS27" s="30">
        <f t="shared" si="6"/>
        <v>0</v>
      </c>
      <c r="CT27" s="31">
        <f t="shared" si="6"/>
        <v>0</v>
      </c>
      <c r="CU27" s="31">
        <f t="shared" si="12"/>
        <v>0</v>
      </c>
    </row>
    <row r="28" spans="1:99" x14ac:dyDescent="0.25">
      <c r="A28" s="56" t="s">
        <v>43</v>
      </c>
      <c r="B28" s="33">
        <f t="shared" si="13"/>
        <v>10</v>
      </c>
      <c r="C28" s="34">
        <v>4</v>
      </c>
      <c r="D28" s="36">
        <v>6</v>
      </c>
      <c r="E28" s="34">
        <v>9</v>
      </c>
      <c r="F28" s="36">
        <v>2</v>
      </c>
      <c r="G28" s="42">
        <v>4</v>
      </c>
      <c r="H28" s="40">
        <v>1</v>
      </c>
      <c r="I28" s="41">
        <v>0</v>
      </c>
      <c r="J28" s="39">
        <v>0</v>
      </c>
      <c r="K28" s="36">
        <v>0</v>
      </c>
      <c r="L28" s="34">
        <v>0</v>
      </c>
      <c r="M28" s="37">
        <v>0</v>
      </c>
      <c r="N28" s="37">
        <v>0</v>
      </c>
      <c r="O28" s="37">
        <v>0</v>
      </c>
      <c r="P28" s="36">
        <v>0</v>
      </c>
      <c r="Q28" s="34">
        <v>0</v>
      </c>
      <c r="R28" s="36">
        <v>0</v>
      </c>
      <c r="S28" s="28" t="str">
        <f t="shared" si="8"/>
        <v/>
      </c>
      <c r="CA28" s="29" t="str">
        <f t="shared" si="2"/>
        <v/>
      </c>
      <c r="CB28" s="29" t="str">
        <f t="shared" si="3"/>
        <v/>
      </c>
      <c r="CC28" s="29" t="str">
        <f t="shared" si="9"/>
        <v/>
      </c>
      <c r="CD28" s="29" t="str">
        <f t="shared" si="9"/>
        <v/>
      </c>
      <c r="CE28" s="29" t="str">
        <f t="shared" si="9"/>
        <v/>
      </c>
      <c r="CF28" s="29" t="str">
        <f t="shared" si="9"/>
        <v/>
      </c>
      <c r="CG28" s="29" t="str">
        <f t="shared" si="9"/>
        <v/>
      </c>
      <c r="CH28" s="29" t="str">
        <f t="shared" si="10"/>
        <v/>
      </c>
      <c r="CI28" s="29" t="str">
        <f t="shared" si="11"/>
        <v/>
      </c>
      <c r="CM28" s="30">
        <f t="shared" si="4"/>
        <v>0</v>
      </c>
      <c r="CN28" s="30">
        <f t="shared" si="5"/>
        <v>0</v>
      </c>
      <c r="CO28" s="30">
        <f t="shared" ref="CO28:CT57" si="14">IF(AND($B28&gt;0,OR(L28="")),1,IF(L28&gt;$B28,1,0))</f>
        <v>0</v>
      </c>
      <c r="CP28" s="30">
        <f t="shared" si="14"/>
        <v>0</v>
      </c>
      <c r="CQ28" s="30">
        <f t="shared" si="14"/>
        <v>0</v>
      </c>
      <c r="CR28" s="30">
        <f t="shared" si="14"/>
        <v>0</v>
      </c>
      <c r="CS28" s="30">
        <f t="shared" si="14"/>
        <v>0</v>
      </c>
      <c r="CT28" s="31">
        <f t="shared" si="14"/>
        <v>0</v>
      </c>
      <c r="CU28" s="31">
        <f t="shared" si="12"/>
        <v>0</v>
      </c>
    </row>
    <row r="29" spans="1:99" x14ac:dyDescent="0.25">
      <c r="A29" s="57" t="s">
        <v>44</v>
      </c>
      <c r="B29" s="44">
        <f t="shared" si="13"/>
        <v>11</v>
      </c>
      <c r="C29" s="45">
        <v>1</v>
      </c>
      <c r="D29" s="47">
        <v>10</v>
      </c>
      <c r="E29" s="45">
        <v>7</v>
      </c>
      <c r="F29" s="47">
        <v>2</v>
      </c>
      <c r="G29" s="47">
        <v>2</v>
      </c>
      <c r="H29" s="49">
        <v>3</v>
      </c>
      <c r="I29" s="50">
        <v>1</v>
      </c>
      <c r="J29" s="51">
        <v>0</v>
      </c>
      <c r="K29" s="47">
        <v>0</v>
      </c>
      <c r="L29" s="45">
        <v>0</v>
      </c>
      <c r="M29" s="52">
        <v>0</v>
      </c>
      <c r="N29" s="52">
        <v>0</v>
      </c>
      <c r="O29" s="52">
        <v>0</v>
      </c>
      <c r="P29" s="47">
        <v>0</v>
      </c>
      <c r="Q29" s="45">
        <v>0</v>
      </c>
      <c r="R29" s="47">
        <v>0</v>
      </c>
      <c r="S29" s="28" t="str">
        <f t="shared" si="8"/>
        <v/>
      </c>
      <c r="CA29" s="29" t="str">
        <f t="shared" si="2"/>
        <v/>
      </c>
      <c r="CB29" s="29" t="str">
        <f t="shared" si="3"/>
        <v/>
      </c>
      <c r="CC29" s="29" t="str">
        <f t="shared" si="9"/>
        <v/>
      </c>
      <c r="CD29" s="29" t="str">
        <f t="shared" si="9"/>
        <v/>
      </c>
      <c r="CE29" s="29" t="str">
        <f t="shared" si="9"/>
        <v/>
      </c>
      <c r="CF29" s="29" t="str">
        <f t="shared" si="9"/>
        <v/>
      </c>
      <c r="CG29" s="29" t="str">
        <f t="shared" si="9"/>
        <v/>
      </c>
      <c r="CH29" s="29" t="str">
        <f t="shared" si="10"/>
        <v/>
      </c>
      <c r="CI29" s="29" t="str">
        <f t="shared" si="11"/>
        <v/>
      </c>
      <c r="CM29" s="30">
        <f t="shared" si="4"/>
        <v>0</v>
      </c>
      <c r="CN29" s="30">
        <f t="shared" si="5"/>
        <v>0</v>
      </c>
      <c r="CO29" s="30">
        <f t="shared" si="14"/>
        <v>0</v>
      </c>
      <c r="CP29" s="30">
        <f t="shared" si="14"/>
        <v>0</v>
      </c>
      <c r="CQ29" s="30">
        <f t="shared" si="14"/>
        <v>0</v>
      </c>
      <c r="CR29" s="30">
        <f t="shared" si="14"/>
        <v>0</v>
      </c>
      <c r="CS29" s="30">
        <f t="shared" si="14"/>
        <v>0</v>
      </c>
      <c r="CT29" s="31">
        <f t="shared" si="14"/>
        <v>0</v>
      </c>
      <c r="CU29" s="31">
        <f t="shared" si="12"/>
        <v>0</v>
      </c>
    </row>
    <row r="30" spans="1:99" x14ac:dyDescent="0.25">
      <c r="A30" s="32" t="s">
        <v>45</v>
      </c>
      <c r="B30" s="21">
        <f t="shared" si="13"/>
        <v>3</v>
      </c>
      <c r="C30" s="22">
        <v>1</v>
      </c>
      <c r="D30" s="24">
        <v>2</v>
      </c>
      <c r="E30" s="22">
        <v>3</v>
      </c>
      <c r="F30" s="24">
        <v>1</v>
      </c>
      <c r="G30" s="24">
        <v>0</v>
      </c>
      <c r="H30" s="54">
        <v>0</v>
      </c>
      <c r="I30" s="55">
        <v>0</v>
      </c>
      <c r="J30" s="27">
        <v>0</v>
      </c>
      <c r="K30" s="24">
        <v>0</v>
      </c>
      <c r="L30" s="22">
        <v>0</v>
      </c>
      <c r="M30" s="25">
        <v>0</v>
      </c>
      <c r="N30" s="25">
        <v>0</v>
      </c>
      <c r="O30" s="25">
        <v>0</v>
      </c>
      <c r="P30" s="24">
        <v>0</v>
      </c>
      <c r="Q30" s="22">
        <v>0</v>
      </c>
      <c r="R30" s="24">
        <v>0</v>
      </c>
      <c r="S30" s="28" t="str">
        <f t="shared" si="8"/>
        <v/>
      </c>
      <c r="CA30" s="29" t="str">
        <f t="shared" si="2"/>
        <v/>
      </c>
      <c r="CB30" s="29" t="str">
        <f t="shared" si="3"/>
        <v/>
      </c>
      <c r="CC30" s="29" t="str">
        <f t="shared" si="9"/>
        <v/>
      </c>
      <c r="CD30" s="29" t="str">
        <f t="shared" si="9"/>
        <v/>
      </c>
      <c r="CE30" s="29" t="str">
        <f t="shared" si="9"/>
        <v/>
      </c>
      <c r="CF30" s="29" t="str">
        <f t="shared" si="9"/>
        <v/>
      </c>
      <c r="CG30" s="29" t="str">
        <f t="shared" si="9"/>
        <v/>
      </c>
      <c r="CH30" s="29" t="str">
        <f t="shared" si="10"/>
        <v/>
      </c>
      <c r="CI30" s="29" t="str">
        <f t="shared" si="11"/>
        <v/>
      </c>
      <c r="CM30" s="30">
        <f t="shared" si="4"/>
        <v>0</v>
      </c>
      <c r="CN30" s="30">
        <f t="shared" si="5"/>
        <v>0</v>
      </c>
      <c r="CO30" s="30">
        <f t="shared" si="14"/>
        <v>0</v>
      </c>
      <c r="CP30" s="30">
        <f t="shared" si="14"/>
        <v>0</v>
      </c>
      <c r="CQ30" s="30">
        <f t="shared" si="14"/>
        <v>0</v>
      </c>
      <c r="CR30" s="30">
        <f t="shared" si="14"/>
        <v>0</v>
      </c>
      <c r="CS30" s="30">
        <f t="shared" si="14"/>
        <v>0</v>
      </c>
      <c r="CT30" s="31">
        <f t="shared" si="14"/>
        <v>0</v>
      </c>
      <c r="CU30" s="31">
        <f t="shared" si="12"/>
        <v>0</v>
      </c>
    </row>
    <row r="31" spans="1:99" x14ac:dyDescent="0.25">
      <c r="A31" s="32" t="s">
        <v>46</v>
      </c>
      <c r="B31" s="33">
        <f t="shared" si="13"/>
        <v>2</v>
      </c>
      <c r="C31" s="34">
        <v>1</v>
      </c>
      <c r="D31" s="36">
        <v>1</v>
      </c>
      <c r="E31" s="34">
        <v>2</v>
      </c>
      <c r="F31" s="36">
        <v>0</v>
      </c>
      <c r="G31" s="36">
        <v>0</v>
      </c>
      <c r="H31" s="40">
        <v>0</v>
      </c>
      <c r="I31" s="41">
        <v>0</v>
      </c>
      <c r="J31" s="39">
        <v>0</v>
      </c>
      <c r="K31" s="36">
        <v>0</v>
      </c>
      <c r="L31" s="34">
        <v>0</v>
      </c>
      <c r="M31" s="37">
        <v>0</v>
      </c>
      <c r="N31" s="37">
        <v>0</v>
      </c>
      <c r="O31" s="37">
        <v>0</v>
      </c>
      <c r="P31" s="36">
        <v>0</v>
      </c>
      <c r="Q31" s="34">
        <v>0</v>
      </c>
      <c r="R31" s="36">
        <v>0</v>
      </c>
      <c r="S31" s="28" t="str">
        <f t="shared" si="8"/>
        <v/>
      </c>
      <c r="CA31" s="29" t="str">
        <f t="shared" si="2"/>
        <v/>
      </c>
      <c r="CB31" s="29" t="str">
        <f t="shared" si="3"/>
        <v/>
      </c>
      <c r="CC31" s="29" t="str">
        <f t="shared" si="9"/>
        <v/>
      </c>
      <c r="CD31" s="29" t="str">
        <f t="shared" si="9"/>
        <v/>
      </c>
      <c r="CE31" s="29" t="str">
        <f t="shared" si="9"/>
        <v/>
      </c>
      <c r="CF31" s="29" t="str">
        <f t="shared" si="9"/>
        <v/>
      </c>
      <c r="CG31" s="29" t="str">
        <f t="shared" si="9"/>
        <v/>
      </c>
      <c r="CH31" s="29" t="str">
        <f t="shared" si="10"/>
        <v/>
      </c>
      <c r="CI31" s="29" t="str">
        <f t="shared" si="11"/>
        <v/>
      </c>
      <c r="CM31" s="30">
        <f t="shared" si="4"/>
        <v>0</v>
      </c>
      <c r="CN31" s="30">
        <f t="shared" si="5"/>
        <v>0</v>
      </c>
      <c r="CO31" s="30">
        <f t="shared" si="14"/>
        <v>0</v>
      </c>
      <c r="CP31" s="30">
        <f t="shared" si="14"/>
        <v>0</v>
      </c>
      <c r="CQ31" s="30">
        <f t="shared" si="14"/>
        <v>0</v>
      </c>
      <c r="CR31" s="30">
        <f t="shared" si="14"/>
        <v>0</v>
      </c>
      <c r="CS31" s="30">
        <f t="shared" si="14"/>
        <v>0</v>
      </c>
      <c r="CT31" s="31">
        <f t="shared" si="14"/>
        <v>0</v>
      </c>
      <c r="CU31" s="31">
        <f t="shared" si="12"/>
        <v>0</v>
      </c>
    </row>
    <row r="32" spans="1:99" x14ac:dyDescent="0.25">
      <c r="A32" s="32" t="s">
        <v>47</v>
      </c>
      <c r="B32" s="33">
        <f t="shared" si="13"/>
        <v>0</v>
      </c>
      <c r="C32" s="34">
        <v>0</v>
      </c>
      <c r="D32" s="36">
        <v>0</v>
      </c>
      <c r="E32" s="34">
        <v>0</v>
      </c>
      <c r="F32" s="36">
        <v>0</v>
      </c>
      <c r="G32" s="36">
        <v>0</v>
      </c>
      <c r="H32" s="40">
        <v>0</v>
      </c>
      <c r="I32" s="38">
        <v>0</v>
      </c>
      <c r="J32" s="39">
        <v>0</v>
      </c>
      <c r="K32" s="36">
        <v>0</v>
      </c>
      <c r="L32" s="34">
        <v>0</v>
      </c>
      <c r="M32" s="37">
        <v>0</v>
      </c>
      <c r="N32" s="37">
        <v>0</v>
      </c>
      <c r="O32" s="37">
        <v>0</v>
      </c>
      <c r="P32" s="36">
        <v>0</v>
      </c>
      <c r="Q32" s="34">
        <v>0</v>
      </c>
      <c r="R32" s="36">
        <v>0</v>
      </c>
      <c r="S32" s="28" t="str">
        <f t="shared" si="8"/>
        <v/>
      </c>
      <c r="CA32" s="29" t="str">
        <f t="shared" si="2"/>
        <v/>
      </c>
      <c r="CB32" s="29" t="str">
        <f t="shared" si="3"/>
        <v/>
      </c>
      <c r="CC32" s="29" t="str">
        <f t="shared" si="9"/>
        <v/>
      </c>
      <c r="CD32" s="29" t="str">
        <f t="shared" si="9"/>
        <v/>
      </c>
      <c r="CE32" s="29" t="str">
        <f t="shared" si="9"/>
        <v/>
      </c>
      <c r="CF32" s="29" t="str">
        <f t="shared" si="9"/>
        <v/>
      </c>
      <c r="CG32" s="29" t="str">
        <f t="shared" si="9"/>
        <v/>
      </c>
      <c r="CH32" s="29" t="str">
        <f t="shared" si="10"/>
        <v/>
      </c>
      <c r="CI32" s="29" t="str">
        <f t="shared" si="11"/>
        <v/>
      </c>
      <c r="CM32" s="30">
        <f t="shared" si="4"/>
        <v>0</v>
      </c>
      <c r="CN32" s="30">
        <f t="shared" si="5"/>
        <v>0</v>
      </c>
      <c r="CO32" s="30">
        <f t="shared" si="14"/>
        <v>0</v>
      </c>
      <c r="CP32" s="30">
        <f t="shared" si="14"/>
        <v>0</v>
      </c>
      <c r="CQ32" s="30">
        <f t="shared" si="14"/>
        <v>0</v>
      </c>
      <c r="CR32" s="30">
        <f t="shared" si="14"/>
        <v>0</v>
      </c>
      <c r="CS32" s="30">
        <f t="shared" si="14"/>
        <v>0</v>
      </c>
      <c r="CT32" s="31">
        <f t="shared" si="14"/>
        <v>0</v>
      </c>
      <c r="CU32" s="31">
        <f t="shared" si="12"/>
        <v>0</v>
      </c>
    </row>
    <row r="33" spans="1:99" x14ac:dyDescent="0.25">
      <c r="A33" s="32" t="s">
        <v>48</v>
      </c>
      <c r="B33" s="33">
        <f t="shared" si="13"/>
        <v>1</v>
      </c>
      <c r="C33" s="34">
        <v>1</v>
      </c>
      <c r="D33" s="36">
        <v>0</v>
      </c>
      <c r="E33" s="34">
        <v>1</v>
      </c>
      <c r="F33" s="36">
        <v>0</v>
      </c>
      <c r="G33" s="36">
        <v>0</v>
      </c>
      <c r="H33" s="40">
        <v>0</v>
      </c>
      <c r="I33" s="38">
        <v>0</v>
      </c>
      <c r="J33" s="39">
        <v>0</v>
      </c>
      <c r="K33" s="36">
        <v>0</v>
      </c>
      <c r="L33" s="34">
        <v>0</v>
      </c>
      <c r="M33" s="37">
        <v>0</v>
      </c>
      <c r="N33" s="37">
        <v>0</v>
      </c>
      <c r="O33" s="37">
        <v>0</v>
      </c>
      <c r="P33" s="36">
        <v>0</v>
      </c>
      <c r="Q33" s="34">
        <v>0</v>
      </c>
      <c r="R33" s="36">
        <v>0</v>
      </c>
      <c r="S33" s="28" t="str">
        <f t="shared" si="8"/>
        <v/>
      </c>
      <c r="CA33" s="29" t="str">
        <f t="shared" si="2"/>
        <v/>
      </c>
      <c r="CB33" s="29" t="str">
        <f t="shared" si="3"/>
        <v/>
      </c>
      <c r="CC33" s="29" t="str">
        <f t="shared" si="9"/>
        <v/>
      </c>
      <c r="CD33" s="29" t="str">
        <f t="shared" si="9"/>
        <v/>
      </c>
      <c r="CE33" s="29" t="str">
        <f t="shared" si="9"/>
        <v/>
      </c>
      <c r="CF33" s="29" t="str">
        <f t="shared" si="9"/>
        <v/>
      </c>
      <c r="CG33" s="29" t="str">
        <f t="shared" si="9"/>
        <v/>
      </c>
      <c r="CH33" s="29" t="str">
        <f t="shared" si="10"/>
        <v/>
      </c>
      <c r="CI33" s="29" t="str">
        <f t="shared" si="11"/>
        <v/>
      </c>
      <c r="CM33" s="30">
        <f t="shared" si="4"/>
        <v>0</v>
      </c>
      <c r="CN33" s="30">
        <f t="shared" si="5"/>
        <v>0</v>
      </c>
      <c r="CO33" s="30">
        <f t="shared" si="14"/>
        <v>0</v>
      </c>
      <c r="CP33" s="30">
        <f t="shared" si="14"/>
        <v>0</v>
      </c>
      <c r="CQ33" s="30">
        <f t="shared" si="14"/>
        <v>0</v>
      </c>
      <c r="CR33" s="30">
        <f t="shared" si="14"/>
        <v>0</v>
      </c>
      <c r="CS33" s="30">
        <f t="shared" si="14"/>
        <v>0</v>
      </c>
      <c r="CT33" s="31">
        <f t="shared" si="14"/>
        <v>0</v>
      </c>
      <c r="CU33" s="31">
        <f t="shared" si="12"/>
        <v>0</v>
      </c>
    </row>
    <row r="34" spans="1:99" x14ac:dyDescent="0.25">
      <c r="A34" s="32" t="s">
        <v>49</v>
      </c>
      <c r="B34" s="33">
        <f t="shared" si="0"/>
        <v>0</v>
      </c>
      <c r="C34" s="34">
        <v>0</v>
      </c>
      <c r="D34" s="35">
        <v>0</v>
      </c>
      <c r="E34" s="34">
        <v>0</v>
      </c>
      <c r="F34" s="35">
        <v>0</v>
      </c>
      <c r="G34" s="36">
        <v>0</v>
      </c>
      <c r="H34" s="37">
        <v>0</v>
      </c>
      <c r="I34" s="38">
        <v>0</v>
      </c>
      <c r="J34" s="39">
        <v>0</v>
      </c>
      <c r="K34" s="36">
        <v>0</v>
      </c>
      <c r="L34" s="34">
        <v>0</v>
      </c>
      <c r="M34" s="37">
        <v>0</v>
      </c>
      <c r="N34" s="37">
        <v>0</v>
      </c>
      <c r="O34" s="37">
        <v>0</v>
      </c>
      <c r="P34" s="36">
        <v>0</v>
      </c>
      <c r="Q34" s="34">
        <v>0</v>
      </c>
      <c r="R34" s="36">
        <v>0</v>
      </c>
      <c r="S34" s="28" t="str">
        <f t="shared" si="8"/>
        <v/>
      </c>
      <c r="CA34" s="29" t="str">
        <f t="shared" si="2"/>
        <v/>
      </c>
      <c r="CB34" s="29" t="str">
        <f t="shared" si="3"/>
        <v/>
      </c>
      <c r="CC34" s="29" t="str">
        <f t="shared" si="9"/>
        <v/>
      </c>
      <c r="CD34" s="29" t="str">
        <f t="shared" si="9"/>
        <v/>
      </c>
      <c r="CE34" s="29" t="str">
        <f t="shared" si="9"/>
        <v/>
      </c>
      <c r="CF34" s="29" t="str">
        <f t="shared" si="9"/>
        <v/>
      </c>
      <c r="CG34" s="29" t="str">
        <f t="shared" si="9"/>
        <v/>
      </c>
      <c r="CH34" s="29" t="str">
        <f t="shared" si="10"/>
        <v/>
      </c>
      <c r="CI34" s="29" t="str">
        <f t="shared" si="11"/>
        <v/>
      </c>
      <c r="CM34" s="30">
        <f t="shared" si="4"/>
        <v>0</v>
      </c>
      <c r="CN34" s="30">
        <f t="shared" si="5"/>
        <v>0</v>
      </c>
      <c r="CO34" s="30">
        <f t="shared" si="14"/>
        <v>0</v>
      </c>
      <c r="CP34" s="30">
        <f t="shared" si="14"/>
        <v>0</v>
      </c>
      <c r="CQ34" s="30">
        <f t="shared" si="14"/>
        <v>0</v>
      </c>
      <c r="CR34" s="30">
        <f t="shared" si="14"/>
        <v>0</v>
      </c>
      <c r="CS34" s="30">
        <f t="shared" si="14"/>
        <v>0</v>
      </c>
      <c r="CT34" s="31">
        <f t="shared" si="14"/>
        <v>0</v>
      </c>
      <c r="CU34" s="31">
        <f t="shared" si="12"/>
        <v>0</v>
      </c>
    </row>
    <row r="35" spans="1:99" x14ac:dyDescent="0.25">
      <c r="A35" s="43" t="s">
        <v>50</v>
      </c>
      <c r="B35" s="44">
        <f t="shared" si="0"/>
        <v>0</v>
      </c>
      <c r="C35" s="45">
        <v>0</v>
      </c>
      <c r="D35" s="47">
        <v>0</v>
      </c>
      <c r="E35" s="45">
        <v>0</v>
      </c>
      <c r="F35" s="47">
        <v>1</v>
      </c>
      <c r="G35" s="47">
        <v>0</v>
      </c>
      <c r="H35" s="49">
        <v>0</v>
      </c>
      <c r="I35" s="50">
        <v>0</v>
      </c>
      <c r="J35" s="51">
        <v>0</v>
      </c>
      <c r="K35" s="47">
        <v>0</v>
      </c>
      <c r="L35" s="45">
        <v>0</v>
      </c>
      <c r="M35" s="52">
        <v>0</v>
      </c>
      <c r="N35" s="52">
        <v>0</v>
      </c>
      <c r="O35" s="52">
        <v>0</v>
      </c>
      <c r="P35" s="47">
        <v>0</v>
      </c>
      <c r="Q35" s="45">
        <v>0</v>
      </c>
      <c r="R35" s="47">
        <v>0</v>
      </c>
      <c r="S35" s="28" t="str">
        <f t="shared" si="8"/>
        <v/>
      </c>
      <c r="CA35" s="29" t="str">
        <f t="shared" si="2"/>
        <v/>
      </c>
      <c r="CB35" s="29" t="str">
        <f t="shared" si="3"/>
        <v/>
      </c>
      <c r="CC35" s="29" t="str">
        <f t="shared" si="9"/>
        <v/>
      </c>
      <c r="CD35" s="29" t="str">
        <f t="shared" si="9"/>
        <v/>
      </c>
      <c r="CE35" s="29" t="str">
        <f t="shared" si="9"/>
        <v/>
      </c>
      <c r="CF35" s="29" t="str">
        <f t="shared" si="9"/>
        <v/>
      </c>
      <c r="CG35" s="29" t="str">
        <f t="shared" si="9"/>
        <v/>
      </c>
      <c r="CH35" s="29" t="str">
        <f t="shared" si="10"/>
        <v/>
      </c>
      <c r="CI35" s="29" t="str">
        <f t="shared" si="11"/>
        <v/>
      </c>
      <c r="CM35" s="30">
        <f t="shared" si="4"/>
        <v>0</v>
      </c>
      <c r="CN35" s="30">
        <f t="shared" si="5"/>
        <v>0</v>
      </c>
      <c r="CO35" s="30">
        <f t="shared" si="14"/>
        <v>0</v>
      </c>
      <c r="CP35" s="30">
        <f t="shared" si="14"/>
        <v>0</v>
      </c>
      <c r="CQ35" s="30">
        <f t="shared" si="14"/>
        <v>0</v>
      </c>
      <c r="CR35" s="30">
        <f t="shared" si="14"/>
        <v>0</v>
      </c>
      <c r="CS35" s="30">
        <f t="shared" si="14"/>
        <v>0</v>
      </c>
      <c r="CT35" s="31">
        <f t="shared" si="14"/>
        <v>0</v>
      </c>
      <c r="CU35" s="31">
        <f t="shared" si="12"/>
        <v>0</v>
      </c>
    </row>
    <row r="36" spans="1:99" ht="21" x14ac:dyDescent="0.25">
      <c r="A36" s="32" t="s">
        <v>51</v>
      </c>
      <c r="B36" s="21">
        <f t="shared" si="0"/>
        <v>1</v>
      </c>
      <c r="C36" s="22">
        <v>0</v>
      </c>
      <c r="D36" s="24">
        <v>1</v>
      </c>
      <c r="E36" s="22">
        <v>1</v>
      </c>
      <c r="F36" s="24">
        <v>0</v>
      </c>
      <c r="G36" s="24">
        <v>0</v>
      </c>
      <c r="H36" s="54">
        <v>0</v>
      </c>
      <c r="I36" s="55">
        <v>0</v>
      </c>
      <c r="J36" s="27">
        <v>0</v>
      </c>
      <c r="K36" s="24">
        <v>0</v>
      </c>
      <c r="L36" s="22">
        <v>0</v>
      </c>
      <c r="M36" s="25">
        <v>0</v>
      </c>
      <c r="N36" s="25">
        <v>0</v>
      </c>
      <c r="O36" s="25">
        <v>0</v>
      </c>
      <c r="P36" s="24">
        <v>0</v>
      </c>
      <c r="Q36" s="22">
        <v>0</v>
      </c>
      <c r="R36" s="24">
        <v>0</v>
      </c>
      <c r="S36" s="28" t="str">
        <f t="shared" si="8"/>
        <v/>
      </c>
      <c r="CA36" s="29" t="str">
        <f t="shared" si="2"/>
        <v/>
      </c>
      <c r="CB36" s="29" t="str">
        <f t="shared" si="3"/>
        <v/>
      </c>
      <c r="CC36" s="29" t="str">
        <f t="shared" si="9"/>
        <v/>
      </c>
      <c r="CD36" s="29" t="str">
        <f t="shared" si="9"/>
        <v/>
      </c>
      <c r="CE36" s="29" t="str">
        <f t="shared" si="9"/>
        <v/>
      </c>
      <c r="CF36" s="29" t="str">
        <f t="shared" si="9"/>
        <v/>
      </c>
      <c r="CG36" s="29" t="str">
        <f t="shared" si="9"/>
        <v/>
      </c>
      <c r="CH36" s="29" t="str">
        <f t="shared" si="10"/>
        <v/>
      </c>
      <c r="CI36" s="29" t="str">
        <f t="shared" si="11"/>
        <v/>
      </c>
      <c r="CM36" s="30">
        <f t="shared" si="4"/>
        <v>0</v>
      </c>
      <c r="CN36" s="30">
        <f t="shared" si="5"/>
        <v>0</v>
      </c>
      <c r="CO36" s="30">
        <f t="shared" si="14"/>
        <v>0</v>
      </c>
      <c r="CP36" s="30">
        <f t="shared" si="14"/>
        <v>0</v>
      </c>
      <c r="CQ36" s="30">
        <f t="shared" si="14"/>
        <v>0</v>
      </c>
      <c r="CR36" s="30">
        <f t="shared" si="14"/>
        <v>0</v>
      </c>
      <c r="CS36" s="30">
        <f t="shared" si="14"/>
        <v>0</v>
      </c>
      <c r="CT36" s="31">
        <f t="shared" si="14"/>
        <v>0</v>
      </c>
      <c r="CU36" s="31">
        <f t="shared" si="12"/>
        <v>0</v>
      </c>
    </row>
    <row r="37" spans="1:99" ht="15" customHeight="1" x14ac:dyDescent="0.25">
      <c r="A37" s="32" t="s">
        <v>52</v>
      </c>
      <c r="B37" s="33">
        <f t="shared" si="0"/>
        <v>0</v>
      </c>
      <c r="C37" s="34">
        <v>0</v>
      </c>
      <c r="D37" s="36">
        <v>0</v>
      </c>
      <c r="E37" s="34">
        <v>0</v>
      </c>
      <c r="F37" s="36">
        <v>0</v>
      </c>
      <c r="G37" s="42">
        <v>0</v>
      </c>
      <c r="H37" s="40">
        <v>0</v>
      </c>
      <c r="I37" s="41">
        <v>0</v>
      </c>
      <c r="J37" s="39">
        <v>0</v>
      </c>
      <c r="K37" s="36">
        <v>0</v>
      </c>
      <c r="L37" s="34">
        <v>0</v>
      </c>
      <c r="M37" s="37">
        <v>0</v>
      </c>
      <c r="N37" s="37">
        <v>0</v>
      </c>
      <c r="O37" s="37">
        <v>0</v>
      </c>
      <c r="P37" s="36">
        <v>0</v>
      </c>
      <c r="Q37" s="34">
        <v>0</v>
      </c>
      <c r="R37" s="36">
        <v>0</v>
      </c>
      <c r="S37" s="28" t="str">
        <f t="shared" si="8"/>
        <v/>
      </c>
      <c r="CA37" s="29" t="str">
        <f t="shared" si="2"/>
        <v/>
      </c>
      <c r="CB37" s="29" t="str">
        <f t="shared" si="3"/>
        <v/>
      </c>
      <c r="CC37" s="29" t="str">
        <f t="shared" si="9"/>
        <v/>
      </c>
      <c r="CD37" s="29" t="str">
        <f t="shared" si="9"/>
        <v/>
      </c>
      <c r="CE37" s="29" t="str">
        <f t="shared" si="9"/>
        <v/>
      </c>
      <c r="CF37" s="29" t="str">
        <f t="shared" si="9"/>
        <v/>
      </c>
      <c r="CG37" s="29" t="str">
        <f t="shared" si="9"/>
        <v/>
      </c>
      <c r="CH37" s="29" t="str">
        <f t="shared" si="10"/>
        <v/>
      </c>
      <c r="CI37" s="29" t="str">
        <f t="shared" si="11"/>
        <v/>
      </c>
      <c r="CM37" s="30">
        <f t="shared" si="4"/>
        <v>0</v>
      </c>
      <c r="CN37" s="30">
        <f t="shared" si="5"/>
        <v>0</v>
      </c>
      <c r="CO37" s="30">
        <f t="shared" si="14"/>
        <v>0</v>
      </c>
      <c r="CP37" s="30">
        <f t="shared" si="14"/>
        <v>0</v>
      </c>
      <c r="CQ37" s="30">
        <f t="shared" si="14"/>
        <v>0</v>
      </c>
      <c r="CR37" s="30">
        <f t="shared" si="14"/>
        <v>0</v>
      </c>
      <c r="CS37" s="30">
        <f t="shared" si="14"/>
        <v>0</v>
      </c>
      <c r="CT37" s="31">
        <f t="shared" si="14"/>
        <v>0</v>
      </c>
      <c r="CU37" s="31">
        <f t="shared" si="12"/>
        <v>0</v>
      </c>
    </row>
    <row r="38" spans="1:99" x14ac:dyDescent="0.25">
      <c r="A38" s="32" t="s">
        <v>53</v>
      </c>
      <c r="B38" s="33">
        <f t="shared" si="0"/>
        <v>4</v>
      </c>
      <c r="C38" s="34">
        <v>1</v>
      </c>
      <c r="D38" s="36">
        <v>3</v>
      </c>
      <c r="E38" s="34">
        <v>4</v>
      </c>
      <c r="F38" s="36">
        <v>1</v>
      </c>
      <c r="G38" s="42">
        <v>3</v>
      </c>
      <c r="H38" s="40">
        <v>0</v>
      </c>
      <c r="I38" s="41">
        <v>0</v>
      </c>
      <c r="J38" s="39">
        <v>0</v>
      </c>
      <c r="K38" s="36">
        <v>0</v>
      </c>
      <c r="L38" s="34">
        <v>0</v>
      </c>
      <c r="M38" s="37">
        <v>0</v>
      </c>
      <c r="N38" s="37">
        <v>0</v>
      </c>
      <c r="O38" s="37">
        <v>0</v>
      </c>
      <c r="P38" s="36">
        <v>0</v>
      </c>
      <c r="Q38" s="34">
        <v>0</v>
      </c>
      <c r="R38" s="36">
        <v>0</v>
      </c>
      <c r="S38" s="28" t="str">
        <f t="shared" si="8"/>
        <v/>
      </c>
      <c r="CA38" s="29" t="str">
        <f t="shared" si="2"/>
        <v/>
      </c>
      <c r="CB38" s="29" t="str">
        <f t="shared" si="3"/>
        <v/>
      </c>
      <c r="CC38" s="29" t="str">
        <f t="shared" si="9"/>
        <v/>
      </c>
      <c r="CD38" s="29" t="str">
        <f t="shared" si="9"/>
        <v/>
      </c>
      <c r="CE38" s="29" t="str">
        <f t="shared" si="9"/>
        <v/>
      </c>
      <c r="CF38" s="29" t="str">
        <f t="shared" si="9"/>
        <v/>
      </c>
      <c r="CG38" s="29" t="str">
        <f t="shared" si="9"/>
        <v/>
      </c>
      <c r="CH38" s="29" t="str">
        <f t="shared" si="10"/>
        <v/>
      </c>
      <c r="CI38" s="29" t="str">
        <f t="shared" si="11"/>
        <v/>
      </c>
      <c r="CM38" s="30">
        <f t="shared" si="4"/>
        <v>0</v>
      </c>
      <c r="CN38" s="30">
        <f t="shared" si="5"/>
        <v>0</v>
      </c>
      <c r="CO38" s="30">
        <f t="shared" si="14"/>
        <v>0</v>
      </c>
      <c r="CP38" s="30">
        <f t="shared" si="14"/>
        <v>0</v>
      </c>
      <c r="CQ38" s="30">
        <f t="shared" si="14"/>
        <v>0</v>
      </c>
      <c r="CR38" s="30">
        <f t="shared" si="14"/>
        <v>0</v>
      </c>
      <c r="CS38" s="30">
        <f t="shared" si="14"/>
        <v>0</v>
      </c>
      <c r="CT38" s="31">
        <f t="shared" si="14"/>
        <v>0</v>
      </c>
      <c r="CU38" s="31">
        <f t="shared" si="12"/>
        <v>0</v>
      </c>
    </row>
    <row r="39" spans="1:99" x14ac:dyDescent="0.25">
      <c r="A39" s="32" t="s">
        <v>54</v>
      </c>
      <c r="B39" s="33">
        <f t="shared" si="0"/>
        <v>1</v>
      </c>
      <c r="C39" s="34">
        <v>0</v>
      </c>
      <c r="D39" s="36">
        <v>1</v>
      </c>
      <c r="E39" s="34">
        <v>0</v>
      </c>
      <c r="F39" s="36">
        <v>0</v>
      </c>
      <c r="G39" s="42">
        <v>0</v>
      </c>
      <c r="H39" s="40">
        <v>1</v>
      </c>
      <c r="I39" s="41">
        <v>0</v>
      </c>
      <c r="J39" s="39">
        <v>0</v>
      </c>
      <c r="K39" s="36">
        <v>0</v>
      </c>
      <c r="L39" s="34">
        <v>0</v>
      </c>
      <c r="M39" s="37">
        <v>0</v>
      </c>
      <c r="N39" s="37">
        <v>0</v>
      </c>
      <c r="O39" s="37">
        <v>0</v>
      </c>
      <c r="P39" s="36">
        <v>0</v>
      </c>
      <c r="Q39" s="34">
        <v>0</v>
      </c>
      <c r="R39" s="36">
        <v>0</v>
      </c>
      <c r="S39" s="28" t="str">
        <f t="shared" si="8"/>
        <v/>
      </c>
      <c r="CA39" s="29" t="str">
        <f t="shared" si="2"/>
        <v/>
      </c>
      <c r="CB39" s="29" t="str">
        <f t="shared" si="3"/>
        <v/>
      </c>
      <c r="CC39" s="29" t="str">
        <f t="shared" si="9"/>
        <v/>
      </c>
      <c r="CD39" s="29" t="str">
        <f t="shared" si="9"/>
        <v/>
      </c>
      <c r="CE39" s="29" t="str">
        <f t="shared" si="9"/>
        <v/>
      </c>
      <c r="CF39" s="29" t="str">
        <f t="shared" si="9"/>
        <v/>
      </c>
      <c r="CG39" s="29" t="str">
        <f t="shared" si="9"/>
        <v/>
      </c>
      <c r="CH39" s="29" t="str">
        <f t="shared" si="10"/>
        <v/>
      </c>
      <c r="CI39" s="29" t="str">
        <f t="shared" si="11"/>
        <v/>
      </c>
      <c r="CM39" s="30">
        <f t="shared" si="4"/>
        <v>0</v>
      </c>
      <c r="CN39" s="30">
        <f t="shared" si="5"/>
        <v>0</v>
      </c>
      <c r="CO39" s="30">
        <f t="shared" si="14"/>
        <v>0</v>
      </c>
      <c r="CP39" s="30">
        <f t="shared" si="14"/>
        <v>0</v>
      </c>
      <c r="CQ39" s="30">
        <f t="shared" si="14"/>
        <v>0</v>
      </c>
      <c r="CR39" s="30">
        <f t="shared" si="14"/>
        <v>0</v>
      </c>
      <c r="CS39" s="30">
        <f t="shared" si="14"/>
        <v>0</v>
      </c>
      <c r="CT39" s="31">
        <f t="shared" si="14"/>
        <v>0</v>
      </c>
      <c r="CU39" s="31">
        <f t="shared" si="12"/>
        <v>0</v>
      </c>
    </row>
    <row r="40" spans="1:99" ht="21" x14ac:dyDescent="0.25">
      <c r="A40" s="32" t="s">
        <v>55</v>
      </c>
      <c r="B40" s="33">
        <f t="shared" si="0"/>
        <v>2</v>
      </c>
      <c r="C40" s="34">
        <v>2</v>
      </c>
      <c r="D40" s="36">
        <v>0</v>
      </c>
      <c r="E40" s="34">
        <v>1</v>
      </c>
      <c r="F40" s="36">
        <v>1</v>
      </c>
      <c r="G40" s="36">
        <v>2</v>
      </c>
      <c r="H40" s="40">
        <v>1</v>
      </c>
      <c r="I40" s="41">
        <v>0</v>
      </c>
      <c r="J40" s="39">
        <v>0</v>
      </c>
      <c r="K40" s="36">
        <v>0</v>
      </c>
      <c r="L40" s="34">
        <v>0</v>
      </c>
      <c r="M40" s="37">
        <v>0</v>
      </c>
      <c r="N40" s="37">
        <v>0</v>
      </c>
      <c r="O40" s="37">
        <v>0</v>
      </c>
      <c r="P40" s="36">
        <v>0</v>
      </c>
      <c r="Q40" s="34">
        <v>0</v>
      </c>
      <c r="R40" s="36">
        <v>0</v>
      </c>
      <c r="S40" s="28" t="str">
        <f t="shared" si="8"/>
        <v/>
      </c>
      <c r="CA40" s="29" t="str">
        <f t="shared" si="2"/>
        <v/>
      </c>
      <c r="CB40" s="29" t="str">
        <f t="shared" si="3"/>
        <v/>
      </c>
      <c r="CC40" s="29" t="str">
        <f t="shared" si="9"/>
        <v/>
      </c>
      <c r="CD40" s="29" t="str">
        <f t="shared" si="9"/>
        <v/>
      </c>
      <c r="CE40" s="29" t="str">
        <f t="shared" si="9"/>
        <v/>
      </c>
      <c r="CF40" s="29" t="str">
        <f t="shared" si="9"/>
        <v/>
      </c>
      <c r="CG40" s="29" t="str">
        <f t="shared" si="9"/>
        <v/>
      </c>
      <c r="CH40" s="29" t="str">
        <f t="shared" si="10"/>
        <v/>
      </c>
      <c r="CI40" s="29" t="str">
        <f t="shared" si="11"/>
        <v/>
      </c>
      <c r="CM40" s="30">
        <f t="shared" si="4"/>
        <v>0</v>
      </c>
      <c r="CN40" s="30">
        <f t="shared" si="5"/>
        <v>0</v>
      </c>
      <c r="CO40" s="30">
        <f t="shared" si="14"/>
        <v>0</v>
      </c>
      <c r="CP40" s="30">
        <f t="shared" si="14"/>
        <v>0</v>
      </c>
      <c r="CQ40" s="30">
        <f t="shared" si="14"/>
        <v>0</v>
      </c>
      <c r="CR40" s="30">
        <f t="shared" si="14"/>
        <v>0</v>
      </c>
      <c r="CS40" s="30">
        <f t="shared" si="14"/>
        <v>0</v>
      </c>
      <c r="CT40" s="31">
        <f t="shared" si="14"/>
        <v>0</v>
      </c>
      <c r="CU40" s="31">
        <f t="shared" si="12"/>
        <v>0</v>
      </c>
    </row>
    <row r="41" spans="1:99" x14ac:dyDescent="0.25">
      <c r="A41" s="32" t="s">
        <v>56</v>
      </c>
      <c r="B41" s="33">
        <f t="shared" si="0"/>
        <v>5</v>
      </c>
      <c r="C41" s="34">
        <v>0</v>
      </c>
      <c r="D41" s="36">
        <v>5</v>
      </c>
      <c r="E41" s="34">
        <v>3</v>
      </c>
      <c r="F41" s="36">
        <v>1</v>
      </c>
      <c r="G41" s="36">
        <v>1</v>
      </c>
      <c r="H41" s="40">
        <v>2</v>
      </c>
      <c r="I41" s="41">
        <v>0</v>
      </c>
      <c r="J41" s="39">
        <v>0</v>
      </c>
      <c r="K41" s="36">
        <v>0</v>
      </c>
      <c r="L41" s="34">
        <v>0</v>
      </c>
      <c r="M41" s="37">
        <v>0</v>
      </c>
      <c r="N41" s="37">
        <v>0</v>
      </c>
      <c r="O41" s="37">
        <v>0</v>
      </c>
      <c r="P41" s="36">
        <v>0</v>
      </c>
      <c r="Q41" s="34">
        <v>0</v>
      </c>
      <c r="R41" s="36">
        <v>0</v>
      </c>
      <c r="S41" s="28" t="str">
        <f t="shared" si="8"/>
        <v/>
      </c>
      <c r="CA41" s="29" t="str">
        <f t="shared" si="2"/>
        <v/>
      </c>
      <c r="CB41" s="29" t="str">
        <f t="shared" si="3"/>
        <v/>
      </c>
      <c r="CC41" s="29" t="str">
        <f t="shared" si="9"/>
        <v/>
      </c>
      <c r="CD41" s="29" t="str">
        <f t="shared" si="9"/>
        <v/>
      </c>
      <c r="CE41" s="29" t="str">
        <f t="shared" si="9"/>
        <v/>
      </c>
      <c r="CF41" s="29" t="str">
        <f t="shared" si="9"/>
        <v/>
      </c>
      <c r="CG41" s="29" t="str">
        <f t="shared" si="9"/>
        <v/>
      </c>
      <c r="CH41" s="29" t="str">
        <f t="shared" si="10"/>
        <v/>
      </c>
      <c r="CI41" s="29" t="str">
        <f t="shared" si="11"/>
        <v/>
      </c>
      <c r="CM41" s="30">
        <f t="shared" si="4"/>
        <v>0</v>
      </c>
      <c r="CN41" s="30">
        <f t="shared" si="5"/>
        <v>0</v>
      </c>
      <c r="CO41" s="30">
        <f t="shared" si="14"/>
        <v>0</v>
      </c>
      <c r="CP41" s="30">
        <f t="shared" si="14"/>
        <v>0</v>
      </c>
      <c r="CQ41" s="30">
        <f t="shared" si="14"/>
        <v>0</v>
      </c>
      <c r="CR41" s="30">
        <f t="shared" si="14"/>
        <v>0</v>
      </c>
      <c r="CS41" s="30">
        <f t="shared" si="14"/>
        <v>0</v>
      </c>
      <c r="CT41" s="31">
        <f t="shared" si="14"/>
        <v>0</v>
      </c>
      <c r="CU41" s="31">
        <f t="shared" si="12"/>
        <v>0</v>
      </c>
    </row>
    <row r="42" spans="1:99" ht="21" x14ac:dyDescent="0.25">
      <c r="A42" s="32" t="s">
        <v>57</v>
      </c>
      <c r="B42" s="33">
        <f t="shared" si="0"/>
        <v>0</v>
      </c>
      <c r="C42" s="34">
        <v>0</v>
      </c>
      <c r="D42" s="36">
        <v>0</v>
      </c>
      <c r="E42" s="34">
        <v>0</v>
      </c>
      <c r="F42" s="36">
        <v>0</v>
      </c>
      <c r="G42" s="36">
        <v>0</v>
      </c>
      <c r="H42" s="40">
        <v>0</v>
      </c>
      <c r="I42" s="41">
        <v>0</v>
      </c>
      <c r="J42" s="39">
        <v>0</v>
      </c>
      <c r="K42" s="36">
        <v>0</v>
      </c>
      <c r="L42" s="34">
        <v>0</v>
      </c>
      <c r="M42" s="37">
        <v>0</v>
      </c>
      <c r="N42" s="37">
        <v>0</v>
      </c>
      <c r="O42" s="37">
        <v>0</v>
      </c>
      <c r="P42" s="36">
        <v>0</v>
      </c>
      <c r="Q42" s="34">
        <v>0</v>
      </c>
      <c r="R42" s="36">
        <v>0</v>
      </c>
      <c r="S42" s="28" t="str">
        <f t="shared" si="8"/>
        <v/>
      </c>
      <c r="CA42" s="29" t="str">
        <f t="shared" si="2"/>
        <v/>
      </c>
      <c r="CB42" s="29" t="str">
        <f t="shared" si="3"/>
        <v/>
      </c>
      <c r="CC42" s="29" t="str">
        <f t="shared" si="9"/>
        <v/>
      </c>
      <c r="CD42" s="29" t="str">
        <f t="shared" si="9"/>
        <v/>
      </c>
      <c r="CE42" s="29" t="str">
        <f t="shared" si="9"/>
        <v/>
      </c>
      <c r="CF42" s="29" t="str">
        <f t="shared" si="9"/>
        <v/>
      </c>
      <c r="CG42" s="29" t="str">
        <f t="shared" si="9"/>
        <v/>
      </c>
      <c r="CH42" s="29" t="str">
        <f t="shared" si="10"/>
        <v/>
      </c>
      <c r="CI42" s="29" t="str">
        <f t="shared" si="11"/>
        <v/>
      </c>
      <c r="CM42" s="30">
        <f t="shared" si="4"/>
        <v>0</v>
      </c>
      <c r="CN42" s="30">
        <f t="shared" si="5"/>
        <v>0</v>
      </c>
      <c r="CO42" s="30">
        <f t="shared" si="14"/>
        <v>0</v>
      </c>
      <c r="CP42" s="30">
        <f t="shared" si="14"/>
        <v>0</v>
      </c>
      <c r="CQ42" s="30">
        <f t="shared" si="14"/>
        <v>0</v>
      </c>
      <c r="CR42" s="30">
        <f t="shared" si="14"/>
        <v>0</v>
      </c>
      <c r="CS42" s="30">
        <f t="shared" si="14"/>
        <v>0</v>
      </c>
      <c r="CT42" s="31">
        <f t="shared" si="14"/>
        <v>0</v>
      </c>
      <c r="CU42" s="31">
        <f t="shared" si="12"/>
        <v>0</v>
      </c>
    </row>
    <row r="43" spans="1:99" x14ac:dyDescent="0.25">
      <c r="A43" s="58" t="s">
        <v>58</v>
      </c>
      <c r="B43" s="44">
        <f t="shared" si="0"/>
        <v>8</v>
      </c>
      <c r="C43" s="45">
        <v>1</v>
      </c>
      <c r="D43" s="47">
        <v>7</v>
      </c>
      <c r="E43" s="45">
        <v>7</v>
      </c>
      <c r="F43" s="47">
        <v>2</v>
      </c>
      <c r="G43" s="47">
        <v>2</v>
      </c>
      <c r="H43" s="49">
        <v>1</v>
      </c>
      <c r="I43" s="59">
        <v>0</v>
      </c>
      <c r="J43" s="51">
        <v>0</v>
      </c>
      <c r="K43" s="47">
        <v>0</v>
      </c>
      <c r="L43" s="45">
        <v>0</v>
      </c>
      <c r="M43" s="52">
        <v>0</v>
      </c>
      <c r="N43" s="52">
        <v>0</v>
      </c>
      <c r="O43" s="52">
        <v>0</v>
      </c>
      <c r="P43" s="47">
        <v>0</v>
      </c>
      <c r="Q43" s="45">
        <v>0</v>
      </c>
      <c r="R43" s="47">
        <v>0</v>
      </c>
      <c r="S43" s="28" t="str">
        <f t="shared" si="8"/>
        <v/>
      </c>
      <c r="CA43" s="29" t="str">
        <f t="shared" si="2"/>
        <v/>
      </c>
      <c r="CB43" s="29" t="str">
        <f t="shared" si="3"/>
        <v/>
      </c>
      <c r="CC43" s="29" t="str">
        <f t="shared" si="9"/>
        <v/>
      </c>
      <c r="CD43" s="29" t="str">
        <f t="shared" si="9"/>
        <v/>
      </c>
      <c r="CE43" s="29" t="str">
        <f t="shared" si="9"/>
        <v/>
      </c>
      <c r="CF43" s="29" t="str">
        <f t="shared" si="9"/>
        <v/>
      </c>
      <c r="CG43" s="29" t="str">
        <f t="shared" si="9"/>
        <v/>
      </c>
      <c r="CH43" s="29" t="str">
        <f t="shared" si="10"/>
        <v/>
      </c>
      <c r="CI43" s="29" t="str">
        <f t="shared" si="11"/>
        <v/>
      </c>
      <c r="CM43" s="30">
        <f t="shared" si="4"/>
        <v>0</v>
      </c>
      <c r="CN43" s="30">
        <f t="shared" si="5"/>
        <v>0</v>
      </c>
      <c r="CO43" s="30">
        <f t="shared" si="14"/>
        <v>0</v>
      </c>
      <c r="CP43" s="30">
        <f t="shared" si="14"/>
        <v>0</v>
      </c>
      <c r="CQ43" s="30">
        <f t="shared" si="14"/>
        <v>0</v>
      </c>
      <c r="CR43" s="30">
        <f t="shared" si="14"/>
        <v>0</v>
      </c>
      <c r="CS43" s="30">
        <f t="shared" si="14"/>
        <v>0</v>
      </c>
      <c r="CT43" s="31">
        <f t="shared" si="14"/>
        <v>0</v>
      </c>
      <c r="CU43" s="31">
        <f t="shared" si="12"/>
        <v>0</v>
      </c>
    </row>
    <row r="44" spans="1:99" x14ac:dyDescent="0.25">
      <c r="A44" s="20" t="s">
        <v>59</v>
      </c>
      <c r="B44" s="21">
        <f t="shared" si="0"/>
        <v>0</v>
      </c>
      <c r="C44" s="22">
        <v>0</v>
      </c>
      <c r="D44" s="24">
        <v>0</v>
      </c>
      <c r="E44" s="22">
        <v>0</v>
      </c>
      <c r="F44" s="24">
        <v>0</v>
      </c>
      <c r="G44" s="24">
        <v>0</v>
      </c>
      <c r="H44" s="54">
        <v>0</v>
      </c>
      <c r="I44" s="26">
        <v>0</v>
      </c>
      <c r="J44" s="27">
        <v>0</v>
      </c>
      <c r="K44" s="24">
        <v>0</v>
      </c>
      <c r="L44" s="22">
        <v>0</v>
      </c>
      <c r="M44" s="25">
        <v>0</v>
      </c>
      <c r="N44" s="25">
        <v>0</v>
      </c>
      <c r="O44" s="25">
        <v>0</v>
      </c>
      <c r="P44" s="24">
        <v>0</v>
      </c>
      <c r="Q44" s="22">
        <v>0</v>
      </c>
      <c r="R44" s="24">
        <v>0</v>
      </c>
      <c r="S44" s="28" t="str">
        <f t="shared" si="8"/>
        <v/>
      </c>
      <c r="CA44" s="29" t="str">
        <f t="shared" si="2"/>
        <v/>
      </c>
      <c r="CB44" s="29" t="str">
        <f t="shared" si="3"/>
        <v/>
      </c>
      <c r="CC44" s="29" t="str">
        <f t="shared" si="9"/>
        <v/>
      </c>
      <c r="CD44" s="29" t="str">
        <f t="shared" si="9"/>
        <v/>
      </c>
      <c r="CE44" s="29" t="str">
        <f t="shared" si="9"/>
        <v/>
      </c>
      <c r="CF44" s="29" t="str">
        <f t="shared" si="9"/>
        <v/>
      </c>
      <c r="CG44" s="29" t="str">
        <f t="shared" si="9"/>
        <v/>
      </c>
      <c r="CH44" s="29" t="str">
        <f t="shared" si="10"/>
        <v/>
      </c>
      <c r="CI44" s="29" t="str">
        <f t="shared" si="11"/>
        <v/>
      </c>
      <c r="CM44" s="30">
        <f t="shared" si="4"/>
        <v>0</v>
      </c>
      <c r="CN44" s="30">
        <f t="shared" si="5"/>
        <v>0</v>
      </c>
      <c r="CO44" s="30">
        <f t="shared" si="14"/>
        <v>0</v>
      </c>
      <c r="CP44" s="30">
        <f t="shared" si="14"/>
        <v>0</v>
      </c>
      <c r="CQ44" s="30">
        <f t="shared" si="14"/>
        <v>0</v>
      </c>
      <c r="CR44" s="30">
        <f t="shared" si="14"/>
        <v>0</v>
      </c>
      <c r="CS44" s="30">
        <f t="shared" si="14"/>
        <v>0</v>
      </c>
      <c r="CT44" s="31">
        <f t="shared" si="14"/>
        <v>0</v>
      </c>
      <c r="CU44" s="31">
        <f t="shared" si="12"/>
        <v>0</v>
      </c>
    </row>
    <row r="45" spans="1:99" x14ac:dyDescent="0.25">
      <c r="A45" s="56" t="s">
        <v>60</v>
      </c>
      <c r="B45" s="33">
        <f t="shared" si="0"/>
        <v>0</v>
      </c>
      <c r="C45" s="34">
        <v>0</v>
      </c>
      <c r="D45" s="36">
        <v>0</v>
      </c>
      <c r="E45" s="34">
        <v>0</v>
      </c>
      <c r="F45" s="36">
        <v>0</v>
      </c>
      <c r="G45" s="36">
        <v>0</v>
      </c>
      <c r="H45" s="40">
        <v>0</v>
      </c>
      <c r="I45" s="38">
        <v>0</v>
      </c>
      <c r="J45" s="39">
        <v>0</v>
      </c>
      <c r="K45" s="36">
        <v>0</v>
      </c>
      <c r="L45" s="34">
        <v>0</v>
      </c>
      <c r="M45" s="37">
        <v>0</v>
      </c>
      <c r="N45" s="37">
        <v>0</v>
      </c>
      <c r="O45" s="37">
        <v>0</v>
      </c>
      <c r="P45" s="36">
        <v>0</v>
      </c>
      <c r="Q45" s="34">
        <v>0</v>
      </c>
      <c r="R45" s="36">
        <v>0</v>
      </c>
      <c r="S45" s="28" t="str">
        <f t="shared" si="8"/>
        <v/>
      </c>
      <c r="CA45" s="29" t="str">
        <f t="shared" si="2"/>
        <v/>
      </c>
      <c r="CB45" s="29" t="str">
        <f t="shared" si="3"/>
        <v/>
      </c>
      <c r="CC45" s="29" t="str">
        <f t="shared" si="9"/>
        <v/>
      </c>
      <c r="CD45" s="29" t="str">
        <f t="shared" si="9"/>
        <v/>
      </c>
      <c r="CE45" s="29" t="str">
        <f t="shared" si="9"/>
        <v/>
      </c>
      <c r="CF45" s="29" t="str">
        <f t="shared" si="9"/>
        <v/>
      </c>
      <c r="CG45" s="29" t="str">
        <f t="shared" si="9"/>
        <v/>
      </c>
      <c r="CH45" s="29" t="str">
        <f t="shared" si="10"/>
        <v/>
      </c>
      <c r="CI45" s="29" t="str">
        <f t="shared" si="11"/>
        <v/>
      </c>
      <c r="CM45" s="30">
        <f t="shared" si="4"/>
        <v>0</v>
      </c>
      <c r="CN45" s="30">
        <f t="shared" si="5"/>
        <v>0</v>
      </c>
      <c r="CO45" s="30">
        <f t="shared" si="14"/>
        <v>0</v>
      </c>
      <c r="CP45" s="30">
        <f t="shared" si="14"/>
        <v>0</v>
      </c>
      <c r="CQ45" s="30">
        <f t="shared" si="14"/>
        <v>0</v>
      </c>
      <c r="CR45" s="30">
        <f t="shared" si="14"/>
        <v>0</v>
      </c>
      <c r="CS45" s="30">
        <f t="shared" si="14"/>
        <v>0</v>
      </c>
      <c r="CT45" s="31">
        <f t="shared" si="14"/>
        <v>0</v>
      </c>
      <c r="CU45" s="31">
        <f t="shared" si="12"/>
        <v>0</v>
      </c>
    </row>
    <row r="46" spans="1:99" x14ac:dyDescent="0.25">
      <c r="A46" s="56" t="s">
        <v>61</v>
      </c>
      <c r="B46" s="33">
        <f>SUM(C46:D46)</f>
        <v>0</v>
      </c>
      <c r="C46" s="34">
        <v>0</v>
      </c>
      <c r="D46" s="36">
        <v>0</v>
      </c>
      <c r="E46" s="34">
        <v>0</v>
      </c>
      <c r="F46" s="36">
        <v>0</v>
      </c>
      <c r="G46" s="36">
        <v>0</v>
      </c>
      <c r="H46" s="40">
        <v>0</v>
      </c>
      <c r="I46" s="38">
        <v>0</v>
      </c>
      <c r="J46" s="39">
        <v>0</v>
      </c>
      <c r="K46" s="36">
        <v>0</v>
      </c>
      <c r="L46" s="34">
        <v>0</v>
      </c>
      <c r="M46" s="37">
        <v>0</v>
      </c>
      <c r="N46" s="37">
        <v>0</v>
      </c>
      <c r="O46" s="37">
        <v>0</v>
      </c>
      <c r="P46" s="36">
        <v>0</v>
      </c>
      <c r="Q46" s="34">
        <v>0</v>
      </c>
      <c r="R46" s="36">
        <v>0</v>
      </c>
      <c r="S46" s="28" t="str">
        <f t="shared" si="8"/>
        <v/>
      </c>
      <c r="CA46" s="29" t="str">
        <f t="shared" si="2"/>
        <v/>
      </c>
      <c r="CB46" s="29" t="str">
        <f t="shared" si="3"/>
        <v/>
      </c>
      <c r="CC46" s="29" t="str">
        <f t="shared" si="9"/>
        <v/>
      </c>
      <c r="CD46" s="29" t="str">
        <f t="shared" si="9"/>
        <v/>
      </c>
      <c r="CE46" s="29" t="str">
        <f t="shared" si="9"/>
        <v/>
      </c>
      <c r="CF46" s="29" t="str">
        <f t="shared" si="9"/>
        <v/>
      </c>
      <c r="CG46" s="29" t="str">
        <f t="shared" si="9"/>
        <v/>
      </c>
      <c r="CH46" s="29" t="str">
        <f t="shared" si="10"/>
        <v/>
      </c>
      <c r="CI46" s="29" t="str">
        <f t="shared" si="11"/>
        <v/>
      </c>
      <c r="CM46" s="30">
        <f t="shared" si="4"/>
        <v>0</v>
      </c>
      <c r="CN46" s="30">
        <f t="shared" si="5"/>
        <v>0</v>
      </c>
      <c r="CO46" s="30">
        <f t="shared" si="14"/>
        <v>0</v>
      </c>
      <c r="CP46" s="30">
        <f t="shared" si="14"/>
        <v>0</v>
      </c>
      <c r="CQ46" s="30">
        <f t="shared" si="14"/>
        <v>0</v>
      </c>
      <c r="CR46" s="30">
        <f t="shared" si="14"/>
        <v>0</v>
      </c>
      <c r="CS46" s="30">
        <f t="shared" si="14"/>
        <v>0</v>
      </c>
      <c r="CT46" s="31">
        <f t="shared" si="14"/>
        <v>0</v>
      </c>
      <c r="CU46" s="31">
        <f t="shared" si="12"/>
        <v>0</v>
      </c>
    </row>
    <row r="47" spans="1:99" x14ac:dyDescent="0.25">
      <c r="A47" s="56" t="s">
        <v>62</v>
      </c>
      <c r="B47" s="33">
        <f>SUM(C47:D47)</f>
        <v>0</v>
      </c>
      <c r="C47" s="34">
        <v>0</v>
      </c>
      <c r="D47" s="36">
        <v>0</v>
      </c>
      <c r="E47" s="34">
        <v>0</v>
      </c>
      <c r="F47" s="36">
        <v>0</v>
      </c>
      <c r="G47" s="36">
        <v>0</v>
      </c>
      <c r="H47" s="40">
        <v>0</v>
      </c>
      <c r="I47" s="38">
        <v>0</v>
      </c>
      <c r="J47" s="39">
        <v>0</v>
      </c>
      <c r="K47" s="36">
        <v>0</v>
      </c>
      <c r="L47" s="34">
        <v>0</v>
      </c>
      <c r="M47" s="37">
        <v>0</v>
      </c>
      <c r="N47" s="37">
        <v>0</v>
      </c>
      <c r="O47" s="37">
        <v>0</v>
      </c>
      <c r="P47" s="36">
        <v>0</v>
      </c>
      <c r="Q47" s="34">
        <v>0</v>
      </c>
      <c r="R47" s="36">
        <v>0</v>
      </c>
      <c r="S47" s="28" t="str">
        <f t="shared" si="8"/>
        <v/>
      </c>
      <c r="CA47" s="29" t="str">
        <f t="shared" si="2"/>
        <v/>
      </c>
      <c r="CB47" s="29" t="str">
        <f t="shared" si="3"/>
        <v/>
      </c>
      <c r="CC47" s="29" t="str">
        <f t="shared" si="9"/>
        <v/>
      </c>
      <c r="CD47" s="29" t="str">
        <f t="shared" si="9"/>
        <v/>
      </c>
      <c r="CE47" s="29" t="str">
        <f t="shared" si="9"/>
        <v/>
      </c>
      <c r="CF47" s="29" t="str">
        <f t="shared" si="9"/>
        <v/>
      </c>
      <c r="CG47" s="29" t="str">
        <f t="shared" si="9"/>
        <v/>
      </c>
      <c r="CH47" s="29" t="str">
        <f t="shared" si="10"/>
        <v/>
      </c>
      <c r="CI47" s="29" t="str">
        <f t="shared" si="11"/>
        <v/>
      </c>
      <c r="CM47" s="30">
        <f t="shared" si="4"/>
        <v>0</v>
      </c>
      <c r="CN47" s="30">
        <f t="shared" si="5"/>
        <v>0</v>
      </c>
      <c r="CO47" s="30">
        <f t="shared" si="14"/>
        <v>0</v>
      </c>
      <c r="CP47" s="30">
        <f t="shared" si="14"/>
        <v>0</v>
      </c>
      <c r="CQ47" s="30">
        <f t="shared" si="14"/>
        <v>0</v>
      </c>
      <c r="CR47" s="30">
        <f t="shared" si="14"/>
        <v>0</v>
      </c>
      <c r="CS47" s="30">
        <f t="shared" si="14"/>
        <v>0</v>
      </c>
      <c r="CT47" s="31">
        <f t="shared" si="14"/>
        <v>0</v>
      </c>
      <c r="CU47" s="31">
        <f t="shared" si="12"/>
        <v>0</v>
      </c>
    </row>
    <row r="48" spans="1:99" x14ac:dyDescent="0.25">
      <c r="A48" s="60" t="s">
        <v>63</v>
      </c>
      <c r="B48" s="61">
        <f t="shared" si="0"/>
        <v>0</v>
      </c>
      <c r="C48" s="34">
        <v>0</v>
      </c>
      <c r="D48" s="36">
        <v>0</v>
      </c>
      <c r="E48" s="34">
        <v>0</v>
      </c>
      <c r="F48" s="36">
        <v>0</v>
      </c>
      <c r="G48" s="36">
        <v>0</v>
      </c>
      <c r="H48" s="40">
        <v>0</v>
      </c>
      <c r="I48" s="38">
        <v>0</v>
      </c>
      <c r="J48" s="39">
        <v>0</v>
      </c>
      <c r="K48" s="36">
        <v>0</v>
      </c>
      <c r="L48" s="34">
        <v>0</v>
      </c>
      <c r="M48" s="37">
        <v>0</v>
      </c>
      <c r="N48" s="37">
        <v>0</v>
      </c>
      <c r="O48" s="37">
        <v>0</v>
      </c>
      <c r="P48" s="36">
        <v>0</v>
      </c>
      <c r="Q48" s="34">
        <v>0</v>
      </c>
      <c r="R48" s="36">
        <v>0</v>
      </c>
      <c r="S48" s="28" t="str">
        <f t="shared" si="8"/>
        <v/>
      </c>
      <c r="CA48" s="29" t="str">
        <f t="shared" si="2"/>
        <v/>
      </c>
      <c r="CB48" s="29" t="str">
        <f t="shared" si="3"/>
        <v/>
      </c>
      <c r="CC48" s="29" t="str">
        <f t="shared" si="9"/>
        <v/>
      </c>
      <c r="CD48" s="29" t="str">
        <f t="shared" si="9"/>
        <v/>
      </c>
      <c r="CE48" s="29" t="str">
        <f t="shared" si="9"/>
        <v/>
      </c>
      <c r="CF48" s="29" t="str">
        <f t="shared" si="9"/>
        <v/>
      </c>
      <c r="CG48" s="29" t="str">
        <f t="shared" si="9"/>
        <v/>
      </c>
      <c r="CH48" s="29" t="str">
        <f t="shared" si="10"/>
        <v/>
      </c>
      <c r="CI48" s="29" t="str">
        <f t="shared" si="11"/>
        <v/>
      </c>
      <c r="CM48" s="30">
        <f t="shared" si="4"/>
        <v>0</v>
      </c>
      <c r="CN48" s="30">
        <f t="shared" si="5"/>
        <v>0</v>
      </c>
      <c r="CO48" s="30">
        <f t="shared" si="14"/>
        <v>0</v>
      </c>
      <c r="CP48" s="30">
        <f t="shared" si="14"/>
        <v>0</v>
      </c>
      <c r="CQ48" s="30">
        <f t="shared" si="14"/>
        <v>0</v>
      </c>
      <c r="CR48" s="30">
        <f t="shared" si="14"/>
        <v>0</v>
      </c>
      <c r="CS48" s="30">
        <f t="shared" si="14"/>
        <v>0</v>
      </c>
      <c r="CT48" s="31">
        <f t="shared" si="14"/>
        <v>0</v>
      </c>
      <c r="CU48" s="31">
        <f t="shared" si="12"/>
        <v>0</v>
      </c>
    </row>
    <row r="49" spans="1:99" x14ac:dyDescent="0.25">
      <c r="A49" s="60" t="s">
        <v>64</v>
      </c>
      <c r="B49" s="33">
        <f>SUM(C49:D49)</f>
        <v>0</v>
      </c>
      <c r="C49" s="22">
        <v>0</v>
      </c>
      <c r="D49" s="24">
        <v>0</v>
      </c>
      <c r="E49" s="22">
        <v>0</v>
      </c>
      <c r="F49" s="24">
        <v>0</v>
      </c>
      <c r="G49" s="24">
        <v>0</v>
      </c>
      <c r="H49" s="54">
        <v>0</v>
      </c>
      <c r="I49" s="26">
        <v>0</v>
      </c>
      <c r="J49" s="27">
        <v>0</v>
      </c>
      <c r="K49" s="24">
        <v>0</v>
      </c>
      <c r="L49" s="22">
        <v>0</v>
      </c>
      <c r="M49" s="25">
        <v>0</v>
      </c>
      <c r="N49" s="25">
        <v>0</v>
      </c>
      <c r="O49" s="25">
        <v>0</v>
      </c>
      <c r="P49" s="24">
        <v>0</v>
      </c>
      <c r="Q49" s="22">
        <v>0</v>
      </c>
      <c r="R49" s="24">
        <v>0</v>
      </c>
      <c r="S49" s="28" t="str">
        <f t="shared" si="8"/>
        <v/>
      </c>
      <c r="CA49" s="29" t="str">
        <f t="shared" si="2"/>
        <v/>
      </c>
      <c r="CB49" s="29" t="str">
        <f t="shared" si="3"/>
        <v/>
      </c>
      <c r="CC49" s="29" t="str">
        <f t="shared" si="9"/>
        <v/>
      </c>
      <c r="CD49" s="29" t="str">
        <f t="shared" si="9"/>
        <v/>
      </c>
      <c r="CE49" s="29" t="str">
        <f t="shared" si="9"/>
        <v/>
      </c>
      <c r="CF49" s="29" t="str">
        <f t="shared" si="9"/>
        <v/>
      </c>
      <c r="CG49" s="29" t="str">
        <f t="shared" si="9"/>
        <v/>
      </c>
      <c r="CH49" s="29" t="str">
        <f t="shared" si="10"/>
        <v/>
      </c>
      <c r="CI49" s="29" t="str">
        <f t="shared" si="11"/>
        <v/>
      </c>
      <c r="CM49" s="30">
        <f t="shared" si="4"/>
        <v>0</v>
      </c>
      <c r="CN49" s="30">
        <f t="shared" si="5"/>
        <v>0</v>
      </c>
      <c r="CO49" s="30">
        <f t="shared" si="14"/>
        <v>0</v>
      </c>
      <c r="CP49" s="30">
        <f t="shared" si="14"/>
        <v>0</v>
      </c>
      <c r="CQ49" s="30">
        <f t="shared" si="14"/>
        <v>0</v>
      </c>
      <c r="CR49" s="30">
        <f t="shared" si="14"/>
        <v>0</v>
      </c>
      <c r="CS49" s="30">
        <f t="shared" si="14"/>
        <v>0</v>
      </c>
      <c r="CT49" s="31">
        <f t="shared" si="14"/>
        <v>0</v>
      </c>
      <c r="CU49" s="31">
        <f t="shared" si="12"/>
        <v>0</v>
      </c>
    </row>
    <row r="50" spans="1:99" x14ac:dyDescent="0.25">
      <c r="A50" s="56" t="s">
        <v>65</v>
      </c>
      <c r="B50" s="21">
        <f t="shared" si="0"/>
        <v>0</v>
      </c>
      <c r="C50" s="22">
        <v>0</v>
      </c>
      <c r="D50" s="24">
        <v>0</v>
      </c>
      <c r="E50" s="22">
        <v>0</v>
      </c>
      <c r="F50" s="24">
        <v>0</v>
      </c>
      <c r="G50" s="24">
        <v>0</v>
      </c>
      <c r="H50" s="54">
        <v>0</v>
      </c>
      <c r="I50" s="26">
        <v>0</v>
      </c>
      <c r="J50" s="27">
        <v>0</v>
      </c>
      <c r="K50" s="24">
        <v>0</v>
      </c>
      <c r="L50" s="22">
        <v>0</v>
      </c>
      <c r="M50" s="25">
        <v>0</v>
      </c>
      <c r="N50" s="25">
        <v>0</v>
      </c>
      <c r="O50" s="25">
        <v>0</v>
      </c>
      <c r="P50" s="24">
        <v>0</v>
      </c>
      <c r="Q50" s="22">
        <v>0</v>
      </c>
      <c r="R50" s="24">
        <v>0</v>
      </c>
      <c r="S50" s="28" t="str">
        <f t="shared" si="8"/>
        <v/>
      </c>
      <c r="CA50" s="29" t="str">
        <f t="shared" si="2"/>
        <v/>
      </c>
      <c r="CB50" s="29" t="str">
        <f t="shared" si="3"/>
        <v/>
      </c>
      <c r="CC50" s="29" t="str">
        <f t="shared" si="9"/>
        <v/>
      </c>
      <c r="CD50" s="29" t="str">
        <f t="shared" si="9"/>
        <v/>
      </c>
      <c r="CE50" s="29" t="str">
        <f t="shared" si="9"/>
        <v/>
      </c>
      <c r="CF50" s="29" t="str">
        <f t="shared" si="9"/>
        <v/>
      </c>
      <c r="CG50" s="29" t="str">
        <f t="shared" si="9"/>
        <v/>
      </c>
      <c r="CH50" s="29" t="str">
        <f t="shared" si="10"/>
        <v/>
      </c>
      <c r="CI50" s="29" t="str">
        <f t="shared" si="11"/>
        <v/>
      </c>
      <c r="CM50" s="30">
        <f t="shared" si="4"/>
        <v>0</v>
      </c>
      <c r="CN50" s="30">
        <f t="shared" si="5"/>
        <v>0</v>
      </c>
      <c r="CO50" s="30">
        <f t="shared" si="14"/>
        <v>0</v>
      </c>
      <c r="CP50" s="30">
        <f t="shared" si="14"/>
        <v>0</v>
      </c>
      <c r="CQ50" s="30">
        <f t="shared" si="14"/>
        <v>0</v>
      </c>
      <c r="CR50" s="30">
        <f t="shared" si="14"/>
        <v>0</v>
      </c>
      <c r="CS50" s="30">
        <f t="shared" si="14"/>
        <v>0</v>
      </c>
      <c r="CT50" s="31">
        <f t="shared" si="14"/>
        <v>0</v>
      </c>
      <c r="CU50" s="31">
        <f t="shared" si="12"/>
        <v>0</v>
      </c>
    </row>
    <row r="51" spans="1:99" x14ac:dyDescent="0.25">
      <c r="A51" s="62" t="s">
        <v>66</v>
      </c>
      <c r="B51" s="63">
        <f t="shared" si="0"/>
        <v>0</v>
      </c>
      <c r="C51" s="45">
        <v>0</v>
      </c>
      <c r="D51" s="47">
        <v>0</v>
      </c>
      <c r="E51" s="45">
        <v>0</v>
      </c>
      <c r="F51" s="47">
        <v>0</v>
      </c>
      <c r="G51" s="47">
        <v>0</v>
      </c>
      <c r="H51" s="49">
        <v>0</v>
      </c>
      <c r="I51" s="59">
        <v>0</v>
      </c>
      <c r="J51" s="51">
        <v>0</v>
      </c>
      <c r="K51" s="47">
        <v>0</v>
      </c>
      <c r="L51" s="45">
        <v>0</v>
      </c>
      <c r="M51" s="52">
        <v>0</v>
      </c>
      <c r="N51" s="52">
        <v>0</v>
      </c>
      <c r="O51" s="52">
        <v>0</v>
      </c>
      <c r="P51" s="47">
        <v>0</v>
      </c>
      <c r="Q51" s="45">
        <v>0</v>
      </c>
      <c r="R51" s="47">
        <v>0</v>
      </c>
      <c r="S51" s="28" t="str">
        <f t="shared" si="8"/>
        <v/>
      </c>
      <c r="CA51" s="29" t="str">
        <f t="shared" si="2"/>
        <v/>
      </c>
      <c r="CB51" s="29" t="str">
        <f t="shared" si="3"/>
        <v/>
      </c>
      <c r="CC51" s="29" t="str">
        <f t="shared" si="9"/>
        <v/>
      </c>
      <c r="CD51" s="29" t="str">
        <f t="shared" si="9"/>
        <v/>
      </c>
      <c r="CE51" s="29" t="str">
        <f t="shared" si="9"/>
        <v/>
      </c>
      <c r="CF51" s="29" t="str">
        <f t="shared" si="9"/>
        <v/>
      </c>
      <c r="CG51" s="29" t="str">
        <f t="shared" si="9"/>
        <v/>
      </c>
      <c r="CH51" s="29" t="str">
        <f t="shared" si="10"/>
        <v/>
      </c>
      <c r="CI51" s="29" t="str">
        <f t="shared" si="11"/>
        <v/>
      </c>
      <c r="CM51" s="30">
        <f t="shared" si="4"/>
        <v>0</v>
      </c>
      <c r="CN51" s="30">
        <f t="shared" si="5"/>
        <v>0</v>
      </c>
      <c r="CO51" s="30">
        <f t="shared" si="14"/>
        <v>0</v>
      </c>
      <c r="CP51" s="30">
        <f t="shared" si="14"/>
        <v>0</v>
      </c>
      <c r="CQ51" s="30">
        <f t="shared" si="14"/>
        <v>0</v>
      </c>
      <c r="CR51" s="30">
        <f t="shared" si="14"/>
        <v>0</v>
      </c>
      <c r="CS51" s="30">
        <f t="shared" si="14"/>
        <v>0</v>
      </c>
      <c r="CT51" s="31">
        <f t="shared" si="14"/>
        <v>0</v>
      </c>
      <c r="CU51" s="31">
        <f t="shared" si="12"/>
        <v>0</v>
      </c>
    </row>
    <row r="52" spans="1:99" x14ac:dyDescent="0.25">
      <c r="A52" s="12" t="s">
        <v>67</v>
      </c>
      <c r="B52" s="14">
        <f>SUM(B53:B57)</f>
        <v>5464</v>
      </c>
      <c r="C52" s="14">
        <f>SUM(C53:C57)</f>
        <v>1711</v>
      </c>
      <c r="D52" s="15">
        <f>SUM(D53:D57)</f>
        <v>3753</v>
      </c>
      <c r="E52" s="14"/>
      <c r="F52" s="15"/>
      <c r="G52" s="64"/>
      <c r="H52" s="65"/>
      <c r="I52" s="18"/>
      <c r="J52" s="16">
        <f>SUM(J53:J57)</f>
        <v>0</v>
      </c>
      <c r="K52" s="64">
        <f>SUM(K53:K57)</f>
        <v>0</v>
      </c>
      <c r="L52" s="66">
        <f>SUM(L53:L57)</f>
        <v>0</v>
      </c>
      <c r="M52" s="66">
        <f t="shared" ref="M52:R52" si="15">SUM(M53:M57)</f>
        <v>0</v>
      </c>
      <c r="N52" s="66">
        <f t="shared" si="15"/>
        <v>0</v>
      </c>
      <c r="O52" s="66">
        <f t="shared" si="15"/>
        <v>0</v>
      </c>
      <c r="P52" s="15">
        <f t="shared" si="15"/>
        <v>0</v>
      </c>
      <c r="Q52" s="66">
        <f t="shared" si="15"/>
        <v>0</v>
      </c>
      <c r="R52" s="15">
        <f t="shared" si="15"/>
        <v>0</v>
      </c>
      <c r="S52" s="28"/>
      <c r="CA52" s="67"/>
      <c r="CB52" s="67"/>
      <c r="CC52" s="67"/>
      <c r="CD52" s="67"/>
      <c r="CE52" s="67"/>
      <c r="CF52" s="67"/>
      <c r="CG52" s="67"/>
      <c r="CH52" s="67"/>
      <c r="CI52" s="67"/>
      <c r="CM52" s="68"/>
      <c r="CN52" s="68"/>
      <c r="CO52" s="68"/>
      <c r="CP52" s="68"/>
      <c r="CQ52" s="68"/>
      <c r="CR52" s="68"/>
      <c r="CS52" s="68"/>
      <c r="CT52" s="69"/>
      <c r="CU52" s="69"/>
    </row>
    <row r="53" spans="1:99" x14ac:dyDescent="0.25">
      <c r="A53" s="70" t="s">
        <v>68</v>
      </c>
      <c r="B53" s="21">
        <f>SUM(C53:D53)</f>
        <v>5373</v>
      </c>
      <c r="C53" s="22">
        <v>1682</v>
      </c>
      <c r="D53" s="24">
        <v>3691</v>
      </c>
      <c r="E53" s="71"/>
      <c r="F53" s="72"/>
      <c r="G53" s="73"/>
      <c r="H53" s="74"/>
      <c r="I53" s="75"/>
      <c r="J53" s="76">
        <v>0</v>
      </c>
      <c r="K53" s="24">
        <v>0</v>
      </c>
      <c r="L53" s="22">
        <v>0</v>
      </c>
      <c r="M53" s="25">
        <v>0</v>
      </c>
      <c r="N53" s="25">
        <v>0</v>
      </c>
      <c r="O53" s="25">
        <v>0</v>
      </c>
      <c r="P53" s="23">
        <v>0</v>
      </c>
      <c r="Q53" s="54">
        <v>0</v>
      </c>
      <c r="R53" s="23">
        <v>0</v>
      </c>
      <c r="S53" s="28" t="str">
        <f t="shared" si="8"/>
        <v/>
      </c>
      <c r="CA53" s="29" t="str">
        <f>IF(AND(D53&gt;0,J53=""),"*No olvide digitar el campo TRANS Masculino (Digite CERO si no tiene).", IF(J53&gt;D53," * El Número de TRANS Masculino no puede superar el Total Mujeres. ",""))</f>
        <v/>
      </c>
      <c r="CB53" s="29" t="str">
        <f>IF(AND(C53&gt;0,OR(K53=""))," *No olvide digitar el campo TRANS Femenino (Digite CERO si no tiene).",IF(K53&gt;$C53," * El Número de TRANS Femenino no puede superar el Total Hombres. ",""))</f>
        <v/>
      </c>
      <c r="CC53" s="29" t="str">
        <f t="shared" si="9"/>
        <v/>
      </c>
      <c r="CD53" s="29" t="str">
        <f t="shared" si="9"/>
        <v/>
      </c>
      <c r="CE53" s="29" t="str">
        <f t="shared" si="9"/>
        <v/>
      </c>
      <c r="CF53" s="29" t="str">
        <f t="shared" si="9"/>
        <v/>
      </c>
      <c r="CG53" s="29" t="str">
        <f t="shared" si="9"/>
        <v/>
      </c>
      <c r="CH53" s="29" t="str">
        <f t="shared" si="10"/>
        <v/>
      </c>
      <c r="CI53" s="29" t="str">
        <f t="shared" si="11"/>
        <v/>
      </c>
      <c r="CM53" s="30">
        <f>IF(AND(D53&gt;0,OR(J53="")),1,IF(J53&gt;D53,1,0))</f>
        <v>0</v>
      </c>
      <c r="CN53" s="30">
        <f>IF(AND(C53&gt;0,OR(K53="")),1,IF(K53&gt;C53,1,0))</f>
        <v>0</v>
      </c>
      <c r="CO53" s="30">
        <f t="shared" si="14"/>
        <v>0</v>
      </c>
      <c r="CP53" s="30">
        <f t="shared" si="14"/>
        <v>0</v>
      </c>
      <c r="CQ53" s="30">
        <f t="shared" si="14"/>
        <v>0</v>
      </c>
      <c r="CR53" s="30">
        <f t="shared" si="14"/>
        <v>0</v>
      </c>
      <c r="CS53" s="30">
        <f t="shared" si="14"/>
        <v>0</v>
      </c>
      <c r="CT53" s="31">
        <f t="shared" si="14"/>
        <v>0</v>
      </c>
      <c r="CU53" s="31">
        <f t="shared" si="12"/>
        <v>0</v>
      </c>
    </row>
    <row r="54" spans="1:99" x14ac:dyDescent="0.25">
      <c r="A54" s="77" t="s">
        <v>69</v>
      </c>
      <c r="B54" s="33">
        <f>SUM(C54:D54)</f>
        <v>5</v>
      </c>
      <c r="C54" s="22">
        <v>0</v>
      </c>
      <c r="D54" s="35">
        <v>5</v>
      </c>
      <c r="E54" s="78"/>
      <c r="F54" s="79"/>
      <c r="G54" s="80"/>
      <c r="H54" s="81"/>
      <c r="I54" s="82"/>
      <c r="J54" s="39">
        <v>0</v>
      </c>
      <c r="K54" s="36">
        <v>0</v>
      </c>
      <c r="L54" s="34">
        <v>0</v>
      </c>
      <c r="M54" s="37">
        <v>0</v>
      </c>
      <c r="N54" s="37">
        <v>0</v>
      </c>
      <c r="O54" s="37">
        <v>0</v>
      </c>
      <c r="P54" s="35">
        <v>0</v>
      </c>
      <c r="Q54" s="40">
        <v>0</v>
      </c>
      <c r="R54" s="35">
        <v>0</v>
      </c>
      <c r="S54" s="28" t="str">
        <f t="shared" si="8"/>
        <v/>
      </c>
      <c r="CA54" s="29" t="str">
        <f>IF(AND(D54&gt;0,J54=""),"*No olvide digitar el campo TRANS Masculino (Digite CERO si no tiene).", IF(J54&gt;D54," * El Número de TRANS Masculino no puede superar el Total Mujeres. ",""))</f>
        <v/>
      </c>
      <c r="CB54" s="29" t="str">
        <f>IF(AND(C54&gt;0,OR(K54=""))," *No olvide digitar el campo TRANS Femenino (Digite CERO si no tiene).",IF(K54&gt;$C54," * El Número de TRANS Femenino no puede superar el Total Hombres. ",""))</f>
        <v/>
      </c>
      <c r="CC54" s="29" t="str">
        <f t="shared" si="9"/>
        <v/>
      </c>
      <c r="CD54" s="29" t="str">
        <f t="shared" si="9"/>
        <v/>
      </c>
      <c r="CE54" s="29" t="str">
        <f t="shared" si="9"/>
        <v/>
      </c>
      <c r="CF54" s="29" t="str">
        <f t="shared" si="9"/>
        <v/>
      </c>
      <c r="CG54" s="29" t="str">
        <f t="shared" si="9"/>
        <v/>
      </c>
      <c r="CH54" s="29" t="str">
        <f t="shared" si="10"/>
        <v/>
      </c>
      <c r="CI54" s="29" t="str">
        <f t="shared" si="11"/>
        <v/>
      </c>
      <c r="CM54" s="30">
        <f>IF(AND(D54&gt;0,OR(J54="")),1,IF(J54&gt;D54,1,0))</f>
        <v>0</v>
      </c>
      <c r="CN54" s="30">
        <f>IF(AND(C54&gt;0,OR(K54="")),1,IF(K54&gt;C54,1,0))</f>
        <v>0</v>
      </c>
      <c r="CO54" s="30">
        <f t="shared" si="14"/>
        <v>0</v>
      </c>
      <c r="CP54" s="30">
        <f t="shared" si="14"/>
        <v>0</v>
      </c>
      <c r="CQ54" s="30">
        <f t="shared" si="14"/>
        <v>0</v>
      </c>
      <c r="CR54" s="30">
        <f t="shared" si="14"/>
        <v>0</v>
      </c>
      <c r="CS54" s="30">
        <f t="shared" si="14"/>
        <v>0</v>
      </c>
      <c r="CT54" s="31">
        <f t="shared" si="14"/>
        <v>0</v>
      </c>
      <c r="CU54" s="31">
        <f t="shared" si="12"/>
        <v>0</v>
      </c>
    </row>
    <row r="55" spans="1:99" x14ac:dyDescent="0.25">
      <c r="A55" s="77" t="s">
        <v>70</v>
      </c>
      <c r="B55" s="33">
        <f>SUM(C55:D55)</f>
        <v>61</v>
      </c>
      <c r="C55" s="34">
        <v>19</v>
      </c>
      <c r="D55" s="35">
        <v>42</v>
      </c>
      <c r="E55" s="78"/>
      <c r="F55" s="79"/>
      <c r="G55" s="80"/>
      <c r="H55" s="81"/>
      <c r="I55" s="82"/>
      <c r="J55" s="39">
        <v>0</v>
      </c>
      <c r="K55" s="36">
        <v>0</v>
      </c>
      <c r="L55" s="34">
        <v>0</v>
      </c>
      <c r="M55" s="37">
        <v>0</v>
      </c>
      <c r="N55" s="37">
        <v>0</v>
      </c>
      <c r="O55" s="37">
        <v>0</v>
      </c>
      <c r="P55" s="35">
        <v>0</v>
      </c>
      <c r="Q55" s="40">
        <v>0</v>
      </c>
      <c r="R55" s="35">
        <v>0</v>
      </c>
      <c r="S55" s="28" t="str">
        <f t="shared" si="8"/>
        <v/>
      </c>
      <c r="CA55" s="29" t="str">
        <f>IF(AND(D55&gt;0,J55=""),"*No olvide digitar el campo TRANS Masculino (Digite CERO si no tiene).", IF(J55&gt;D55," * El Número de TRANS Masculino no puede superar el Total Mujeres. ",""))</f>
        <v/>
      </c>
      <c r="CB55" s="29" t="str">
        <f>IF(AND(C55&gt;0,OR(K55=""))," *No olvide digitar el campo TRANS Femenino (Digite CERO si no tiene).",IF(K55&gt;$C55," * El Número de TRANS Femenino no puede superar el Total Hombres. ",""))</f>
        <v/>
      </c>
      <c r="CC55" s="29" t="str">
        <f t="shared" si="9"/>
        <v/>
      </c>
      <c r="CD55" s="29" t="str">
        <f t="shared" si="9"/>
        <v/>
      </c>
      <c r="CE55" s="29" t="str">
        <f t="shared" si="9"/>
        <v/>
      </c>
      <c r="CF55" s="29" t="str">
        <f t="shared" si="9"/>
        <v/>
      </c>
      <c r="CG55" s="29" t="str">
        <f t="shared" si="9"/>
        <v/>
      </c>
      <c r="CH55" s="29" t="str">
        <f t="shared" si="10"/>
        <v/>
      </c>
      <c r="CI55" s="29" t="str">
        <f t="shared" si="11"/>
        <v/>
      </c>
      <c r="CM55" s="30">
        <f>IF(AND(D55&gt;0,OR(J55="")),1,IF(J55&gt;D55,1,0))</f>
        <v>0</v>
      </c>
      <c r="CN55" s="30">
        <f>IF(AND(C55&gt;0,OR(K55="")),1,IF(K55&gt;C55,1,0))</f>
        <v>0</v>
      </c>
      <c r="CO55" s="30">
        <f t="shared" si="14"/>
        <v>0</v>
      </c>
      <c r="CP55" s="30">
        <f t="shared" si="14"/>
        <v>0</v>
      </c>
      <c r="CQ55" s="30">
        <f t="shared" si="14"/>
        <v>0</v>
      </c>
      <c r="CR55" s="30">
        <f t="shared" si="14"/>
        <v>0</v>
      </c>
      <c r="CS55" s="30">
        <f t="shared" si="14"/>
        <v>0</v>
      </c>
      <c r="CT55" s="31">
        <f t="shared" si="14"/>
        <v>0</v>
      </c>
      <c r="CU55" s="31">
        <f t="shared" si="12"/>
        <v>0</v>
      </c>
    </row>
    <row r="56" spans="1:99" x14ac:dyDescent="0.25">
      <c r="A56" s="77" t="s">
        <v>71</v>
      </c>
      <c r="B56" s="33">
        <f>SUM(C56:D56)</f>
        <v>17</v>
      </c>
      <c r="C56" s="34">
        <v>5</v>
      </c>
      <c r="D56" s="35">
        <v>12</v>
      </c>
      <c r="E56" s="71"/>
      <c r="F56" s="72"/>
      <c r="G56" s="73"/>
      <c r="H56" s="74"/>
      <c r="I56" s="75"/>
      <c r="J56" s="39">
        <v>0</v>
      </c>
      <c r="K56" s="36">
        <v>0</v>
      </c>
      <c r="L56" s="34">
        <v>0</v>
      </c>
      <c r="M56" s="37">
        <v>0</v>
      </c>
      <c r="N56" s="37">
        <v>0</v>
      </c>
      <c r="O56" s="37">
        <v>0</v>
      </c>
      <c r="P56" s="35">
        <v>0</v>
      </c>
      <c r="Q56" s="40">
        <v>0</v>
      </c>
      <c r="R56" s="35">
        <v>0</v>
      </c>
      <c r="S56" s="28" t="str">
        <f t="shared" si="8"/>
        <v/>
      </c>
      <c r="CA56" s="29" t="str">
        <f>IF(AND(D56&gt;0,J56=""),"*No olvide digitar el campo TRANS Masculino (Digite CERO si no tiene).", IF(J56&gt;D56," * El Número de TRANS Masculino no puede superar el Total Mujeres. ",""))</f>
        <v/>
      </c>
      <c r="CB56" s="29" t="str">
        <f>IF(AND(C56&gt;0,OR(K56=""))," *No olvide digitar el campo TRANS Femenino (Digite CERO si no tiene).",IF(K56&gt;$C56," * El Número de TRANS Femenino no puede superar el Total Hombres. ",""))</f>
        <v/>
      </c>
      <c r="CC56" s="29" t="str">
        <f t="shared" si="9"/>
        <v/>
      </c>
      <c r="CD56" s="29" t="str">
        <f t="shared" si="9"/>
        <v/>
      </c>
      <c r="CE56" s="29" t="str">
        <f t="shared" si="9"/>
        <v/>
      </c>
      <c r="CF56" s="29" t="str">
        <f t="shared" si="9"/>
        <v/>
      </c>
      <c r="CG56" s="29" t="str">
        <f t="shared" si="9"/>
        <v/>
      </c>
      <c r="CH56" s="29" t="str">
        <f t="shared" si="10"/>
        <v/>
      </c>
      <c r="CI56" s="29" t="str">
        <f t="shared" si="11"/>
        <v/>
      </c>
      <c r="CM56" s="30">
        <f>IF(AND(D56&gt;0,OR(J56="")),1,IF(J56&gt;D56,1,0))</f>
        <v>0</v>
      </c>
      <c r="CN56" s="30">
        <f>IF(AND(C56&gt;0,OR(K56="")),1,IF(K56&gt;C56,1,0))</f>
        <v>0</v>
      </c>
      <c r="CO56" s="30">
        <f t="shared" si="14"/>
        <v>0</v>
      </c>
      <c r="CP56" s="30">
        <f t="shared" si="14"/>
        <v>0</v>
      </c>
      <c r="CQ56" s="30">
        <f t="shared" si="14"/>
        <v>0</v>
      </c>
      <c r="CR56" s="30">
        <f t="shared" si="14"/>
        <v>0</v>
      </c>
      <c r="CS56" s="30">
        <f t="shared" si="14"/>
        <v>0</v>
      </c>
      <c r="CT56" s="31">
        <f t="shared" si="14"/>
        <v>0</v>
      </c>
      <c r="CU56" s="31">
        <f t="shared" si="12"/>
        <v>0</v>
      </c>
    </row>
    <row r="57" spans="1:99" x14ac:dyDescent="0.25">
      <c r="A57" s="57" t="s">
        <v>72</v>
      </c>
      <c r="B57" s="44">
        <f>SUM(C57:D57)</f>
        <v>8</v>
      </c>
      <c r="C57" s="45">
        <v>5</v>
      </c>
      <c r="D57" s="46">
        <v>3</v>
      </c>
      <c r="E57" s="83"/>
      <c r="F57" s="84"/>
      <c r="G57" s="85"/>
      <c r="H57" s="86"/>
      <c r="I57" s="87"/>
      <c r="J57" s="51">
        <v>0</v>
      </c>
      <c r="K57" s="47">
        <v>0</v>
      </c>
      <c r="L57" s="45">
        <v>0</v>
      </c>
      <c r="M57" s="52">
        <v>0</v>
      </c>
      <c r="N57" s="52">
        <v>0</v>
      </c>
      <c r="O57" s="52">
        <v>0</v>
      </c>
      <c r="P57" s="46">
        <v>0</v>
      </c>
      <c r="Q57" s="49">
        <v>0</v>
      </c>
      <c r="R57" s="46">
        <v>0</v>
      </c>
      <c r="S57" s="28" t="str">
        <f>CA57&amp;CB57&amp;CC57&amp;CD57&amp;CE57&amp;CF57&amp;CG57&amp;CH57&amp;CI57</f>
        <v/>
      </c>
      <c r="CA57" s="29" t="str">
        <f>IF(AND(D57&gt;0,J57=""),"*No olvide digitar el campo TRANS Masculino (Digite CERO si no tiene).", IF(J57&gt;D57," * El Número de TRANS Masculino no puede superar el Total Mujeres. ",""))</f>
        <v/>
      </c>
      <c r="CB57" s="29" t="str">
        <f>IF(AND(C57&gt;0,OR(K57=""))," *No olvide digitar el campo TRANS Femenino (Digite CERO si no tiene).",IF(K57&gt;$C57," * El Número de TRANS Femenino no puede superar el Total Hombres. ",""))</f>
        <v/>
      </c>
      <c r="CC57" s="29" t="str">
        <f t="shared" si="9"/>
        <v/>
      </c>
      <c r="CD57" s="29" t="str">
        <f t="shared" si="9"/>
        <v/>
      </c>
      <c r="CE57" s="29" t="str">
        <f t="shared" si="9"/>
        <v/>
      </c>
      <c r="CF57" s="29" t="str">
        <f t="shared" si="9"/>
        <v/>
      </c>
      <c r="CG57" s="29" t="str">
        <f t="shared" si="9"/>
        <v/>
      </c>
      <c r="CH57" s="29" t="str">
        <f t="shared" si="10"/>
        <v/>
      </c>
      <c r="CI57" s="29" t="str">
        <f t="shared" si="11"/>
        <v/>
      </c>
      <c r="CM57" s="30">
        <f>IF(AND(D57&gt;0,OR(J57="")),1,IF(J57&gt;D57,1,0))</f>
        <v>0</v>
      </c>
      <c r="CN57" s="30">
        <f>IF(AND(C57&gt;0,OR(K57="")),1,IF(K57&gt;C57,1,0))</f>
        <v>0</v>
      </c>
      <c r="CO57" s="30">
        <f t="shared" si="14"/>
        <v>0</v>
      </c>
      <c r="CP57" s="30">
        <f t="shared" si="14"/>
        <v>0</v>
      </c>
      <c r="CQ57" s="30">
        <f t="shared" si="14"/>
        <v>0</v>
      </c>
      <c r="CR57" s="30">
        <f t="shared" si="14"/>
        <v>0</v>
      </c>
      <c r="CS57" s="30">
        <f t="shared" si="14"/>
        <v>0</v>
      </c>
      <c r="CT57" s="31">
        <f t="shared" si="14"/>
        <v>0</v>
      </c>
      <c r="CU57" s="31">
        <f t="shared" si="12"/>
        <v>0</v>
      </c>
    </row>
    <row r="58" spans="1:99" ht="18" customHeight="1" x14ac:dyDescent="0.25">
      <c r="A58" s="181" t="s">
        <v>73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99" ht="18" customHeight="1" x14ac:dyDescent="0.25">
      <c r="A59" s="88" t="s">
        <v>74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99" ht="15" customHeight="1" x14ac:dyDescent="0.25">
      <c r="A60" s="186" t="s">
        <v>75</v>
      </c>
      <c r="B60" s="186" t="s">
        <v>76</v>
      </c>
      <c r="C60" s="171" t="s">
        <v>77</v>
      </c>
      <c r="D60" s="188"/>
      <c r="E60" s="188"/>
      <c r="F60" s="188"/>
      <c r="G60" s="188"/>
      <c r="H60" s="188"/>
      <c r="I60" s="188"/>
      <c r="J60" s="188"/>
      <c r="K60" s="188"/>
      <c r="L60" s="189"/>
      <c r="M60" s="173" t="s">
        <v>78</v>
      </c>
      <c r="N60" s="171" t="s">
        <v>79</v>
      </c>
      <c r="O60" s="188"/>
      <c r="P60" s="188"/>
      <c r="Q60" s="188"/>
      <c r="R60" s="188"/>
      <c r="S60" s="188"/>
      <c r="T60" s="188"/>
      <c r="U60" s="188"/>
      <c r="V60" s="188"/>
      <c r="W60" s="188"/>
      <c r="X60" s="89"/>
    </row>
    <row r="61" spans="1:99" ht="42" x14ac:dyDescent="0.25">
      <c r="A61" s="187"/>
      <c r="B61" s="187"/>
      <c r="C61" s="90" t="s">
        <v>80</v>
      </c>
      <c r="D61" s="91" t="s">
        <v>81</v>
      </c>
      <c r="E61" s="90" t="s">
        <v>82</v>
      </c>
      <c r="F61" s="92" t="s">
        <v>83</v>
      </c>
      <c r="G61" s="91" t="s">
        <v>84</v>
      </c>
      <c r="H61" s="90" t="s">
        <v>85</v>
      </c>
      <c r="I61" s="92" t="s">
        <v>86</v>
      </c>
      <c r="J61" s="92" t="s">
        <v>87</v>
      </c>
      <c r="K61" s="91" t="s">
        <v>88</v>
      </c>
      <c r="L61" s="93" t="s">
        <v>89</v>
      </c>
      <c r="M61" s="190"/>
      <c r="N61" s="7" t="s">
        <v>90</v>
      </c>
      <c r="O61" s="94" t="s">
        <v>16</v>
      </c>
      <c r="P61" s="95" t="s">
        <v>17</v>
      </c>
      <c r="Q61" s="96" t="s">
        <v>91</v>
      </c>
      <c r="R61" s="91" t="s">
        <v>92</v>
      </c>
      <c r="S61" s="91" t="s">
        <v>9</v>
      </c>
      <c r="T61" s="91" t="s">
        <v>10</v>
      </c>
      <c r="U61" s="91" t="s">
        <v>11</v>
      </c>
      <c r="V61" s="91" t="s">
        <v>12</v>
      </c>
      <c r="W61" s="11" t="s">
        <v>13</v>
      </c>
      <c r="X61" s="90"/>
    </row>
    <row r="62" spans="1:99" x14ac:dyDescent="0.25">
      <c r="A62" s="97" t="s">
        <v>93</v>
      </c>
      <c r="B62" s="98">
        <f>SUM(C62:L62)</f>
        <v>0</v>
      </c>
      <c r="C62" s="99"/>
      <c r="D62" s="99"/>
      <c r="E62" s="99"/>
      <c r="F62" s="99"/>
      <c r="G62" s="100"/>
      <c r="H62" s="99"/>
      <c r="I62" s="99"/>
      <c r="J62" s="100"/>
      <c r="K62" s="99"/>
      <c r="L62" s="101"/>
      <c r="M62" s="102"/>
      <c r="N62" s="103">
        <f>SUM(O62:P62)</f>
        <v>0</v>
      </c>
      <c r="O62" s="100"/>
      <c r="P62" s="104"/>
      <c r="Q62" s="76"/>
      <c r="R62" s="99"/>
      <c r="S62" s="99"/>
      <c r="T62" s="99"/>
      <c r="U62" s="99"/>
      <c r="V62" s="99"/>
      <c r="W62" s="102"/>
      <c r="X62" s="28" t="str">
        <f>CA62&amp;CB62&amp;CC62&amp;CD62&amp;CE62&amp;CF62&amp;CG62</f>
        <v/>
      </c>
      <c r="CA62" s="29" t="str">
        <f>IF(AND(P62&gt;0,Q62=""),"*No olvide digitar el campo "&amp;Q$61&amp;""&amp;". Digite CERO si no tiene.", IF(Q62&gt;P62," * El Número de "&amp;Q$61&amp;""&amp;" no puede superar el Total Mujeres. ",""))</f>
        <v/>
      </c>
      <c r="CB62" s="29" t="str">
        <f>IF(AND(O62&gt;0,R62=""),"*No olvide digitar el campo "&amp;R$61&amp;""&amp;". Digite CERO si no tiene.", IF(R62&gt;O62," * El Número de "&amp;R$61&amp;""&amp;" no puede superar el Total hOMBRES. ",""))</f>
        <v/>
      </c>
      <c r="CC62" s="29" t="str">
        <f>IF(AND($N62&gt;0,S62=""),"*No olvide digitar el campo "&amp;S$61&amp;""&amp;". Digite CERO si no tiene.", IF(S62&gt;$N62," * La variable "&amp;S$61&amp;""&amp;" no puede superar el Total Ambos Sexos. ",""))</f>
        <v/>
      </c>
      <c r="CD62" s="29" t="str">
        <f>IF(AND($N62&gt;0,T62=""),"*No olvide digitar el campo "&amp;T$61&amp;""&amp;". Digite CERO si no tiene.", IF(T62&gt;$N62," * La variable "&amp;T$61&amp;""&amp;" no puede superar el Total Ambos Sexos. ",""))</f>
        <v/>
      </c>
      <c r="CE62" s="29" t="str">
        <f>IF(AND($N62&gt;0,U62=""),"*No olvide digitar el campo "&amp;U$61&amp;""&amp;". Digite CERO si no tiene.", IF(U62&gt;$N62," * La variable "&amp;U$61&amp;""&amp;" no puede superar el Total Ambos Sexos. ",""))</f>
        <v/>
      </c>
      <c r="CF62" s="29" t="str">
        <f>IF(AND($N62&gt;0,V62=""),"*No olvide digitar el campo "&amp;V$61&amp;""&amp;". Digite CERO si no tiene.", IF(V62&gt;$N62," * La variable "&amp;V$61&amp;""&amp;" no puede superar el Total Ambos Sexos. ",""))</f>
        <v/>
      </c>
      <c r="CG62" s="29" t="str">
        <f>IF(AND($N62&gt;0,W62=""),"*No olvide digitar el campo "&amp;W$61&amp;""&amp;". Digite CERO si no tiene.", IF(W62&gt;$N62," * La variable "&amp;W$61&amp;""&amp;" no puede superar el Total Ambos Sexos. ",""))</f>
        <v/>
      </c>
      <c r="CM62" s="30">
        <f>IF(AND(P62&gt;0,OR(Q62="")),1,IF(Q62&gt;P62,1,0))</f>
        <v>0</v>
      </c>
      <c r="CN62" s="30">
        <f>IF(AND(O62&gt;0,OR(R62="")),1,IF(R62&gt;O62,1,0))</f>
        <v>0</v>
      </c>
      <c r="CO62" s="30">
        <f>IF(AND($N62&gt;0,OR(S62="")),1,IF(S62&gt;$N62,1,0))</f>
        <v>0</v>
      </c>
      <c r="CP62" s="30">
        <f t="shared" ref="CP62:CS73" si="16">IF(AND($N62&gt;0,OR(T62="")),1,IF(T62&gt;$N62,1,0))</f>
        <v>0</v>
      </c>
      <c r="CQ62" s="30">
        <f t="shared" si="16"/>
        <v>0</v>
      </c>
      <c r="CR62" s="30">
        <f t="shared" si="16"/>
        <v>0</v>
      </c>
      <c r="CS62" s="30">
        <f t="shared" si="16"/>
        <v>0</v>
      </c>
    </row>
    <row r="63" spans="1:99" x14ac:dyDescent="0.25">
      <c r="A63" s="105" t="s">
        <v>94</v>
      </c>
      <c r="B63" s="106">
        <f>SUM(C63:L63)</f>
        <v>0</v>
      </c>
      <c r="C63" s="37"/>
      <c r="D63" s="37"/>
      <c r="E63" s="37"/>
      <c r="F63" s="37"/>
      <c r="G63" s="40"/>
      <c r="H63" s="37"/>
      <c r="I63" s="37"/>
      <c r="J63" s="40"/>
      <c r="K63" s="37"/>
      <c r="L63" s="41"/>
      <c r="M63" s="36"/>
      <c r="N63" s="107">
        <f t="shared" ref="N63:N70" si="17">SUM(O63:P63)</f>
        <v>0</v>
      </c>
      <c r="O63" s="40"/>
      <c r="P63" s="38"/>
      <c r="Q63" s="39"/>
      <c r="R63" s="37"/>
      <c r="S63" s="37"/>
      <c r="T63" s="37"/>
      <c r="U63" s="37"/>
      <c r="V63" s="37"/>
      <c r="W63" s="36"/>
      <c r="X63" s="28" t="str">
        <f t="shared" ref="X63:X72" si="18">CA63&amp;CB63&amp;CC63&amp;CD63&amp;CE63&amp;CF63&amp;CG63</f>
        <v/>
      </c>
      <c r="CA63" s="29" t="str">
        <f t="shared" ref="CA63:CA73" si="19">IF(AND(P63&gt;0,Q63=""),"*No olvide digitar el campo "&amp;Q$61&amp;""&amp;". Digite CERO si no tiene.", IF(Q63&gt;P63," * El Número de "&amp;Q$61&amp;""&amp;" no puede superar el Total Mujeres. ",""))</f>
        <v/>
      </c>
      <c r="CB63" s="29" t="str">
        <f t="shared" ref="CB63:CB73" si="20">IF(AND(O63&gt;0,R63=""),"*No olvide digitar el campo "&amp;R$61&amp;""&amp;". Digite CERO si no tiene.", IF(R63&gt;O63," * El Número de "&amp;R$61&amp;""&amp;" no puede superar el Total hOMBRES. ",""))</f>
        <v/>
      </c>
      <c r="CC63" s="29" t="str">
        <f t="shared" ref="CC63:CG73" si="21">IF(AND($N63&gt;0,S63=""),"*No olvide digitar el campo "&amp;S$61&amp;""&amp;". Digite CERO si no tiene.", IF(S63&gt;$N63," * La variable "&amp;S$61&amp;""&amp;" no puede superar el Total Ambos Sexos. ",""))</f>
        <v/>
      </c>
      <c r="CD63" s="29" t="str">
        <f t="shared" si="21"/>
        <v/>
      </c>
      <c r="CE63" s="29" t="str">
        <f t="shared" si="21"/>
        <v/>
      </c>
      <c r="CF63" s="29" t="str">
        <f t="shared" si="21"/>
        <v/>
      </c>
      <c r="CG63" s="29" t="str">
        <f t="shared" si="21"/>
        <v/>
      </c>
      <c r="CM63" s="30">
        <f t="shared" ref="CM63:CM73" si="22">IF(AND(P63&gt;0,OR(Q63="")),1,IF(Q63&gt;P63,1,0))</f>
        <v>0</v>
      </c>
      <c r="CN63" s="30">
        <f t="shared" ref="CN63:CN73" si="23">IF(AND(O63&gt;0,OR(R63="")),1,IF(R63&gt;O63,1,0))</f>
        <v>0</v>
      </c>
      <c r="CO63" s="30">
        <f t="shared" ref="CO63:CO73" si="24">IF(AND($N63&gt;0,OR(S63="")),1,IF(S63&gt;$N63,1,0))</f>
        <v>0</v>
      </c>
      <c r="CP63" s="30">
        <f t="shared" si="16"/>
        <v>0</v>
      </c>
      <c r="CQ63" s="30">
        <f t="shared" si="16"/>
        <v>0</v>
      </c>
      <c r="CR63" s="30">
        <f t="shared" si="16"/>
        <v>0</v>
      </c>
      <c r="CS63" s="30">
        <f t="shared" si="16"/>
        <v>0</v>
      </c>
    </row>
    <row r="64" spans="1:99" x14ac:dyDescent="0.25">
      <c r="A64" s="105" t="s">
        <v>95</v>
      </c>
      <c r="B64" s="106">
        <f t="shared" ref="B64:B72" si="25">SUM(C64:L64)</f>
        <v>1</v>
      </c>
      <c r="C64" s="37"/>
      <c r="D64" s="37"/>
      <c r="E64" s="37">
        <v>1</v>
      </c>
      <c r="F64" s="37"/>
      <c r="G64" s="40"/>
      <c r="H64" s="37"/>
      <c r="I64" s="37"/>
      <c r="J64" s="40"/>
      <c r="K64" s="37"/>
      <c r="L64" s="41"/>
      <c r="M64" s="36"/>
      <c r="N64" s="108">
        <f t="shared" si="17"/>
        <v>18</v>
      </c>
      <c r="O64" s="40">
        <v>1</v>
      </c>
      <c r="P64" s="38">
        <v>17</v>
      </c>
      <c r="Q64" s="39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6">
        <v>0</v>
      </c>
      <c r="X64" s="28" t="str">
        <f t="shared" si="18"/>
        <v/>
      </c>
      <c r="CA64" s="29" t="str">
        <f t="shared" si="19"/>
        <v/>
      </c>
      <c r="CB64" s="29" t="str">
        <f t="shared" si="20"/>
        <v/>
      </c>
      <c r="CC64" s="29" t="str">
        <f t="shared" si="21"/>
        <v/>
      </c>
      <c r="CD64" s="29" t="str">
        <f t="shared" si="21"/>
        <v/>
      </c>
      <c r="CE64" s="29" t="str">
        <f t="shared" si="21"/>
        <v/>
      </c>
      <c r="CF64" s="29" t="str">
        <f t="shared" si="21"/>
        <v/>
      </c>
      <c r="CG64" s="29" t="str">
        <f t="shared" si="21"/>
        <v/>
      </c>
      <c r="CM64" s="30">
        <f t="shared" si="22"/>
        <v>0</v>
      </c>
      <c r="CN64" s="30">
        <f t="shared" si="23"/>
        <v>0</v>
      </c>
      <c r="CO64" s="30">
        <f t="shared" si="24"/>
        <v>0</v>
      </c>
      <c r="CP64" s="30">
        <f t="shared" si="16"/>
        <v>0</v>
      </c>
      <c r="CQ64" s="30">
        <f t="shared" si="16"/>
        <v>0</v>
      </c>
      <c r="CR64" s="30">
        <f t="shared" si="16"/>
        <v>0</v>
      </c>
      <c r="CS64" s="30">
        <f t="shared" si="16"/>
        <v>0</v>
      </c>
    </row>
    <row r="65" spans="1:97" x14ac:dyDescent="0.25">
      <c r="A65" s="105" t="s">
        <v>96</v>
      </c>
      <c r="B65" s="106">
        <f t="shared" si="25"/>
        <v>1</v>
      </c>
      <c r="C65" s="37"/>
      <c r="D65" s="37"/>
      <c r="E65" s="37"/>
      <c r="F65" s="37"/>
      <c r="G65" s="40"/>
      <c r="H65" s="37"/>
      <c r="I65" s="37"/>
      <c r="J65" s="40"/>
      <c r="K65" s="37"/>
      <c r="L65" s="41">
        <v>1</v>
      </c>
      <c r="M65" s="36"/>
      <c r="N65" s="109">
        <f>SUM(O65:P65)</f>
        <v>231</v>
      </c>
      <c r="O65" s="40">
        <v>37</v>
      </c>
      <c r="P65" s="38">
        <v>194</v>
      </c>
      <c r="Q65" s="39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6">
        <v>0</v>
      </c>
      <c r="X65" s="28" t="str">
        <f t="shared" si="18"/>
        <v/>
      </c>
      <c r="CA65" s="29" t="str">
        <f t="shared" si="19"/>
        <v/>
      </c>
      <c r="CB65" s="29" t="str">
        <f t="shared" si="20"/>
        <v/>
      </c>
      <c r="CC65" s="29" t="str">
        <f t="shared" si="21"/>
        <v/>
      </c>
      <c r="CD65" s="29" t="str">
        <f t="shared" si="21"/>
        <v/>
      </c>
      <c r="CE65" s="29" t="str">
        <f t="shared" si="21"/>
        <v/>
      </c>
      <c r="CF65" s="29" t="str">
        <f t="shared" si="21"/>
        <v/>
      </c>
      <c r="CG65" s="29" t="str">
        <f t="shared" si="21"/>
        <v/>
      </c>
      <c r="CM65" s="30">
        <f t="shared" si="22"/>
        <v>0</v>
      </c>
      <c r="CN65" s="30">
        <f t="shared" si="23"/>
        <v>0</v>
      </c>
      <c r="CO65" s="30">
        <f t="shared" si="24"/>
        <v>0</v>
      </c>
      <c r="CP65" s="30">
        <f t="shared" si="16"/>
        <v>0</v>
      </c>
      <c r="CQ65" s="30">
        <f t="shared" si="16"/>
        <v>0</v>
      </c>
      <c r="CR65" s="30">
        <f t="shared" si="16"/>
        <v>0</v>
      </c>
      <c r="CS65" s="30">
        <f t="shared" si="16"/>
        <v>0</v>
      </c>
    </row>
    <row r="66" spans="1:97" x14ac:dyDescent="0.25">
      <c r="A66" s="105" t="s">
        <v>97</v>
      </c>
      <c r="B66" s="106">
        <f t="shared" si="25"/>
        <v>0</v>
      </c>
      <c r="C66" s="37"/>
      <c r="D66" s="37"/>
      <c r="E66" s="37"/>
      <c r="F66" s="37"/>
      <c r="G66" s="40"/>
      <c r="H66" s="37"/>
      <c r="I66" s="37"/>
      <c r="J66" s="40"/>
      <c r="K66" s="37"/>
      <c r="L66" s="41"/>
      <c r="M66" s="36"/>
      <c r="N66" s="107">
        <f>SUM(O66:P66)</f>
        <v>0</v>
      </c>
      <c r="O66" s="40"/>
      <c r="P66" s="38"/>
      <c r="Q66" s="39"/>
      <c r="R66" s="37"/>
      <c r="S66" s="37"/>
      <c r="T66" s="37"/>
      <c r="U66" s="37"/>
      <c r="V66" s="37"/>
      <c r="W66" s="36"/>
      <c r="X66" s="28" t="str">
        <f t="shared" si="18"/>
        <v/>
      </c>
      <c r="CA66" s="29" t="str">
        <f t="shared" si="19"/>
        <v/>
      </c>
      <c r="CB66" s="29" t="str">
        <f t="shared" si="20"/>
        <v/>
      </c>
      <c r="CC66" s="29" t="str">
        <f t="shared" si="21"/>
        <v/>
      </c>
      <c r="CD66" s="29" t="str">
        <f t="shared" si="21"/>
        <v/>
      </c>
      <c r="CE66" s="29" t="str">
        <f t="shared" si="21"/>
        <v/>
      </c>
      <c r="CF66" s="29" t="str">
        <f t="shared" si="21"/>
        <v/>
      </c>
      <c r="CG66" s="29" t="str">
        <f t="shared" si="21"/>
        <v/>
      </c>
      <c r="CM66" s="30">
        <f t="shared" si="22"/>
        <v>0</v>
      </c>
      <c r="CN66" s="30">
        <f t="shared" si="23"/>
        <v>0</v>
      </c>
      <c r="CO66" s="30">
        <f t="shared" si="24"/>
        <v>0</v>
      </c>
      <c r="CP66" s="30">
        <f t="shared" si="16"/>
        <v>0</v>
      </c>
      <c r="CQ66" s="30">
        <f t="shared" si="16"/>
        <v>0</v>
      </c>
      <c r="CR66" s="30">
        <f t="shared" si="16"/>
        <v>0</v>
      </c>
      <c r="CS66" s="30">
        <f t="shared" si="16"/>
        <v>0</v>
      </c>
    </row>
    <row r="67" spans="1:97" x14ac:dyDescent="0.25">
      <c r="A67" s="105" t="s">
        <v>98</v>
      </c>
      <c r="B67" s="106">
        <f t="shared" si="25"/>
        <v>0</v>
      </c>
      <c r="C67" s="37"/>
      <c r="D67" s="37"/>
      <c r="E67" s="37"/>
      <c r="F67" s="37"/>
      <c r="G67" s="40"/>
      <c r="H67" s="37"/>
      <c r="I67" s="37"/>
      <c r="J67" s="40"/>
      <c r="K67" s="37"/>
      <c r="L67" s="41"/>
      <c r="M67" s="36"/>
      <c r="N67" s="109">
        <f>SUM(O67:P67)</f>
        <v>0</v>
      </c>
      <c r="O67" s="40"/>
      <c r="P67" s="38"/>
      <c r="Q67" s="39"/>
      <c r="R67" s="37"/>
      <c r="S67" s="37"/>
      <c r="T67" s="37"/>
      <c r="U67" s="37"/>
      <c r="V67" s="37"/>
      <c r="W67" s="36"/>
      <c r="X67" s="28" t="str">
        <f t="shared" si="18"/>
        <v/>
      </c>
      <c r="CA67" s="29" t="str">
        <f t="shared" si="19"/>
        <v/>
      </c>
      <c r="CB67" s="29" t="str">
        <f t="shared" si="20"/>
        <v/>
      </c>
      <c r="CC67" s="29" t="str">
        <f t="shared" si="21"/>
        <v/>
      </c>
      <c r="CD67" s="29" t="str">
        <f t="shared" si="21"/>
        <v/>
      </c>
      <c r="CE67" s="29" t="str">
        <f t="shared" si="21"/>
        <v/>
      </c>
      <c r="CF67" s="29" t="str">
        <f t="shared" si="21"/>
        <v/>
      </c>
      <c r="CG67" s="29" t="str">
        <f t="shared" si="21"/>
        <v/>
      </c>
      <c r="CM67" s="30">
        <f t="shared" si="22"/>
        <v>0</v>
      </c>
      <c r="CN67" s="30">
        <f t="shared" si="23"/>
        <v>0</v>
      </c>
      <c r="CO67" s="30">
        <f t="shared" si="24"/>
        <v>0</v>
      </c>
      <c r="CP67" s="30">
        <f t="shared" si="16"/>
        <v>0</v>
      </c>
      <c r="CQ67" s="30">
        <f t="shared" si="16"/>
        <v>0</v>
      </c>
      <c r="CR67" s="30">
        <f t="shared" si="16"/>
        <v>0</v>
      </c>
      <c r="CS67" s="30">
        <f t="shared" si="16"/>
        <v>0</v>
      </c>
    </row>
    <row r="68" spans="1:97" x14ac:dyDescent="0.25">
      <c r="A68" s="105" t="s">
        <v>99</v>
      </c>
      <c r="B68" s="106">
        <f t="shared" si="25"/>
        <v>0</v>
      </c>
      <c r="C68" s="37"/>
      <c r="D68" s="37"/>
      <c r="E68" s="37"/>
      <c r="F68" s="37"/>
      <c r="G68" s="40"/>
      <c r="H68" s="37"/>
      <c r="I68" s="37"/>
      <c r="J68" s="40"/>
      <c r="K68" s="37"/>
      <c r="L68" s="41"/>
      <c r="M68" s="36"/>
      <c r="N68" s="109">
        <f t="shared" si="17"/>
        <v>0</v>
      </c>
      <c r="O68" s="40"/>
      <c r="P68" s="38"/>
      <c r="Q68" s="39"/>
      <c r="R68" s="37"/>
      <c r="S68" s="37"/>
      <c r="T68" s="37"/>
      <c r="U68" s="37"/>
      <c r="V68" s="37"/>
      <c r="W68" s="36"/>
      <c r="X68" s="28" t="str">
        <f t="shared" si="18"/>
        <v/>
      </c>
      <c r="CA68" s="29" t="str">
        <f t="shared" si="19"/>
        <v/>
      </c>
      <c r="CB68" s="29" t="str">
        <f t="shared" si="20"/>
        <v/>
      </c>
      <c r="CC68" s="29" t="str">
        <f t="shared" si="21"/>
        <v/>
      </c>
      <c r="CD68" s="29" t="str">
        <f t="shared" si="21"/>
        <v/>
      </c>
      <c r="CE68" s="29" t="str">
        <f t="shared" si="21"/>
        <v/>
      </c>
      <c r="CF68" s="29" t="str">
        <f t="shared" si="21"/>
        <v/>
      </c>
      <c r="CG68" s="29" t="str">
        <f t="shared" si="21"/>
        <v/>
      </c>
      <c r="CM68" s="30">
        <f t="shared" si="22"/>
        <v>0</v>
      </c>
      <c r="CN68" s="30">
        <f t="shared" si="23"/>
        <v>0</v>
      </c>
      <c r="CO68" s="30">
        <f t="shared" si="24"/>
        <v>0</v>
      </c>
      <c r="CP68" s="30">
        <f t="shared" si="16"/>
        <v>0</v>
      </c>
      <c r="CQ68" s="30">
        <f t="shared" si="16"/>
        <v>0</v>
      </c>
      <c r="CR68" s="30">
        <f t="shared" si="16"/>
        <v>0</v>
      </c>
      <c r="CS68" s="30">
        <f t="shared" si="16"/>
        <v>0</v>
      </c>
    </row>
    <row r="69" spans="1:97" x14ac:dyDescent="0.25">
      <c r="A69" s="105" t="s">
        <v>100</v>
      </c>
      <c r="B69" s="106">
        <f t="shared" si="25"/>
        <v>0</v>
      </c>
      <c r="C69" s="37"/>
      <c r="D69" s="37"/>
      <c r="E69" s="37"/>
      <c r="F69" s="37"/>
      <c r="G69" s="40"/>
      <c r="H69" s="37"/>
      <c r="I69" s="37"/>
      <c r="J69" s="40"/>
      <c r="K69" s="37"/>
      <c r="L69" s="41"/>
      <c r="M69" s="36"/>
      <c r="N69" s="109">
        <f t="shared" si="17"/>
        <v>0</v>
      </c>
      <c r="O69" s="40"/>
      <c r="P69" s="38"/>
      <c r="Q69" s="39"/>
      <c r="R69" s="37"/>
      <c r="S69" s="37"/>
      <c r="T69" s="37"/>
      <c r="U69" s="37"/>
      <c r="V69" s="37"/>
      <c r="W69" s="36"/>
      <c r="X69" s="28" t="str">
        <f t="shared" si="18"/>
        <v/>
      </c>
      <c r="CA69" s="29" t="str">
        <f t="shared" si="19"/>
        <v/>
      </c>
      <c r="CB69" s="29" t="str">
        <f t="shared" si="20"/>
        <v/>
      </c>
      <c r="CC69" s="29" t="str">
        <f t="shared" si="21"/>
        <v/>
      </c>
      <c r="CD69" s="29" t="str">
        <f t="shared" si="21"/>
        <v/>
      </c>
      <c r="CE69" s="29" t="str">
        <f t="shared" si="21"/>
        <v/>
      </c>
      <c r="CF69" s="29" t="str">
        <f t="shared" si="21"/>
        <v/>
      </c>
      <c r="CG69" s="29" t="str">
        <f t="shared" si="21"/>
        <v/>
      </c>
      <c r="CM69" s="30">
        <f t="shared" si="22"/>
        <v>0</v>
      </c>
      <c r="CN69" s="30">
        <f t="shared" si="23"/>
        <v>0</v>
      </c>
      <c r="CO69" s="30">
        <f t="shared" si="24"/>
        <v>0</v>
      </c>
      <c r="CP69" s="30">
        <f t="shared" si="16"/>
        <v>0</v>
      </c>
      <c r="CQ69" s="30">
        <f t="shared" si="16"/>
        <v>0</v>
      </c>
      <c r="CR69" s="30">
        <f t="shared" si="16"/>
        <v>0</v>
      </c>
      <c r="CS69" s="30">
        <f t="shared" si="16"/>
        <v>0</v>
      </c>
    </row>
    <row r="70" spans="1:97" x14ac:dyDescent="0.25">
      <c r="A70" s="105" t="s">
        <v>101</v>
      </c>
      <c r="B70" s="106">
        <f t="shared" si="25"/>
        <v>0</v>
      </c>
      <c r="C70" s="110"/>
      <c r="D70" s="110"/>
      <c r="E70" s="110"/>
      <c r="F70" s="110"/>
      <c r="G70" s="111"/>
      <c r="H70" s="110"/>
      <c r="I70" s="110"/>
      <c r="J70" s="111"/>
      <c r="K70" s="110"/>
      <c r="L70" s="112"/>
      <c r="M70" s="36"/>
      <c r="N70" s="107">
        <f t="shared" si="17"/>
        <v>0</v>
      </c>
      <c r="O70" s="40"/>
      <c r="P70" s="38"/>
      <c r="Q70" s="39"/>
      <c r="R70" s="37"/>
      <c r="S70" s="37"/>
      <c r="T70" s="37"/>
      <c r="U70" s="37"/>
      <c r="V70" s="37"/>
      <c r="W70" s="36"/>
      <c r="X70" s="28" t="str">
        <f t="shared" si="18"/>
        <v/>
      </c>
      <c r="CA70" s="29" t="str">
        <f t="shared" si="19"/>
        <v/>
      </c>
      <c r="CB70" s="29" t="str">
        <f t="shared" si="20"/>
        <v/>
      </c>
      <c r="CC70" s="29" t="str">
        <f t="shared" si="21"/>
        <v/>
      </c>
      <c r="CD70" s="29" t="str">
        <f t="shared" si="21"/>
        <v/>
      </c>
      <c r="CE70" s="29" t="str">
        <f t="shared" si="21"/>
        <v/>
      </c>
      <c r="CF70" s="29" t="str">
        <f t="shared" si="21"/>
        <v/>
      </c>
      <c r="CG70" s="29" t="str">
        <f t="shared" si="21"/>
        <v/>
      </c>
      <c r="CM70" s="30">
        <f t="shared" si="22"/>
        <v>0</v>
      </c>
      <c r="CN70" s="30">
        <f t="shared" si="23"/>
        <v>0</v>
      </c>
      <c r="CO70" s="30">
        <f t="shared" si="24"/>
        <v>0</v>
      </c>
      <c r="CP70" s="30">
        <f t="shared" si="16"/>
        <v>0</v>
      </c>
      <c r="CQ70" s="30">
        <f t="shared" si="16"/>
        <v>0</v>
      </c>
      <c r="CR70" s="30">
        <f t="shared" si="16"/>
        <v>0</v>
      </c>
      <c r="CS70" s="30">
        <f t="shared" si="16"/>
        <v>0</v>
      </c>
    </row>
    <row r="71" spans="1:97" x14ac:dyDescent="0.25">
      <c r="A71" s="113" t="s">
        <v>102</v>
      </c>
      <c r="B71" s="106">
        <f t="shared" si="25"/>
        <v>0</v>
      </c>
      <c r="C71" s="110"/>
      <c r="D71" s="110"/>
      <c r="E71" s="110"/>
      <c r="F71" s="110"/>
      <c r="G71" s="111"/>
      <c r="H71" s="37"/>
      <c r="I71" s="110"/>
      <c r="J71" s="40"/>
      <c r="K71" s="110"/>
      <c r="L71" s="112"/>
      <c r="M71" s="36"/>
      <c r="N71" s="107">
        <f>SUM(O71:P71)</f>
        <v>0</v>
      </c>
      <c r="O71" s="40"/>
      <c r="P71" s="38"/>
      <c r="Q71" s="39"/>
      <c r="R71" s="37"/>
      <c r="S71" s="37"/>
      <c r="T71" s="37"/>
      <c r="U71" s="37"/>
      <c r="V71" s="37"/>
      <c r="W71" s="36"/>
      <c r="X71" s="28" t="str">
        <f t="shared" si="18"/>
        <v/>
      </c>
      <c r="CA71" s="29" t="str">
        <f t="shared" si="19"/>
        <v/>
      </c>
      <c r="CB71" s="29" t="str">
        <f t="shared" si="20"/>
        <v/>
      </c>
      <c r="CC71" s="29" t="str">
        <f t="shared" si="21"/>
        <v/>
      </c>
      <c r="CD71" s="29" t="str">
        <f t="shared" si="21"/>
        <v/>
      </c>
      <c r="CE71" s="29" t="str">
        <f t="shared" si="21"/>
        <v/>
      </c>
      <c r="CF71" s="29" t="str">
        <f t="shared" si="21"/>
        <v/>
      </c>
      <c r="CG71" s="29" t="str">
        <f t="shared" si="21"/>
        <v/>
      </c>
      <c r="CM71" s="30">
        <f t="shared" si="22"/>
        <v>0</v>
      </c>
      <c r="CN71" s="30">
        <f t="shared" si="23"/>
        <v>0</v>
      </c>
      <c r="CO71" s="30">
        <f t="shared" si="24"/>
        <v>0</v>
      </c>
      <c r="CP71" s="30">
        <f t="shared" si="16"/>
        <v>0</v>
      </c>
      <c r="CQ71" s="30">
        <f t="shared" si="16"/>
        <v>0</v>
      </c>
      <c r="CR71" s="30">
        <f t="shared" si="16"/>
        <v>0</v>
      </c>
      <c r="CS71" s="30">
        <f t="shared" si="16"/>
        <v>0</v>
      </c>
    </row>
    <row r="72" spans="1:97" x14ac:dyDescent="0.25">
      <c r="A72" s="113" t="s">
        <v>103</v>
      </c>
      <c r="B72" s="106">
        <f t="shared" si="25"/>
        <v>0</v>
      </c>
      <c r="C72" s="110"/>
      <c r="D72" s="110"/>
      <c r="E72" s="110"/>
      <c r="F72" s="110"/>
      <c r="G72" s="111"/>
      <c r="H72" s="110"/>
      <c r="I72" s="110"/>
      <c r="J72" s="111"/>
      <c r="K72" s="110"/>
      <c r="L72" s="112"/>
      <c r="M72" s="36"/>
      <c r="N72" s="108">
        <f>SUM(O72:P72)</f>
        <v>0</v>
      </c>
      <c r="O72" s="40"/>
      <c r="P72" s="38"/>
      <c r="Q72" s="39"/>
      <c r="R72" s="37"/>
      <c r="S72" s="37"/>
      <c r="T72" s="37"/>
      <c r="U72" s="37"/>
      <c r="V72" s="37"/>
      <c r="W72" s="36"/>
      <c r="X72" s="28" t="str">
        <f t="shared" si="18"/>
        <v/>
      </c>
      <c r="CA72" s="29" t="str">
        <f t="shared" si="19"/>
        <v/>
      </c>
      <c r="CB72" s="29" t="str">
        <f t="shared" si="20"/>
        <v/>
      </c>
      <c r="CC72" s="29" t="str">
        <f t="shared" si="21"/>
        <v/>
      </c>
      <c r="CD72" s="29" t="str">
        <f t="shared" si="21"/>
        <v/>
      </c>
      <c r="CE72" s="29" t="str">
        <f t="shared" si="21"/>
        <v/>
      </c>
      <c r="CF72" s="29" t="str">
        <f t="shared" si="21"/>
        <v/>
      </c>
      <c r="CG72" s="29" t="str">
        <f t="shared" si="21"/>
        <v/>
      </c>
      <c r="CM72" s="30">
        <f t="shared" si="22"/>
        <v>0</v>
      </c>
      <c r="CN72" s="30">
        <f t="shared" si="23"/>
        <v>0</v>
      </c>
      <c r="CO72" s="30">
        <f t="shared" si="24"/>
        <v>0</v>
      </c>
      <c r="CP72" s="30">
        <f t="shared" si="16"/>
        <v>0</v>
      </c>
      <c r="CQ72" s="30">
        <f t="shared" si="16"/>
        <v>0</v>
      </c>
      <c r="CR72" s="30">
        <f t="shared" si="16"/>
        <v>0</v>
      </c>
      <c r="CS72" s="30">
        <f t="shared" si="16"/>
        <v>0</v>
      </c>
    </row>
    <row r="73" spans="1:97" x14ac:dyDescent="0.25">
      <c r="A73" s="114" t="s">
        <v>104</v>
      </c>
      <c r="B73" s="115">
        <f>SUM(C73:L73)</f>
        <v>0</v>
      </c>
      <c r="C73" s="110"/>
      <c r="D73" s="110"/>
      <c r="E73" s="110"/>
      <c r="F73" s="110"/>
      <c r="G73" s="111"/>
      <c r="H73" s="110"/>
      <c r="I73" s="110"/>
      <c r="J73" s="111"/>
      <c r="K73" s="110"/>
      <c r="L73" s="112"/>
      <c r="M73" s="116"/>
      <c r="N73" s="117">
        <f>SUM(O73:P73)</f>
        <v>0</v>
      </c>
      <c r="O73" s="111"/>
      <c r="P73" s="118"/>
      <c r="Q73" s="39"/>
      <c r="R73" s="110"/>
      <c r="S73" s="110"/>
      <c r="T73" s="110"/>
      <c r="U73" s="37"/>
      <c r="V73" s="110"/>
      <c r="W73" s="116"/>
      <c r="X73" s="28" t="str">
        <f>CA73&amp;CB73&amp;CC73&amp;CD73&amp;CE73&amp;CF73&amp;CG73</f>
        <v/>
      </c>
      <c r="CA73" s="29" t="str">
        <f t="shared" si="19"/>
        <v/>
      </c>
      <c r="CB73" s="29" t="str">
        <f t="shared" si="20"/>
        <v/>
      </c>
      <c r="CC73" s="29" t="str">
        <f t="shared" si="21"/>
        <v/>
      </c>
      <c r="CD73" s="29" t="str">
        <f t="shared" si="21"/>
        <v/>
      </c>
      <c r="CE73" s="29" t="str">
        <f t="shared" si="21"/>
        <v/>
      </c>
      <c r="CF73" s="29" t="str">
        <f t="shared" si="21"/>
        <v/>
      </c>
      <c r="CG73" s="29" t="str">
        <f t="shared" si="21"/>
        <v/>
      </c>
      <c r="CM73" s="30">
        <f t="shared" si="22"/>
        <v>0</v>
      </c>
      <c r="CN73" s="30">
        <f t="shared" si="23"/>
        <v>0</v>
      </c>
      <c r="CO73" s="30">
        <f t="shared" si="24"/>
        <v>0</v>
      </c>
      <c r="CP73" s="30">
        <f t="shared" si="16"/>
        <v>0</v>
      </c>
      <c r="CQ73" s="30">
        <f t="shared" si="16"/>
        <v>0</v>
      </c>
      <c r="CR73" s="30">
        <f t="shared" si="16"/>
        <v>0</v>
      </c>
      <c r="CS73" s="30">
        <f t="shared" si="16"/>
        <v>0</v>
      </c>
    </row>
    <row r="74" spans="1:97" x14ac:dyDescent="0.25">
      <c r="A74" s="119" t="s">
        <v>76</v>
      </c>
      <c r="B74" s="120">
        <f>SUM(C74:L74)</f>
        <v>2</v>
      </c>
      <c r="C74" s="121">
        <f t="shared" ref="C74:L74" si="26">SUM(C62:C73)</f>
        <v>0</v>
      </c>
      <c r="D74" s="121">
        <f t="shared" si="26"/>
        <v>0</v>
      </c>
      <c r="E74" s="121">
        <f t="shared" si="26"/>
        <v>1</v>
      </c>
      <c r="F74" s="121">
        <f t="shared" si="26"/>
        <v>0</v>
      </c>
      <c r="G74" s="122">
        <f t="shared" si="26"/>
        <v>0</v>
      </c>
      <c r="H74" s="121">
        <f t="shared" si="26"/>
        <v>0</v>
      </c>
      <c r="I74" s="121">
        <f t="shared" si="26"/>
        <v>0</v>
      </c>
      <c r="J74" s="122">
        <f t="shared" si="26"/>
        <v>0</v>
      </c>
      <c r="K74" s="121">
        <f t="shared" si="26"/>
        <v>0</v>
      </c>
      <c r="L74" s="123">
        <f t="shared" si="26"/>
        <v>1</v>
      </c>
      <c r="M74" s="124">
        <f>SUM(M62:M73)</f>
        <v>0</v>
      </c>
      <c r="N74" s="125">
        <f>SUM(O74:P74)</f>
        <v>249</v>
      </c>
      <c r="O74" s="124">
        <f>SUM(O62:O73)</f>
        <v>38</v>
      </c>
      <c r="P74" s="126">
        <f t="shared" ref="P74:W74" si="27">SUM(P62:P73)</f>
        <v>211</v>
      </c>
      <c r="Q74" s="127">
        <f>SUM(Q62:Q73)</f>
        <v>0</v>
      </c>
      <c r="R74" s="121">
        <f t="shared" si="27"/>
        <v>0</v>
      </c>
      <c r="S74" s="121">
        <f t="shared" si="27"/>
        <v>0</v>
      </c>
      <c r="T74" s="121">
        <f t="shared" si="27"/>
        <v>0</v>
      </c>
      <c r="U74" s="121">
        <f t="shared" si="27"/>
        <v>0</v>
      </c>
      <c r="V74" s="121">
        <f t="shared" si="27"/>
        <v>0</v>
      </c>
      <c r="W74" s="128">
        <f t="shared" si="27"/>
        <v>0</v>
      </c>
    </row>
    <row r="75" spans="1:97" ht="18" customHeight="1" x14ac:dyDescent="0.25">
      <c r="A75" s="191" t="s">
        <v>105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2"/>
      <c r="N75" s="192"/>
    </row>
    <row r="76" spans="1:97" ht="15" customHeight="1" x14ac:dyDescent="0.25">
      <c r="A76" s="193" t="s">
        <v>106</v>
      </c>
      <c r="B76" s="195" t="s">
        <v>107</v>
      </c>
      <c r="C76" s="171" t="s">
        <v>79</v>
      </c>
      <c r="D76" s="188"/>
      <c r="E76" s="188"/>
      <c r="F76" s="188"/>
      <c r="G76" s="188"/>
      <c r="H76" s="188"/>
      <c r="I76" s="188"/>
      <c r="J76" s="188"/>
      <c r="K76" s="188"/>
      <c r="L76" s="189"/>
      <c r="M76" s="188" t="s">
        <v>108</v>
      </c>
      <c r="N76" s="188"/>
      <c r="O76" s="188"/>
      <c r="P76" s="188"/>
      <c r="Q76" s="188"/>
      <c r="R76" s="172"/>
    </row>
    <row r="77" spans="1:97" ht="37.5" customHeight="1" x14ac:dyDescent="0.25">
      <c r="A77" s="194"/>
      <c r="B77" s="187"/>
      <c r="C77" s="7" t="s">
        <v>90</v>
      </c>
      <c r="D77" s="94" t="s">
        <v>16</v>
      </c>
      <c r="E77" s="95" t="s">
        <v>17</v>
      </c>
      <c r="F77" s="96" t="s">
        <v>91</v>
      </c>
      <c r="G77" s="91" t="s">
        <v>92</v>
      </c>
      <c r="H77" s="91" t="s">
        <v>109</v>
      </c>
      <c r="I77" s="91" t="s">
        <v>10</v>
      </c>
      <c r="J77" s="91" t="s">
        <v>11</v>
      </c>
      <c r="K77" s="91" t="s">
        <v>12</v>
      </c>
      <c r="L77" s="95" t="s">
        <v>13</v>
      </c>
      <c r="M77" s="94" t="s">
        <v>80</v>
      </c>
      <c r="N77" s="129" t="s">
        <v>82</v>
      </c>
      <c r="O77" s="91" t="s">
        <v>110</v>
      </c>
      <c r="P77" s="129" t="s">
        <v>111</v>
      </c>
      <c r="Q77" s="91" t="s">
        <v>112</v>
      </c>
      <c r="R77" s="130" t="s">
        <v>88</v>
      </c>
    </row>
    <row r="78" spans="1:97" x14ac:dyDescent="0.25">
      <c r="A78" s="131" t="s">
        <v>113</v>
      </c>
      <c r="B78" s="132"/>
      <c r="C78" s="103">
        <f>SUM(D78:E78)</f>
        <v>0</v>
      </c>
      <c r="D78" s="100"/>
      <c r="E78" s="104"/>
      <c r="F78" s="76"/>
      <c r="G78" s="99"/>
      <c r="H78" s="99"/>
      <c r="I78" s="99"/>
      <c r="J78" s="99"/>
      <c r="K78" s="99"/>
      <c r="L78" s="104"/>
      <c r="M78" s="100"/>
      <c r="N78" s="99"/>
      <c r="O78" s="99"/>
      <c r="P78" s="99"/>
      <c r="Q78" s="99"/>
      <c r="R78" s="102"/>
      <c r="S78" s="28" t="str">
        <f>CA78&amp;CB78&amp;CC78&amp;CD78&amp;CE78&amp;CF78&amp;CG78</f>
        <v/>
      </c>
      <c r="CA78" s="29" t="str">
        <f t="shared" ref="CA78:CA90" si="28">IF(AND(E78&gt;0,F78=""),"*No olvide digitar el campo "&amp;F$77&amp;""&amp;". Digite CERO si no tiene.", IF(F78&gt;E78," * El Número de "&amp;F$77&amp;""&amp;" no puede superar el Total Mujeres. ",""))</f>
        <v/>
      </c>
      <c r="CB78" s="29" t="str">
        <f t="shared" ref="CB78:CB90" si="29">IF(AND(D78&gt;0,G78=""),"*No olvide digitar el campo "&amp;G$77&amp;""&amp;". Digite CERO si no tiene.", IF(G78&gt;D78," * El Número de "&amp;G$77&amp;""&amp;" no puede superar el Total Hombres. ",""))</f>
        <v/>
      </c>
      <c r="CC78" s="29" t="str">
        <f t="shared" ref="CC78:CG90" si="30">IF(AND($C78&gt;0,H78=""),"*No olvide digitar el campo "&amp;H$77&amp;""&amp;". Digite CERO si no tiene.", IF(H78&gt;$C78," * La variable "&amp;H$77&amp;""&amp;" no puede superar el Total Ambos Sexos. ",""))</f>
        <v/>
      </c>
      <c r="CD78" s="29" t="str">
        <f t="shared" si="30"/>
        <v/>
      </c>
      <c r="CE78" s="29" t="str">
        <f t="shared" si="30"/>
        <v/>
      </c>
      <c r="CF78" s="29" t="str">
        <f t="shared" si="30"/>
        <v/>
      </c>
      <c r="CG78" s="29" t="str">
        <f t="shared" si="30"/>
        <v/>
      </c>
      <c r="CM78" s="30">
        <f>IF(AND(E78&gt;0,OR(F78="")),1,IF(F78&gt;E78,1,0))</f>
        <v>0</v>
      </c>
      <c r="CN78" s="30">
        <f>IF(AND(D78&gt;0,OR(G78="")),1,IF(G78&gt;D78,1,0))</f>
        <v>0</v>
      </c>
      <c r="CO78" s="30">
        <f>IF(AND($C78&gt;0,OR(H78="")),1,IF(H78&gt;$C78,1,0))</f>
        <v>0</v>
      </c>
      <c r="CP78" s="30">
        <f t="shared" ref="CP78:CS91" si="31">IF(AND($C78&gt;0,OR(I78="")),1,IF(I78&gt;$C78,1,0))</f>
        <v>0</v>
      </c>
      <c r="CQ78" s="30">
        <f t="shared" si="31"/>
        <v>0</v>
      </c>
      <c r="CR78" s="30">
        <f t="shared" si="31"/>
        <v>0</v>
      </c>
      <c r="CS78" s="30">
        <f t="shared" si="31"/>
        <v>0</v>
      </c>
    </row>
    <row r="79" spans="1:97" x14ac:dyDescent="0.25">
      <c r="A79" s="133" t="s">
        <v>114</v>
      </c>
      <c r="B79" s="42"/>
      <c r="C79" s="107">
        <f t="shared" ref="C79:C91" si="32">SUM(D79:E79)</f>
        <v>0</v>
      </c>
      <c r="D79" s="40"/>
      <c r="E79" s="38"/>
      <c r="F79" s="39"/>
      <c r="G79" s="37"/>
      <c r="H79" s="37"/>
      <c r="I79" s="37"/>
      <c r="J79" s="37"/>
      <c r="K79" s="37"/>
      <c r="L79" s="38"/>
      <c r="M79" s="40"/>
      <c r="N79" s="37"/>
      <c r="O79" s="37"/>
      <c r="P79" s="37"/>
      <c r="Q79" s="37"/>
      <c r="R79" s="36"/>
      <c r="S79" s="28" t="str">
        <f t="shared" ref="S79:S91" si="33">CA79&amp;CB79&amp;CC79&amp;CD79&amp;CE79&amp;CF79&amp;CG79</f>
        <v/>
      </c>
      <c r="CA79" s="29" t="str">
        <f t="shared" si="28"/>
        <v/>
      </c>
      <c r="CB79" s="29" t="str">
        <f t="shared" si="29"/>
        <v/>
      </c>
      <c r="CC79" s="29" t="str">
        <f t="shared" si="30"/>
        <v/>
      </c>
      <c r="CD79" s="29" t="str">
        <f t="shared" si="30"/>
        <v/>
      </c>
      <c r="CE79" s="29" t="str">
        <f t="shared" si="30"/>
        <v/>
      </c>
      <c r="CF79" s="29" t="str">
        <f t="shared" si="30"/>
        <v/>
      </c>
      <c r="CG79" s="29" t="str">
        <f t="shared" si="30"/>
        <v/>
      </c>
      <c r="CM79" s="30">
        <f t="shared" ref="CM79:CM91" si="34">IF(AND(E79&gt;0,OR(F79="")),1,IF(F79&gt;E79,1,0))</f>
        <v>0</v>
      </c>
      <c r="CN79" s="30">
        <f t="shared" ref="CN79:CN91" si="35">IF(AND(D79&gt;0,OR(G79="")),1,IF(G79&gt;D79,1,0))</f>
        <v>0</v>
      </c>
      <c r="CO79" s="30">
        <f t="shared" ref="CO79:CO91" si="36">IF(AND($C79&gt;0,OR(H79="")),1,IF(H79&gt;$C79,1,0))</f>
        <v>0</v>
      </c>
      <c r="CP79" s="30">
        <f t="shared" si="31"/>
        <v>0</v>
      </c>
      <c r="CQ79" s="30">
        <f t="shared" si="31"/>
        <v>0</v>
      </c>
      <c r="CR79" s="30">
        <f t="shared" si="31"/>
        <v>0</v>
      </c>
      <c r="CS79" s="30">
        <f t="shared" si="31"/>
        <v>0</v>
      </c>
    </row>
    <row r="80" spans="1:97" x14ac:dyDescent="0.25">
      <c r="A80" s="133" t="s">
        <v>115</v>
      </c>
      <c r="B80" s="42"/>
      <c r="C80" s="134">
        <f t="shared" si="32"/>
        <v>0</v>
      </c>
      <c r="D80" s="40"/>
      <c r="E80" s="38"/>
      <c r="F80" s="39"/>
      <c r="G80" s="37"/>
      <c r="H80" s="37"/>
      <c r="I80" s="37"/>
      <c r="J80" s="37"/>
      <c r="K80" s="37"/>
      <c r="L80" s="38"/>
      <c r="M80" s="40"/>
      <c r="N80" s="37"/>
      <c r="O80" s="37"/>
      <c r="P80" s="37"/>
      <c r="Q80" s="37"/>
      <c r="R80" s="36"/>
      <c r="S80" s="28" t="str">
        <f t="shared" si="33"/>
        <v/>
      </c>
      <c r="CA80" s="29" t="str">
        <f t="shared" si="28"/>
        <v/>
      </c>
      <c r="CB80" s="29" t="str">
        <f t="shared" si="29"/>
        <v/>
      </c>
      <c r="CC80" s="29" t="str">
        <f t="shared" si="30"/>
        <v/>
      </c>
      <c r="CD80" s="29" t="str">
        <f t="shared" si="30"/>
        <v/>
      </c>
      <c r="CE80" s="29" t="str">
        <f t="shared" si="30"/>
        <v/>
      </c>
      <c r="CF80" s="29" t="str">
        <f t="shared" si="30"/>
        <v/>
      </c>
      <c r="CG80" s="29" t="str">
        <f t="shared" si="30"/>
        <v/>
      </c>
      <c r="CM80" s="30">
        <f t="shared" si="34"/>
        <v>0</v>
      </c>
      <c r="CN80" s="30">
        <f t="shared" si="35"/>
        <v>0</v>
      </c>
      <c r="CO80" s="30">
        <f t="shared" si="36"/>
        <v>0</v>
      </c>
      <c r="CP80" s="30">
        <f t="shared" si="31"/>
        <v>0</v>
      </c>
      <c r="CQ80" s="30">
        <f t="shared" si="31"/>
        <v>0</v>
      </c>
      <c r="CR80" s="30">
        <f t="shared" si="31"/>
        <v>0</v>
      </c>
      <c r="CS80" s="30">
        <f t="shared" si="31"/>
        <v>0</v>
      </c>
    </row>
    <row r="81" spans="1:97" x14ac:dyDescent="0.25">
      <c r="A81" s="133" t="s">
        <v>116</v>
      </c>
      <c r="B81" s="135"/>
      <c r="C81" s="134">
        <f t="shared" si="32"/>
        <v>0</v>
      </c>
      <c r="D81" s="40"/>
      <c r="E81" s="38"/>
      <c r="F81" s="39"/>
      <c r="G81" s="37"/>
      <c r="H81" s="37"/>
      <c r="I81" s="37"/>
      <c r="J81" s="37"/>
      <c r="K81" s="37"/>
      <c r="L81" s="38"/>
      <c r="M81" s="40"/>
      <c r="N81" s="37"/>
      <c r="O81" s="37"/>
      <c r="P81" s="37"/>
      <c r="Q81" s="37"/>
      <c r="R81" s="36"/>
      <c r="S81" s="28" t="str">
        <f t="shared" si="33"/>
        <v/>
      </c>
      <c r="CA81" s="29" t="str">
        <f t="shared" si="28"/>
        <v/>
      </c>
      <c r="CB81" s="29" t="str">
        <f t="shared" si="29"/>
        <v/>
      </c>
      <c r="CC81" s="29" t="str">
        <f t="shared" si="30"/>
        <v/>
      </c>
      <c r="CD81" s="29" t="str">
        <f t="shared" si="30"/>
        <v/>
      </c>
      <c r="CE81" s="29" t="str">
        <f t="shared" si="30"/>
        <v/>
      </c>
      <c r="CF81" s="29" t="str">
        <f t="shared" si="30"/>
        <v/>
      </c>
      <c r="CG81" s="29" t="str">
        <f t="shared" si="30"/>
        <v/>
      </c>
      <c r="CM81" s="30">
        <f t="shared" si="34"/>
        <v>0</v>
      </c>
      <c r="CN81" s="30">
        <f t="shared" si="35"/>
        <v>0</v>
      </c>
      <c r="CO81" s="30">
        <f t="shared" si="36"/>
        <v>0</v>
      </c>
      <c r="CP81" s="30">
        <f t="shared" si="31"/>
        <v>0</v>
      </c>
      <c r="CQ81" s="30">
        <f t="shared" si="31"/>
        <v>0</v>
      </c>
      <c r="CR81" s="30">
        <f t="shared" si="31"/>
        <v>0</v>
      </c>
      <c r="CS81" s="30">
        <f t="shared" si="31"/>
        <v>0</v>
      </c>
    </row>
    <row r="82" spans="1:97" x14ac:dyDescent="0.25">
      <c r="A82" s="133" t="s">
        <v>117</v>
      </c>
      <c r="B82" s="42"/>
      <c r="C82" s="108">
        <f>SUM(D82:E82)</f>
        <v>0</v>
      </c>
      <c r="D82" s="40"/>
      <c r="E82" s="38"/>
      <c r="F82" s="39"/>
      <c r="G82" s="37"/>
      <c r="H82" s="37"/>
      <c r="I82" s="37"/>
      <c r="J82" s="37"/>
      <c r="K82" s="37"/>
      <c r="L82" s="38"/>
      <c r="M82" s="40"/>
      <c r="N82" s="37"/>
      <c r="O82" s="37"/>
      <c r="P82" s="37"/>
      <c r="Q82" s="37"/>
      <c r="R82" s="36"/>
      <c r="S82" s="28" t="str">
        <f t="shared" si="33"/>
        <v/>
      </c>
      <c r="CA82" s="29" t="str">
        <f t="shared" si="28"/>
        <v/>
      </c>
      <c r="CB82" s="29" t="str">
        <f t="shared" si="29"/>
        <v/>
      </c>
      <c r="CC82" s="29" t="str">
        <f t="shared" si="30"/>
        <v/>
      </c>
      <c r="CD82" s="29" t="str">
        <f t="shared" si="30"/>
        <v/>
      </c>
      <c r="CE82" s="29" t="str">
        <f t="shared" si="30"/>
        <v/>
      </c>
      <c r="CF82" s="29" t="str">
        <f t="shared" si="30"/>
        <v/>
      </c>
      <c r="CG82" s="29" t="str">
        <f t="shared" si="30"/>
        <v/>
      </c>
      <c r="CM82" s="30">
        <f t="shared" si="34"/>
        <v>0</v>
      </c>
      <c r="CN82" s="30">
        <f t="shared" si="35"/>
        <v>0</v>
      </c>
      <c r="CO82" s="30">
        <f t="shared" si="36"/>
        <v>0</v>
      </c>
      <c r="CP82" s="30">
        <f t="shared" si="31"/>
        <v>0</v>
      </c>
      <c r="CQ82" s="30">
        <f t="shared" si="31"/>
        <v>0</v>
      </c>
      <c r="CR82" s="30">
        <f t="shared" si="31"/>
        <v>0</v>
      </c>
      <c r="CS82" s="30">
        <f t="shared" si="31"/>
        <v>0</v>
      </c>
    </row>
    <row r="83" spans="1:97" x14ac:dyDescent="0.25">
      <c r="A83" s="133" t="s">
        <v>118</v>
      </c>
      <c r="B83" s="53"/>
      <c r="C83" s="107">
        <f t="shared" si="32"/>
        <v>0</v>
      </c>
      <c r="D83" s="40"/>
      <c r="E83" s="38"/>
      <c r="F83" s="39"/>
      <c r="G83" s="37"/>
      <c r="H83" s="37"/>
      <c r="I83" s="37"/>
      <c r="J83" s="37"/>
      <c r="K83" s="37"/>
      <c r="L83" s="38"/>
      <c r="M83" s="40"/>
      <c r="N83" s="37"/>
      <c r="O83" s="37"/>
      <c r="P83" s="37"/>
      <c r="Q83" s="37"/>
      <c r="R83" s="36"/>
      <c r="S83" s="28" t="str">
        <f t="shared" si="33"/>
        <v/>
      </c>
      <c r="CA83" s="29" t="str">
        <f t="shared" si="28"/>
        <v/>
      </c>
      <c r="CB83" s="29" t="str">
        <f t="shared" si="29"/>
        <v/>
      </c>
      <c r="CC83" s="29" t="str">
        <f t="shared" si="30"/>
        <v/>
      </c>
      <c r="CD83" s="29" t="str">
        <f t="shared" si="30"/>
        <v/>
      </c>
      <c r="CE83" s="29" t="str">
        <f t="shared" si="30"/>
        <v/>
      </c>
      <c r="CF83" s="29" t="str">
        <f t="shared" si="30"/>
        <v/>
      </c>
      <c r="CG83" s="29" t="str">
        <f t="shared" si="30"/>
        <v/>
      </c>
      <c r="CM83" s="30">
        <f t="shared" si="34"/>
        <v>0</v>
      </c>
      <c r="CN83" s="30">
        <f t="shared" si="35"/>
        <v>0</v>
      </c>
      <c r="CO83" s="30">
        <f t="shared" si="36"/>
        <v>0</v>
      </c>
      <c r="CP83" s="30">
        <f t="shared" si="31"/>
        <v>0</v>
      </c>
      <c r="CQ83" s="30">
        <f t="shared" si="31"/>
        <v>0</v>
      </c>
      <c r="CR83" s="30">
        <f t="shared" si="31"/>
        <v>0</v>
      </c>
      <c r="CS83" s="30">
        <f t="shared" si="31"/>
        <v>0</v>
      </c>
    </row>
    <row r="84" spans="1:97" x14ac:dyDescent="0.25">
      <c r="A84" s="133" t="s">
        <v>119</v>
      </c>
      <c r="B84" s="53"/>
      <c r="C84" s="107">
        <f t="shared" si="32"/>
        <v>0</v>
      </c>
      <c r="D84" s="40"/>
      <c r="E84" s="38"/>
      <c r="F84" s="39"/>
      <c r="G84" s="37"/>
      <c r="H84" s="37"/>
      <c r="I84" s="37"/>
      <c r="J84" s="37"/>
      <c r="K84" s="37"/>
      <c r="L84" s="38"/>
      <c r="M84" s="40"/>
      <c r="N84" s="37"/>
      <c r="O84" s="37"/>
      <c r="P84" s="37"/>
      <c r="Q84" s="37"/>
      <c r="R84" s="36"/>
      <c r="S84" s="28" t="str">
        <f t="shared" si="33"/>
        <v/>
      </c>
      <c r="CA84" s="29" t="str">
        <f t="shared" si="28"/>
        <v/>
      </c>
      <c r="CB84" s="29" t="str">
        <f t="shared" si="29"/>
        <v/>
      </c>
      <c r="CC84" s="29" t="str">
        <f t="shared" si="30"/>
        <v/>
      </c>
      <c r="CD84" s="29" t="str">
        <f t="shared" si="30"/>
        <v/>
      </c>
      <c r="CE84" s="29" t="str">
        <f t="shared" si="30"/>
        <v/>
      </c>
      <c r="CF84" s="29" t="str">
        <f t="shared" si="30"/>
        <v/>
      </c>
      <c r="CG84" s="29" t="str">
        <f t="shared" si="30"/>
        <v/>
      </c>
      <c r="CM84" s="30">
        <f t="shared" si="34"/>
        <v>0</v>
      </c>
      <c r="CN84" s="30">
        <f t="shared" si="35"/>
        <v>0</v>
      </c>
      <c r="CO84" s="30">
        <f t="shared" si="36"/>
        <v>0</v>
      </c>
      <c r="CP84" s="30">
        <f t="shared" si="31"/>
        <v>0</v>
      </c>
      <c r="CQ84" s="30">
        <f t="shared" si="31"/>
        <v>0</v>
      </c>
      <c r="CR84" s="30">
        <f t="shared" si="31"/>
        <v>0</v>
      </c>
      <c r="CS84" s="30">
        <f t="shared" si="31"/>
        <v>0</v>
      </c>
    </row>
    <row r="85" spans="1:97" x14ac:dyDescent="0.25">
      <c r="A85" s="133" t="s">
        <v>120</v>
      </c>
      <c r="B85" s="135"/>
      <c r="C85" s="107">
        <f t="shared" si="32"/>
        <v>0</v>
      </c>
      <c r="D85" s="40"/>
      <c r="E85" s="38"/>
      <c r="F85" s="39"/>
      <c r="G85" s="37"/>
      <c r="H85" s="37"/>
      <c r="I85" s="37"/>
      <c r="J85" s="37"/>
      <c r="K85" s="37"/>
      <c r="L85" s="38"/>
      <c r="M85" s="40"/>
      <c r="N85" s="37"/>
      <c r="O85" s="37"/>
      <c r="P85" s="37"/>
      <c r="Q85" s="37"/>
      <c r="R85" s="36"/>
      <c r="S85" s="28" t="str">
        <f t="shared" si="33"/>
        <v/>
      </c>
      <c r="CA85" s="29" t="str">
        <f t="shared" si="28"/>
        <v/>
      </c>
      <c r="CB85" s="29" t="str">
        <f t="shared" si="29"/>
        <v/>
      </c>
      <c r="CC85" s="29" t="str">
        <f t="shared" si="30"/>
        <v/>
      </c>
      <c r="CD85" s="29" t="str">
        <f t="shared" si="30"/>
        <v/>
      </c>
      <c r="CE85" s="29" t="str">
        <f t="shared" si="30"/>
        <v/>
      </c>
      <c r="CF85" s="29" t="str">
        <f t="shared" si="30"/>
        <v/>
      </c>
      <c r="CG85" s="29" t="str">
        <f t="shared" si="30"/>
        <v/>
      </c>
      <c r="CM85" s="30">
        <f t="shared" si="34"/>
        <v>0</v>
      </c>
      <c r="CN85" s="30">
        <f t="shared" si="35"/>
        <v>0</v>
      </c>
      <c r="CO85" s="30">
        <f t="shared" si="36"/>
        <v>0</v>
      </c>
      <c r="CP85" s="30">
        <f t="shared" si="31"/>
        <v>0</v>
      </c>
      <c r="CQ85" s="30">
        <f t="shared" si="31"/>
        <v>0</v>
      </c>
      <c r="CR85" s="30">
        <f t="shared" si="31"/>
        <v>0</v>
      </c>
      <c r="CS85" s="30">
        <f t="shared" si="31"/>
        <v>0</v>
      </c>
    </row>
    <row r="86" spans="1:97" x14ac:dyDescent="0.25">
      <c r="A86" s="133" t="s">
        <v>121</v>
      </c>
      <c r="B86" s="42"/>
      <c r="C86" s="107">
        <f t="shared" si="32"/>
        <v>0</v>
      </c>
      <c r="D86" s="40"/>
      <c r="E86" s="38"/>
      <c r="F86" s="39"/>
      <c r="G86" s="37"/>
      <c r="H86" s="37"/>
      <c r="I86" s="37"/>
      <c r="J86" s="37"/>
      <c r="K86" s="37"/>
      <c r="L86" s="38"/>
      <c r="M86" s="40"/>
      <c r="N86" s="37"/>
      <c r="O86" s="37"/>
      <c r="P86" s="37"/>
      <c r="Q86" s="37"/>
      <c r="R86" s="36"/>
      <c r="S86" s="28" t="str">
        <f t="shared" si="33"/>
        <v/>
      </c>
      <c r="CA86" s="29" t="str">
        <f t="shared" si="28"/>
        <v/>
      </c>
      <c r="CB86" s="29" t="str">
        <f t="shared" si="29"/>
        <v/>
      </c>
      <c r="CC86" s="29" t="str">
        <f t="shared" si="30"/>
        <v/>
      </c>
      <c r="CD86" s="29" t="str">
        <f t="shared" si="30"/>
        <v/>
      </c>
      <c r="CE86" s="29" t="str">
        <f t="shared" si="30"/>
        <v/>
      </c>
      <c r="CF86" s="29" t="str">
        <f t="shared" si="30"/>
        <v/>
      </c>
      <c r="CG86" s="29" t="str">
        <f t="shared" si="30"/>
        <v/>
      </c>
      <c r="CM86" s="30">
        <f t="shared" si="34"/>
        <v>0</v>
      </c>
      <c r="CN86" s="30">
        <f t="shared" si="35"/>
        <v>0</v>
      </c>
      <c r="CO86" s="30">
        <f t="shared" si="36"/>
        <v>0</v>
      </c>
      <c r="CP86" s="30">
        <f t="shared" si="31"/>
        <v>0</v>
      </c>
      <c r="CQ86" s="30">
        <f t="shared" si="31"/>
        <v>0</v>
      </c>
      <c r="CR86" s="30">
        <f t="shared" si="31"/>
        <v>0</v>
      </c>
      <c r="CS86" s="30">
        <f t="shared" si="31"/>
        <v>0</v>
      </c>
    </row>
    <row r="87" spans="1:97" x14ac:dyDescent="0.25">
      <c r="A87" s="136" t="s">
        <v>122</v>
      </c>
      <c r="B87" s="135"/>
      <c r="C87" s="134">
        <f t="shared" si="32"/>
        <v>0</v>
      </c>
      <c r="D87" s="40"/>
      <c r="E87" s="38"/>
      <c r="F87" s="39"/>
      <c r="G87" s="37"/>
      <c r="H87" s="37"/>
      <c r="I87" s="37"/>
      <c r="J87" s="37"/>
      <c r="K87" s="37"/>
      <c r="L87" s="38"/>
      <c r="M87" s="40"/>
      <c r="N87" s="37"/>
      <c r="O87" s="37"/>
      <c r="P87" s="37"/>
      <c r="Q87" s="37"/>
      <c r="R87" s="36"/>
      <c r="S87" s="28" t="str">
        <f t="shared" si="33"/>
        <v/>
      </c>
      <c r="CA87" s="29" t="str">
        <f t="shared" si="28"/>
        <v/>
      </c>
      <c r="CB87" s="29" t="str">
        <f t="shared" si="29"/>
        <v/>
      </c>
      <c r="CC87" s="29" t="str">
        <f t="shared" si="30"/>
        <v/>
      </c>
      <c r="CD87" s="29" t="str">
        <f t="shared" si="30"/>
        <v/>
      </c>
      <c r="CE87" s="29" t="str">
        <f t="shared" si="30"/>
        <v/>
      </c>
      <c r="CF87" s="29" t="str">
        <f t="shared" si="30"/>
        <v/>
      </c>
      <c r="CG87" s="29" t="str">
        <f t="shared" si="30"/>
        <v/>
      </c>
      <c r="CM87" s="30">
        <f t="shared" si="34"/>
        <v>0</v>
      </c>
      <c r="CN87" s="30">
        <f t="shared" si="35"/>
        <v>0</v>
      </c>
      <c r="CO87" s="30">
        <f t="shared" si="36"/>
        <v>0</v>
      </c>
      <c r="CP87" s="30">
        <f t="shared" si="31"/>
        <v>0</v>
      </c>
      <c r="CQ87" s="30">
        <f t="shared" si="31"/>
        <v>0</v>
      </c>
      <c r="CR87" s="30">
        <f t="shared" si="31"/>
        <v>0</v>
      </c>
      <c r="CS87" s="30">
        <f t="shared" si="31"/>
        <v>0</v>
      </c>
    </row>
    <row r="88" spans="1:97" x14ac:dyDescent="0.25">
      <c r="A88" s="105" t="s">
        <v>123</v>
      </c>
      <c r="B88" s="42"/>
      <c r="C88" s="134">
        <f t="shared" si="32"/>
        <v>0</v>
      </c>
      <c r="D88" s="40"/>
      <c r="E88" s="38"/>
      <c r="F88" s="39"/>
      <c r="G88" s="37"/>
      <c r="H88" s="37"/>
      <c r="I88" s="37"/>
      <c r="J88" s="37"/>
      <c r="K88" s="37"/>
      <c r="L88" s="38"/>
      <c r="M88" s="40"/>
      <c r="N88" s="37"/>
      <c r="O88" s="37"/>
      <c r="P88" s="37"/>
      <c r="Q88" s="37"/>
      <c r="R88" s="36"/>
      <c r="S88" s="28" t="str">
        <f t="shared" si="33"/>
        <v/>
      </c>
      <c r="CA88" s="29" t="str">
        <f t="shared" si="28"/>
        <v/>
      </c>
      <c r="CB88" s="29" t="str">
        <f t="shared" si="29"/>
        <v/>
      </c>
      <c r="CC88" s="29" t="str">
        <f t="shared" si="30"/>
        <v/>
      </c>
      <c r="CD88" s="29" t="str">
        <f t="shared" si="30"/>
        <v/>
      </c>
      <c r="CE88" s="29" t="str">
        <f t="shared" si="30"/>
        <v/>
      </c>
      <c r="CF88" s="29" t="str">
        <f t="shared" si="30"/>
        <v/>
      </c>
      <c r="CG88" s="29" t="str">
        <f t="shared" si="30"/>
        <v/>
      </c>
      <c r="CM88" s="30">
        <f t="shared" si="34"/>
        <v>0</v>
      </c>
      <c r="CN88" s="30">
        <f t="shared" si="35"/>
        <v>0</v>
      </c>
      <c r="CO88" s="30">
        <f t="shared" si="36"/>
        <v>0</v>
      </c>
      <c r="CP88" s="30">
        <f t="shared" si="31"/>
        <v>0</v>
      </c>
      <c r="CQ88" s="30">
        <f t="shared" si="31"/>
        <v>0</v>
      </c>
      <c r="CR88" s="30">
        <f t="shared" si="31"/>
        <v>0</v>
      </c>
      <c r="CS88" s="30">
        <f t="shared" si="31"/>
        <v>0</v>
      </c>
    </row>
    <row r="89" spans="1:97" ht="21" x14ac:dyDescent="0.25">
      <c r="A89" s="137" t="s">
        <v>124</v>
      </c>
      <c r="B89" s="42"/>
      <c r="C89" s="108">
        <f t="shared" si="32"/>
        <v>0</v>
      </c>
      <c r="D89" s="40"/>
      <c r="E89" s="38"/>
      <c r="F89" s="39"/>
      <c r="G89" s="37"/>
      <c r="H89" s="110"/>
      <c r="I89" s="37"/>
      <c r="J89" s="110"/>
      <c r="K89" s="37"/>
      <c r="L89" s="118"/>
      <c r="M89" s="40"/>
      <c r="N89" s="37"/>
      <c r="O89" s="110"/>
      <c r="P89" s="37"/>
      <c r="Q89" s="37"/>
      <c r="R89" s="116"/>
      <c r="S89" s="28" t="str">
        <f t="shared" si="33"/>
        <v/>
      </c>
      <c r="CA89" s="29" t="str">
        <f t="shared" si="28"/>
        <v/>
      </c>
      <c r="CB89" s="29" t="str">
        <f t="shared" si="29"/>
        <v/>
      </c>
      <c r="CC89" s="29" t="str">
        <f t="shared" si="30"/>
        <v/>
      </c>
      <c r="CD89" s="29" t="str">
        <f t="shared" si="30"/>
        <v/>
      </c>
      <c r="CE89" s="29" t="str">
        <f t="shared" si="30"/>
        <v/>
      </c>
      <c r="CF89" s="29" t="str">
        <f t="shared" si="30"/>
        <v/>
      </c>
      <c r="CG89" s="29" t="str">
        <f t="shared" si="30"/>
        <v/>
      </c>
      <c r="CM89" s="30">
        <f t="shared" si="34"/>
        <v>0</v>
      </c>
      <c r="CN89" s="30">
        <f t="shared" si="35"/>
        <v>0</v>
      </c>
      <c r="CO89" s="30">
        <f t="shared" si="36"/>
        <v>0</v>
      </c>
      <c r="CP89" s="30">
        <f t="shared" si="31"/>
        <v>0</v>
      </c>
      <c r="CQ89" s="30">
        <f t="shared" si="31"/>
        <v>0</v>
      </c>
      <c r="CR89" s="30">
        <f t="shared" si="31"/>
        <v>0</v>
      </c>
      <c r="CS89" s="30">
        <f t="shared" si="31"/>
        <v>0</v>
      </c>
    </row>
    <row r="90" spans="1:97" x14ac:dyDescent="0.25">
      <c r="A90" s="138" t="s">
        <v>125</v>
      </c>
      <c r="B90" s="42"/>
      <c r="C90" s="107">
        <f t="shared" si="32"/>
        <v>0</v>
      </c>
      <c r="D90" s="139"/>
      <c r="E90" s="38"/>
      <c r="F90" s="39"/>
      <c r="G90" s="110"/>
      <c r="H90" s="110"/>
      <c r="I90" s="110"/>
      <c r="J90" s="110"/>
      <c r="K90" s="110"/>
      <c r="L90" s="118"/>
      <c r="M90" s="40"/>
      <c r="N90" s="110"/>
      <c r="O90" s="110"/>
      <c r="P90" s="37"/>
      <c r="Q90" s="110"/>
      <c r="R90" s="116"/>
      <c r="S90" s="28" t="str">
        <f t="shared" si="33"/>
        <v/>
      </c>
      <c r="CA90" s="29" t="str">
        <f t="shared" si="28"/>
        <v/>
      </c>
      <c r="CB90" s="29" t="str">
        <f t="shared" si="29"/>
        <v/>
      </c>
      <c r="CC90" s="29" t="str">
        <f t="shared" si="30"/>
        <v/>
      </c>
      <c r="CD90" s="29" t="str">
        <f t="shared" si="30"/>
        <v/>
      </c>
      <c r="CE90" s="29" t="str">
        <f t="shared" si="30"/>
        <v/>
      </c>
      <c r="CF90" s="29" t="str">
        <f t="shared" si="30"/>
        <v/>
      </c>
      <c r="CG90" s="29" t="str">
        <f t="shared" si="30"/>
        <v/>
      </c>
      <c r="CM90" s="30">
        <f t="shared" si="34"/>
        <v>0</v>
      </c>
      <c r="CN90" s="30">
        <f t="shared" si="35"/>
        <v>0</v>
      </c>
      <c r="CO90" s="30">
        <f t="shared" si="36"/>
        <v>0</v>
      </c>
      <c r="CP90" s="30">
        <f t="shared" si="31"/>
        <v>0</v>
      </c>
      <c r="CQ90" s="30">
        <f t="shared" si="31"/>
        <v>0</v>
      </c>
      <c r="CR90" s="30">
        <f t="shared" si="31"/>
        <v>0</v>
      </c>
      <c r="CS90" s="30">
        <f t="shared" si="31"/>
        <v>0</v>
      </c>
    </row>
    <row r="91" spans="1:97" x14ac:dyDescent="0.25">
      <c r="A91" s="62" t="s">
        <v>126</v>
      </c>
      <c r="B91" s="48">
        <v>1</v>
      </c>
      <c r="C91" s="117">
        <f t="shared" si="32"/>
        <v>23</v>
      </c>
      <c r="D91" s="140">
        <v>17</v>
      </c>
      <c r="E91" s="59">
        <v>6</v>
      </c>
      <c r="F91" s="141">
        <v>0</v>
      </c>
      <c r="G91" s="52">
        <v>0</v>
      </c>
      <c r="H91" s="52">
        <v>0</v>
      </c>
      <c r="I91" s="52">
        <v>0</v>
      </c>
      <c r="J91" s="52">
        <v>0</v>
      </c>
      <c r="K91" s="52">
        <v>22</v>
      </c>
      <c r="L91" s="59">
        <v>0</v>
      </c>
      <c r="M91" s="140">
        <v>0</v>
      </c>
      <c r="N91" s="52">
        <v>0</v>
      </c>
      <c r="O91" s="52">
        <v>0</v>
      </c>
      <c r="P91" s="142">
        <v>0</v>
      </c>
      <c r="Q91" s="52">
        <v>0</v>
      </c>
      <c r="R91" s="47">
        <v>0</v>
      </c>
      <c r="S91" s="28" t="str">
        <f t="shared" si="33"/>
        <v/>
      </c>
      <c r="CA91" s="29" t="str">
        <f>IF(AND(E91&gt;0,F91=""),"*No olvide digitar el campo "&amp;F$77&amp;""&amp;". Digite CERO si no tiene.", IF(F91&gt;E91," * El Número de "&amp;F$77&amp;""&amp;" no puede superar el Total Mujeres. ",""))</f>
        <v/>
      </c>
      <c r="CB91" s="29" t="str">
        <f>IF(AND(D91&gt;0,G91=""),"*No olvide digitar el campo "&amp;G$77&amp;""&amp;". Digite CERO si no tiene.", IF(G91&gt;D91," * El Número de "&amp;G$77&amp;""&amp;" no puede superar el Total Hombres. ",""))</f>
        <v/>
      </c>
      <c r="CC91" s="29" t="str">
        <f>IF(AND($C91&gt;0,H91=""),"*No olvide digitar el campo "&amp;H$77&amp;""&amp;". Digite CERO si no tiene.", IF(H91&gt;$C91," * La variable "&amp;H$77&amp;""&amp;" no puede superar el Total Ambos Sexos. ",""))</f>
        <v/>
      </c>
      <c r="CD91" s="29" t="str">
        <f>IF(AND($C91&gt;0,I91=""),"*No olvide digitar el campo "&amp;I$77&amp;""&amp;". Digite CERO si no tiene.", IF(I91&gt;$C91," * La variable "&amp;I$77&amp;""&amp;" no puede superar el Total Ambos Sexos. ",""))</f>
        <v/>
      </c>
      <c r="CE91" s="29" t="str">
        <f>IF(AND($C91&gt;0,J91=""),"*No olvide digitar el campo "&amp;J$77&amp;""&amp;". Digite CERO si no tiene.", IF(J91&gt;$C91," * La variable "&amp;J$77&amp;""&amp;" no puede superar el Total Ambos Sexos. ",""))</f>
        <v/>
      </c>
      <c r="CF91" s="29" t="str">
        <f>IF(AND($C91&gt;0,K91=""),"*No olvide digitar el campo "&amp;K$77&amp;""&amp;". Digite CERO si no tiene.", IF(K91&gt;$C91," * La variable "&amp;K$77&amp;""&amp;" no puede superar el Total Ambos Sexos. ",""))</f>
        <v/>
      </c>
      <c r="CG91" s="29" t="str">
        <f>IF(AND($C91&gt;0,L91=""),"*No olvide digitar el campo "&amp;L$77&amp;""&amp;". Digite CERO si no tiene.", IF(L91&gt;$C91," * La variable "&amp;L$77&amp;""&amp;" no puede superar el Total Ambos Sexos. ",""))</f>
        <v/>
      </c>
      <c r="CM91" s="30">
        <f t="shared" si="34"/>
        <v>0</v>
      </c>
      <c r="CN91" s="30">
        <f t="shared" si="35"/>
        <v>0</v>
      </c>
      <c r="CO91" s="30">
        <f t="shared" si="36"/>
        <v>0</v>
      </c>
      <c r="CP91" s="30">
        <f t="shared" si="31"/>
        <v>0</v>
      </c>
      <c r="CQ91" s="30">
        <f t="shared" si="31"/>
        <v>0</v>
      </c>
      <c r="CR91" s="30">
        <f t="shared" si="31"/>
        <v>0</v>
      </c>
      <c r="CS91" s="30">
        <f t="shared" si="31"/>
        <v>0</v>
      </c>
    </row>
    <row r="92" spans="1:97" x14ac:dyDescent="0.25">
      <c r="A92" s="119" t="s">
        <v>76</v>
      </c>
      <c r="B92" s="143">
        <f>SUM(B78:B91)</f>
        <v>1</v>
      </c>
      <c r="C92" s="125">
        <f t="shared" ref="C92:R92" si="37">SUM(C78:C91)</f>
        <v>23</v>
      </c>
      <c r="D92" s="124">
        <f t="shared" si="37"/>
        <v>17</v>
      </c>
      <c r="E92" s="144">
        <f t="shared" si="37"/>
        <v>6</v>
      </c>
      <c r="F92" s="127">
        <f t="shared" si="37"/>
        <v>0</v>
      </c>
      <c r="G92" s="121">
        <f t="shared" si="37"/>
        <v>0</v>
      </c>
      <c r="H92" s="121">
        <f t="shared" si="37"/>
        <v>0</v>
      </c>
      <c r="I92" s="121">
        <f t="shared" si="37"/>
        <v>0</v>
      </c>
      <c r="J92" s="121">
        <f t="shared" si="37"/>
        <v>0</v>
      </c>
      <c r="K92" s="121">
        <f t="shared" si="37"/>
        <v>22</v>
      </c>
      <c r="L92" s="126">
        <f t="shared" si="37"/>
        <v>0</v>
      </c>
      <c r="M92" s="122">
        <f t="shared" si="37"/>
        <v>0</v>
      </c>
      <c r="N92" s="121">
        <f t="shared" si="37"/>
        <v>0</v>
      </c>
      <c r="O92" s="121">
        <f t="shared" si="37"/>
        <v>0</v>
      </c>
      <c r="P92" s="121">
        <f t="shared" si="37"/>
        <v>0</v>
      </c>
      <c r="Q92" s="121">
        <f t="shared" si="37"/>
        <v>0</v>
      </c>
      <c r="R92" s="128">
        <f t="shared" si="37"/>
        <v>0</v>
      </c>
    </row>
    <row r="93" spans="1:97" ht="18" customHeight="1" x14ac:dyDescent="0.25">
      <c r="A93" s="181" t="s">
        <v>127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</row>
    <row r="94" spans="1:97" ht="18" customHeight="1" x14ac:dyDescent="0.25">
      <c r="A94" s="166" t="s">
        <v>128</v>
      </c>
      <c r="B94" s="166"/>
      <c r="C94" s="166"/>
      <c r="D94" s="166"/>
      <c r="E94" s="166"/>
      <c r="F94" s="166"/>
      <c r="G94" s="166"/>
      <c r="H94" s="166"/>
      <c r="I94" s="166"/>
      <c r="J94" s="181"/>
      <c r="K94" s="181"/>
      <c r="L94" s="181"/>
      <c r="M94" s="181"/>
      <c r="N94" s="181"/>
    </row>
    <row r="95" spans="1:97" ht="15" customHeight="1" x14ac:dyDescent="0.25">
      <c r="A95" s="195" t="s">
        <v>75</v>
      </c>
      <c r="B95" s="174" t="s">
        <v>76</v>
      </c>
      <c r="C95" s="177" t="s">
        <v>129</v>
      </c>
      <c r="D95" s="179" t="s">
        <v>130</v>
      </c>
      <c r="E95" s="196" t="s">
        <v>131</v>
      </c>
      <c r="F95" s="179" t="s">
        <v>132</v>
      </c>
      <c r="G95" s="179" t="s">
        <v>133</v>
      </c>
      <c r="H95" s="179" t="s">
        <v>134</v>
      </c>
      <c r="I95" s="198" t="s">
        <v>135</v>
      </c>
      <c r="J95" s="200" t="s">
        <v>78</v>
      </c>
      <c r="K95" s="171" t="s">
        <v>79</v>
      </c>
      <c r="L95" s="188"/>
      <c r="M95" s="188"/>
      <c r="N95" s="188"/>
      <c r="O95" s="188"/>
      <c r="P95" s="188"/>
      <c r="Q95" s="188"/>
      <c r="R95" s="188"/>
      <c r="S95" s="188"/>
      <c r="T95" s="172"/>
    </row>
    <row r="96" spans="1:97" ht="31.5" customHeight="1" x14ac:dyDescent="0.25">
      <c r="A96" s="187"/>
      <c r="B96" s="190"/>
      <c r="C96" s="178"/>
      <c r="D96" s="180"/>
      <c r="E96" s="197"/>
      <c r="F96" s="180"/>
      <c r="G96" s="180"/>
      <c r="H96" s="180"/>
      <c r="I96" s="199"/>
      <c r="J96" s="201"/>
      <c r="K96" s="11" t="s">
        <v>90</v>
      </c>
      <c r="L96" s="7" t="s">
        <v>16</v>
      </c>
      <c r="M96" s="95" t="s">
        <v>17</v>
      </c>
      <c r="N96" s="96" t="s">
        <v>91</v>
      </c>
      <c r="O96" s="91" t="s">
        <v>92</v>
      </c>
      <c r="P96" s="91" t="s">
        <v>9</v>
      </c>
      <c r="Q96" s="91" t="s">
        <v>10</v>
      </c>
      <c r="R96" s="91" t="s">
        <v>11</v>
      </c>
      <c r="S96" s="91" t="s">
        <v>12</v>
      </c>
      <c r="T96" s="11" t="s">
        <v>13</v>
      </c>
    </row>
    <row r="97" spans="1:97" x14ac:dyDescent="0.25">
      <c r="A97" s="97" t="s">
        <v>136</v>
      </c>
      <c r="B97" s="145">
        <f>SUM(C97:I97)</f>
        <v>0</v>
      </c>
      <c r="C97" s="34"/>
      <c r="D97" s="99"/>
      <c r="E97" s="99"/>
      <c r="F97" s="25"/>
      <c r="G97" s="25"/>
      <c r="H97" s="146"/>
      <c r="I97" s="147"/>
      <c r="J97" s="24"/>
      <c r="K97" s="148">
        <f>SUM(L97:M97)</f>
        <v>0</v>
      </c>
      <c r="L97" s="149"/>
      <c r="M97" s="26"/>
      <c r="N97" s="27">
        <v>0</v>
      </c>
      <c r="O97" s="146"/>
      <c r="P97" s="99"/>
      <c r="Q97" s="25"/>
      <c r="R97" s="25"/>
      <c r="S97" s="54"/>
      <c r="T97" s="24"/>
      <c r="U97" s="28" t="str">
        <f>CA97&amp;CB97&amp;CC97&amp;CD97&amp;CE97&amp;CF97&amp;CG97</f>
        <v/>
      </c>
      <c r="CA97" s="29" t="str">
        <f>IF(AND(M97&gt;0,N97=""),"*No olvide digitar el campo "&amp;N$96&amp;""&amp;". Digite CERO si no tiene.", IF(N97&gt;M97," * El Número de "&amp;N$96&amp;""&amp;" no puede superar el Total Mujeres. ",""))</f>
        <v/>
      </c>
      <c r="CB97" s="29" t="str">
        <f>IF(AND(L97&gt;0,O97=""),"*No olvide digitar el campo "&amp;O$96&amp;""&amp;". Digite CERO si no tiene.", IF(O97&gt;L97," * El Número de "&amp;O$96&amp;""&amp;" no puede superar el Total Hombres. ",""))</f>
        <v/>
      </c>
      <c r="CC97" s="29" t="str">
        <f>IF(AND($K97&gt;0,P97=""),"*No olvide digitar el campo "&amp;P$96&amp;""&amp;". Digite CERO si no tiene.", IF(P97&gt;$K97," * La variable "&amp;P$96&amp;""&amp;" no puede superar el Total Ambos Sexos. ",""))</f>
        <v/>
      </c>
      <c r="CD97" s="29" t="str">
        <f>IF(AND($K97&gt;0,Q97=""),"*No olvide digitar el campo "&amp;Q$96&amp;""&amp;". Digite CERO si no tiene.", IF(Q97&gt;$K97," * La variable "&amp;Q$96&amp;""&amp;" no puede superar el Total Ambos Sexos. ",""))</f>
        <v/>
      </c>
      <c r="CE97" s="29" t="str">
        <f>IF(AND($K97&gt;0,R97=""),"*No olvide digitar el campo "&amp;R$96&amp;""&amp;". Digite CERO si no tiene.", IF(R97&gt;$K97," * La variable "&amp;R$96&amp;""&amp;" no puede superar el Total Ambos Sexos. ",""))</f>
        <v/>
      </c>
      <c r="CF97" s="29" t="str">
        <f>IF(AND($K97&gt;0,S97=""),"*No olvide digitar el campo "&amp;S$96&amp;""&amp;". Digite CERO si no tiene.", IF(S97&gt;$K97," * La variable "&amp;S$96&amp;""&amp;" no puede superar el Total Ambos Sexos. ",""))</f>
        <v/>
      </c>
      <c r="CG97" s="29" t="str">
        <f>IF(AND($K97&gt;0,T97=""),"*No olvide digitar el campo "&amp;T$96&amp;""&amp;". Digite CERO si no tiene.", IF(T97&gt;$K97," * La variable "&amp;T$96&amp;""&amp;" no puede superar el Total Ambos Sexos. ",""))</f>
        <v/>
      </c>
      <c r="CM97" s="30">
        <f>IF(AND(M97&gt;0,OR(N97="")),1,IF(N97&gt;M97,1,0))</f>
        <v>0</v>
      </c>
      <c r="CN97" s="30">
        <f>IF(AND(L97&gt;0,OR(O97="")),1,IF(O97&gt;L97,1,0))</f>
        <v>0</v>
      </c>
      <c r="CO97" s="30">
        <f>IF(AND($K97&gt;0,OR(P97="")),1,IF(P97&gt;$K97,1,0))</f>
        <v>0</v>
      </c>
      <c r="CP97" s="30">
        <f>IF(AND($K97&gt;0,OR(Q97="")),1,IF(Q97&gt;$K97,1,0))</f>
        <v>0</v>
      </c>
      <c r="CQ97" s="30">
        <f>IF(AND($K97&gt;0,OR(R97="")),1,IF(R97&gt;$K97,1,0))</f>
        <v>0</v>
      </c>
      <c r="CR97" s="30">
        <f>IF(AND($K97&gt;0,OR(S97="")),1,IF(S97&gt;$K97,1,0))</f>
        <v>0</v>
      </c>
      <c r="CS97" s="30">
        <f>IF(AND($K97&gt;0,OR(T97="")),1,IF(T97&gt;$K97,1,0))</f>
        <v>0</v>
      </c>
    </row>
    <row r="98" spans="1:97" x14ac:dyDescent="0.25">
      <c r="A98" s="105" t="s">
        <v>94</v>
      </c>
      <c r="B98" s="105">
        <f>SUM(C98:I98)</f>
        <v>0</v>
      </c>
      <c r="C98" s="34"/>
      <c r="D98" s="37"/>
      <c r="E98" s="37"/>
      <c r="F98" s="37"/>
      <c r="G98" s="37"/>
      <c r="H98" s="110"/>
      <c r="I98" s="112"/>
      <c r="J98" s="36"/>
      <c r="K98" s="61">
        <f t="shared" ref="K98:K108" si="38">SUM(L98:M98)</f>
        <v>0</v>
      </c>
      <c r="L98" s="34"/>
      <c r="M98" s="150"/>
      <c r="N98" s="39"/>
      <c r="O98" s="110"/>
      <c r="P98" s="110"/>
      <c r="Q98" s="146"/>
      <c r="R98" s="146"/>
      <c r="S98" s="151"/>
      <c r="T98" s="152"/>
      <c r="U98" s="28" t="str">
        <f t="shared" ref="U98:U108" si="39">CA98&amp;CB98&amp;CC98&amp;CD98&amp;CE98&amp;CF98&amp;CG98</f>
        <v/>
      </c>
      <c r="CA98" s="29" t="str">
        <f t="shared" ref="CA98:CA108" si="40">IF(AND(M98&gt;0,N98=""),"*No olvide digitar el campo "&amp;N$96&amp;""&amp;". Digite CERO si no tiene.", IF(N98&gt;M98," * El Número de "&amp;N$96&amp;""&amp;" no puede superar el Total Mujeres. ",""))</f>
        <v/>
      </c>
      <c r="CB98" s="29" t="str">
        <f t="shared" ref="CB98:CB108" si="41">IF(AND(L98&gt;0,O98=""),"*No olvide digitar el campo "&amp;O$96&amp;""&amp;". Digite CERO si no tiene.", IF(O98&gt;L98," * El Número de "&amp;O$96&amp;""&amp;" no puede superar el Total Hombres. ",""))</f>
        <v/>
      </c>
      <c r="CC98" s="29" t="str">
        <f t="shared" ref="CC98:CG108" si="42">IF(AND($K98&gt;0,P98=""),"*No olvide digitar el campo "&amp;P$96&amp;""&amp;". Digite CERO si no tiene.", IF(P98&gt;$K98," * La variable "&amp;P$96&amp;""&amp;" no puede superar el Total Ambos Sexos. ",""))</f>
        <v/>
      </c>
      <c r="CD98" s="29" t="str">
        <f t="shared" si="42"/>
        <v/>
      </c>
      <c r="CE98" s="29" t="str">
        <f t="shared" si="42"/>
        <v/>
      </c>
      <c r="CF98" s="29" t="str">
        <f t="shared" si="42"/>
        <v/>
      </c>
      <c r="CG98" s="29" t="str">
        <f t="shared" si="42"/>
        <v/>
      </c>
      <c r="CM98" s="30">
        <f t="shared" ref="CM98:CM108" si="43">IF(AND(M98&gt;0,OR(N98="")),1,IF(N98&gt;M98,1,0))</f>
        <v>0</v>
      </c>
      <c r="CN98" s="30">
        <f t="shared" ref="CN98:CN108" si="44">IF(AND(L98&gt;0,OR(O98="")),1,IF(O98&gt;L98,1,0))</f>
        <v>0</v>
      </c>
      <c r="CO98" s="30">
        <f t="shared" ref="CO98:CS108" si="45">IF(AND($K98&gt;0,OR(P98="")),1,IF(P98&gt;$K98,1,0))</f>
        <v>0</v>
      </c>
      <c r="CP98" s="30">
        <f t="shared" si="45"/>
        <v>0</v>
      </c>
      <c r="CQ98" s="30">
        <f t="shared" si="45"/>
        <v>0</v>
      </c>
      <c r="CR98" s="30">
        <f t="shared" si="45"/>
        <v>0</v>
      </c>
      <c r="CS98" s="30">
        <f t="shared" si="45"/>
        <v>0</v>
      </c>
    </row>
    <row r="99" spans="1:97" x14ac:dyDescent="0.25">
      <c r="A99" s="105" t="s">
        <v>137</v>
      </c>
      <c r="B99" s="105">
        <f>SUM(C99:I99)</f>
        <v>1</v>
      </c>
      <c r="C99" s="34">
        <v>1</v>
      </c>
      <c r="D99" s="146"/>
      <c r="E99" s="146"/>
      <c r="F99" s="37"/>
      <c r="G99" s="37"/>
      <c r="H99" s="110"/>
      <c r="I99" s="41"/>
      <c r="J99" s="36"/>
      <c r="K99" s="61">
        <f>SUM(L99:M99)</f>
        <v>9</v>
      </c>
      <c r="L99" s="34">
        <v>3</v>
      </c>
      <c r="M99" s="118">
        <v>6</v>
      </c>
      <c r="N99" s="39">
        <v>0</v>
      </c>
      <c r="O99" s="110">
        <v>0</v>
      </c>
      <c r="P99" s="37">
        <v>0</v>
      </c>
      <c r="Q99" s="37">
        <v>0</v>
      </c>
      <c r="R99" s="110">
        <v>0</v>
      </c>
      <c r="S99" s="40">
        <v>0</v>
      </c>
      <c r="T99" s="116">
        <v>0</v>
      </c>
      <c r="U99" s="28" t="str">
        <f t="shared" si="39"/>
        <v/>
      </c>
      <c r="CA99" s="29" t="str">
        <f t="shared" si="40"/>
        <v/>
      </c>
      <c r="CB99" s="29" t="str">
        <f t="shared" si="41"/>
        <v/>
      </c>
      <c r="CC99" s="29" t="str">
        <f t="shared" si="42"/>
        <v/>
      </c>
      <c r="CD99" s="29" t="str">
        <f t="shared" si="42"/>
        <v/>
      </c>
      <c r="CE99" s="29" t="str">
        <f t="shared" si="42"/>
        <v/>
      </c>
      <c r="CF99" s="29" t="str">
        <f t="shared" si="42"/>
        <v/>
      </c>
      <c r="CG99" s="29" t="str">
        <f t="shared" si="42"/>
        <v/>
      </c>
      <c r="CM99" s="30">
        <f t="shared" si="43"/>
        <v>0</v>
      </c>
      <c r="CN99" s="30">
        <f t="shared" si="44"/>
        <v>0</v>
      </c>
      <c r="CO99" s="30">
        <f t="shared" si="45"/>
        <v>0</v>
      </c>
      <c r="CP99" s="30">
        <f t="shared" si="45"/>
        <v>0</v>
      </c>
      <c r="CQ99" s="30">
        <f t="shared" si="45"/>
        <v>0</v>
      </c>
      <c r="CR99" s="30">
        <f t="shared" si="45"/>
        <v>0</v>
      </c>
      <c r="CS99" s="30">
        <f t="shared" si="45"/>
        <v>0</v>
      </c>
    </row>
    <row r="100" spans="1:97" x14ac:dyDescent="0.25">
      <c r="A100" s="105" t="s">
        <v>138</v>
      </c>
      <c r="B100" s="105">
        <f>SUM(C100:I100)</f>
        <v>1</v>
      </c>
      <c r="C100" s="34"/>
      <c r="D100" s="110"/>
      <c r="E100" s="110"/>
      <c r="F100" s="37">
        <v>1</v>
      </c>
      <c r="G100" s="146"/>
      <c r="H100" s="37"/>
      <c r="I100" s="153"/>
      <c r="J100" s="36"/>
      <c r="K100" s="61">
        <f t="shared" si="38"/>
        <v>55</v>
      </c>
      <c r="L100" s="149">
        <v>11</v>
      </c>
      <c r="M100" s="38">
        <v>44</v>
      </c>
      <c r="N100" s="39">
        <v>0</v>
      </c>
      <c r="O100" s="110">
        <v>0</v>
      </c>
      <c r="P100" s="146">
        <v>0</v>
      </c>
      <c r="Q100" s="37">
        <v>0</v>
      </c>
      <c r="R100" s="110">
        <v>2</v>
      </c>
      <c r="S100" s="40">
        <v>2</v>
      </c>
      <c r="T100" s="116">
        <v>0</v>
      </c>
      <c r="U100" s="28" t="str">
        <f t="shared" si="39"/>
        <v/>
      </c>
      <c r="CA100" s="29" t="str">
        <f t="shared" si="40"/>
        <v/>
      </c>
      <c r="CB100" s="29" t="str">
        <f t="shared" si="41"/>
        <v/>
      </c>
      <c r="CC100" s="29" t="str">
        <f t="shared" si="42"/>
        <v/>
      </c>
      <c r="CD100" s="29" t="str">
        <f t="shared" si="42"/>
        <v/>
      </c>
      <c r="CE100" s="29" t="str">
        <f t="shared" si="42"/>
        <v/>
      </c>
      <c r="CF100" s="29" t="str">
        <f t="shared" si="42"/>
        <v/>
      </c>
      <c r="CG100" s="29" t="str">
        <f t="shared" si="42"/>
        <v/>
      </c>
      <c r="CM100" s="30">
        <f t="shared" si="43"/>
        <v>0</v>
      </c>
      <c r="CN100" s="30">
        <f t="shared" si="44"/>
        <v>0</v>
      </c>
      <c r="CO100" s="30">
        <f t="shared" si="45"/>
        <v>0</v>
      </c>
      <c r="CP100" s="30">
        <f t="shared" si="45"/>
        <v>0</v>
      </c>
      <c r="CQ100" s="30">
        <f t="shared" si="45"/>
        <v>0</v>
      </c>
      <c r="CR100" s="30">
        <f t="shared" si="45"/>
        <v>0</v>
      </c>
      <c r="CS100" s="30">
        <f t="shared" si="45"/>
        <v>0</v>
      </c>
    </row>
    <row r="101" spans="1:97" x14ac:dyDescent="0.25">
      <c r="A101" s="105" t="s">
        <v>97</v>
      </c>
      <c r="B101" s="105">
        <f>SUM(C101:I101)</f>
        <v>0</v>
      </c>
      <c r="C101" s="34"/>
      <c r="D101" s="37"/>
      <c r="E101" s="37"/>
      <c r="F101" s="146"/>
      <c r="G101" s="110"/>
      <c r="H101" s="146"/>
      <c r="I101" s="112"/>
      <c r="J101" s="36"/>
      <c r="K101" s="61">
        <f t="shared" si="38"/>
        <v>0</v>
      </c>
      <c r="L101" s="34"/>
      <c r="M101" s="38"/>
      <c r="N101" s="39"/>
      <c r="O101" s="37"/>
      <c r="P101" s="110"/>
      <c r="Q101" s="37"/>
      <c r="R101" s="110"/>
      <c r="S101" s="40"/>
      <c r="T101" s="116"/>
      <c r="U101" s="28" t="str">
        <f t="shared" si="39"/>
        <v/>
      </c>
      <c r="CA101" s="29" t="str">
        <f t="shared" si="40"/>
        <v/>
      </c>
      <c r="CB101" s="29" t="str">
        <f t="shared" si="41"/>
        <v/>
      </c>
      <c r="CC101" s="29" t="str">
        <f t="shared" si="42"/>
        <v/>
      </c>
      <c r="CD101" s="29" t="str">
        <f t="shared" si="42"/>
        <v/>
      </c>
      <c r="CE101" s="29" t="str">
        <f t="shared" si="42"/>
        <v/>
      </c>
      <c r="CF101" s="29" t="str">
        <f t="shared" si="42"/>
        <v/>
      </c>
      <c r="CG101" s="29" t="str">
        <f t="shared" si="42"/>
        <v/>
      </c>
      <c r="CM101" s="30">
        <f t="shared" si="43"/>
        <v>0</v>
      </c>
      <c r="CN101" s="30">
        <f t="shared" si="44"/>
        <v>0</v>
      </c>
      <c r="CO101" s="30">
        <f t="shared" si="45"/>
        <v>0</v>
      </c>
      <c r="CP101" s="30">
        <f t="shared" si="45"/>
        <v>0</v>
      </c>
      <c r="CQ101" s="30">
        <f t="shared" si="45"/>
        <v>0</v>
      </c>
      <c r="CR101" s="30">
        <f t="shared" si="45"/>
        <v>0</v>
      </c>
      <c r="CS101" s="30">
        <f t="shared" si="45"/>
        <v>0</v>
      </c>
    </row>
    <row r="102" spans="1:97" x14ac:dyDescent="0.25">
      <c r="A102" s="105" t="s">
        <v>98</v>
      </c>
      <c r="B102" s="105">
        <f t="shared" ref="B102:B108" si="46">SUM(C102:I102)</f>
        <v>0</v>
      </c>
      <c r="C102" s="34"/>
      <c r="D102" s="146"/>
      <c r="E102" s="146"/>
      <c r="F102" s="37"/>
      <c r="G102" s="37"/>
      <c r="H102" s="37"/>
      <c r="I102" s="41"/>
      <c r="J102" s="36"/>
      <c r="K102" s="61">
        <f t="shared" si="38"/>
        <v>0</v>
      </c>
      <c r="L102" s="34"/>
      <c r="M102" s="150"/>
      <c r="N102" s="39"/>
      <c r="O102" s="146"/>
      <c r="P102" s="110"/>
      <c r="Q102" s="37"/>
      <c r="R102" s="110"/>
      <c r="S102" s="40"/>
      <c r="T102" s="116"/>
      <c r="U102" s="28" t="str">
        <f t="shared" si="39"/>
        <v/>
      </c>
      <c r="CA102" s="29" t="str">
        <f t="shared" si="40"/>
        <v/>
      </c>
      <c r="CB102" s="29" t="str">
        <f t="shared" si="41"/>
        <v/>
      </c>
      <c r="CC102" s="29" t="str">
        <f t="shared" si="42"/>
        <v/>
      </c>
      <c r="CD102" s="29" t="str">
        <f t="shared" si="42"/>
        <v/>
      </c>
      <c r="CE102" s="29" t="str">
        <f t="shared" si="42"/>
        <v/>
      </c>
      <c r="CF102" s="29" t="str">
        <f t="shared" si="42"/>
        <v/>
      </c>
      <c r="CG102" s="29" t="str">
        <f t="shared" si="42"/>
        <v/>
      </c>
      <c r="CM102" s="30">
        <f t="shared" si="43"/>
        <v>0</v>
      </c>
      <c r="CN102" s="30">
        <f t="shared" si="44"/>
        <v>0</v>
      </c>
      <c r="CO102" s="30">
        <f t="shared" si="45"/>
        <v>0</v>
      </c>
      <c r="CP102" s="30">
        <f t="shared" si="45"/>
        <v>0</v>
      </c>
      <c r="CQ102" s="30">
        <f t="shared" si="45"/>
        <v>0</v>
      </c>
      <c r="CR102" s="30">
        <f t="shared" si="45"/>
        <v>0</v>
      </c>
      <c r="CS102" s="30">
        <f t="shared" si="45"/>
        <v>0</v>
      </c>
    </row>
    <row r="103" spans="1:97" x14ac:dyDescent="0.25">
      <c r="A103" s="105" t="s">
        <v>99</v>
      </c>
      <c r="B103" s="105">
        <f t="shared" si="46"/>
        <v>0</v>
      </c>
      <c r="C103" s="34"/>
      <c r="D103" s="37"/>
      <c r="E103" s="37"/>
      <c r="F103" s="37"/>
      <c r="G103" s="37"/>
      <c r="H103" s="37"/>
      <c r="I103" s="55"/>
      <c r="J103" s="36"/>
      <c r="K103" s="61">
        <f t="shared" si="38"/>
        <v>0</v>
      </c>
      <c r="L103" s="34"/>
      <c r="M103" s="118"/>
      <c r="N103" s="154"/>
      <c r="O103" s="110"/>
      <c r="P103" s="37"/>
      <c r="Q103" s="37"/>
      <c r="R103" s="37"/>
      <c r="S103" s="40"/>
      <c r="T103" s="36"/>
      <c r="U103" s="28" t="str">
        <f t="shared" si="39"/>
        <v/>
      </c>
      <c r="CA103" s="29" t="str">
        <f t="shared" si="40"/>
        <v/>
      </c>
      <c r="CB103" s="29" t="str">
        <f t="shared" si="41"/>
        <v/>
      </c>
      <c r="CC103" s="29" t="str">
        <f t="shared" si="42"/>
        <v/>
      </c>
      <c r="CD103" s="29" t="str">
        <f t="shared" si="42"/>
        <v/>
      </c>
      <c r="CE103" s="29" t="str">
        <f t="shared" si="42"/>
        <v/>
      </c>
      <c r="CF103" s="29" t="str">
        <f t="shared" si="42"/>
        <v/>
      </c>
      <c r="CG103" s="29" t="str">
        <f t="shared" si="42"/>
        <v/>
      </c>
      <c r="CM103" s="30">
        <f t="shared" si="43"/>
        <v>0</v>
      </c>
      <c r="CN103" s="30">
        <f t="shared" si="44"/>
        <v>0</v>
      </c>
      <c r="CO103" s="30">
        <f t="shared" si="45"/>
        <v>0</v>
      </c>
      <c r="CP103" s="30">
        <f t="shared" si="45"/>
        <v>0</v>
      </c>
      <c r="CQ103" s="30">
        <f t="shared" si="45"/>
        <v>0</v>
      </c>
      <c r="CR103" s="30">
        <f t="shared" si="45"/>
        <v>0</v>
      </c>
      <c r="CS103" s="30">
        <f t="shared" si="45"/>
        <v>0</v>
      </c>
    </row>
    <row r="104" spans="1:97" x14ac:dyDescent="0.25">
      <c r="A104" s="105" t="s">
        <v>100</v>
      </c>
      <c r="B104" s="105">
        <f t="shared" si="46"/>
        <v>0</v>
      </c>
      <c r="C104" s="34"/>
      <c r="D104" s="146"/>
      <c r="E104" s="146"/>
      <c r="F104" s="37"/>
      <c r="G104" s="37"/>
      <c r="H104" s="146"/>
      <c r="I104" s="153"/>
      <c r="J104" s="36"/>
      <c r="K104" s="61">
        <f t="shared" si="38"/>
        <v>0</v>
      </c>
      <c r="L104" s="149"/>
      <c r="M104" s="118"/>
      <c r="N104" s="39"/>
      <c r="O104" s="37"/>
      <c r="P104" s="146"/>
      <c r="Q104" s="37"/>
      <c r="R104" s="146"/>
      <c r="S104" s="40"/>
      <c r="T104" s="152"/>
      <c r="U104" s="28" t="str">
        <f t="shared" si="39"/>
        <v/>
      </c>
      <c r="CA104" s="29" t="str">
        <f t="shared" si="40"/>
        <v/>
      </c>
      <c r="CB104" s="29" t="str">
        <f t="shared" si="41"/>
        <v/>
      </c>
      <c r="CC104" s="29" t="str">
        <f t="shared" si="42"/>
        <v/>
      </c>
      <c r="CD104" s="29" t="str">
        <f t="shared" si="42"/>
        <v/>
      </c>
      <c r="CE104" s="29" t="str">
        <f t="shared" si="42"/>
        <v/>
      </c>
      <c r="CF104" s="29" t="str">
        <f t="shared" si="42"/>
        <v/>
      </c>
      <c r="CG104" s="29" t="str">
        <f t="shared" si="42"/>
        <v/>
      </c>
      <c r="CM104" s="30">
        <f t="shared" si="43"/>
        <v>0</v>
      </c>
      <c r="CN104" s="30">
        <f t="shared" si="44"/>
        <v>0</v>
      </c>
      <c r="CO104" s="30">
        <f t="shared" si="45"/>
        <v>0</v>
      </c>
      <c r="CP104" s="30">
        <f t="shared" si="45"/>
        <v>0</v>
      </c>
      <c r="CQ104" s="30">
        <f t="shared" si="45"/>
        <v>0</v>
      </c>
      <c r="CR104" s="30">
        <f t="shared" si="45"/>
        <v>0</v>
      </c>
      <c r="CS104" s="30">
        <f t="shared" si="45"/>
        <v>0</v>
      </c>
    </row>
    <row r="105" spans="1:97" x14ac:dyDescent="0.25">
      <c r="A105" s="105" t="s">
        <v>101</v>
      </c>
      <c r="B105" s="105">
        <f t="shared" si="46"/>
        <v>0</v>
      </c>
      <c r="C105" s="34"/>
      <c r="D105" s="110"/>
      <c r="E105" s="110"/>
      <c r="F105" s="37"/>
      <c r="G105" s="37"/>
      <c r="H105" s="37"/>
      <c r="I105" s="41"/>
      <c r="J105" s="36"/>
      <c r="K105" s="61">
        <f t="shared" si="38"/>
        <v>0</v>
      </c>
      <c r="L105" s="34"/>
      <c r="M105" s="118"/>
      <c r="N105" s="39"/>
      <c r="O105" s="146"/>
      <c r="P105" s="37"/>
      <c r="Q105" s="37"/>
      <c r="R105" s="110"/>
      <c r="S105" s="40"/>
      <c r="T105" s="116"/>
      <c r="U105" s="28" t="str">
        <f t="shared" si="39"/>
        <v/>
      </c>
      <c r="CA105" s="29" t="str">
        <f t="shared" si="40"/>
        <v/>
      </c>
      <c r="CB105" s="29" t="str">
        <f t="shared" si="41"/>
        <v/>
      </c>
      <c r="CC105" s="29" t="str">
        <f t="shared" si="42"/>
        <v/>
      </c>
      <c r="CD105" s="29" t="str">
        <f t="shared" si="42"/>
        <v/>
      </c>
      <c r="CE105" s="29" t="str">
        <f t="shared" si="42"/>
        <v/>
      </c>
      <c r="CF105" s="29" t="str">
        <f t="shared" si="42"/>
        <v/>
      </c>
      <c r="CG105" s="29" t="str">
        <f t="shared" si="42"/>
        <v/>
      </c>
      <c r="CM105" s="30">
        <f t="shared" si="43"/>
        <v>0</v>
      </c>
      <c r="CN105" s="30">
        <f t="shared" si="44"/>
        <v>0</v>
      </c>
      <c r="CO105" s="30">
        <f t="shared" si="45"/>
        <v>0</v>
      </c>
      <c r="CP105" s="30">
        <f t="shared" si="45"/>
        <v>0</v>
      </c>
      <c r="CQ105" s="30">
        <f t="shared" si="45"/>
        <v>0</v>
      </c>
      <c r="CR105" s="30">
        <f t="shared" si="45"/>
        <v>0</v>
      </c>
      <c r="CS105" s="30">
        <f t="shared" si="45"/>
        <v>0</v>
      </c>
    </row>
    <row r="106" spans="1:97" x14ac:dyDescent="0.25">
      <c r="A106" s="113" t="s">
        <v>102</v>
      </c>
      <c r="B106" s="105">
        <f t="shared" si="46"/>
        <v>0</v>
      </c>
      <c r="C106" s="155"/>
      <c r="D106" s="37"/>
      <c r="E106" s="37"/>
      <c r="F106" s="37"/>
      <c r="G106" s="37"/>
      <c r="H106" s="146"/>
      <c r="I106" s="153"/>
      <c r="J106" s="36"/>
      <c r="K106" s="61">
        <f t="shared" si="38"/>
        <v>0</v>
      </c>
      <c r="L106" s="34"/>
      <c r="M106" s="118"/>
      <c r="N106" s="154"/>
      <c r="O106" s="110"/>
      <c r="P106" s="37"/>
      <c r="Q106" s="37"/>
      <c r="R106" s="37"/>
      <c r="S106" s="40"/>
      <c r="T106" s="36"/>
      <c r="U106" s="28" t="str">
        <f t="shared" si="39"/>
        <v/>
      </c>
      <c r="CA106" s="29" t="str">
        <f t="shared" si="40"/>
        <v/>
      </c>
      <c r="CB106" s="29" t="str">
        <f t="shared" si="41"/>
        <v/>
      </c>
      <c r="CC106" s="29" t="str">
        <f t="shared" si="42"/>
        <v/>
      </c>
      <c r="CD106" s="29" t="str">
        <f t="shared" si="42"/>
        <v/>
      </c>
      <c r="CE106" s="29" t="str">
        <f t="shared" si="42"/>
        <v/>
      </c>
      <c r="CF106" s="29" t="str">
        <f t="shared" si="42"/>
        <v/>
      </c>
      <c r="CG106" s="29" t="str">
        <f t="shared" si="42"/>
        <v/>
      </c>
      <c r="CM106" s="30">
        <f t="shared" si="43"/>
        <v>0</v>
      </c>
      <c r="CN106" s="30">
        <f t="shared" si="44"/>
        <v>0</v>
      </c>
      <c r="CO106" s="30">
        <f t="shared" si="45"/>
        <v>0</v>
      </c>
      <c r="CP106" s="30">
        <f t="shared" si="45"/>
        <v>0</v>
      </c>
      <c r="CQ106" s="30">
        <f t="shared" si="45"/>
        <v>0</v>
      </c>
      <c r="CR106" s="30">
        <f t="shared" si="45"/>
        <v>0</v>
      </c>
      <c r="CS106" s="30">
        <f t="shared" si="45"/>
        <v>0</v>
      </c>
    </row>
    <row r="107" spans="1:97" x14ac:dyDescent="0.25">
      <c r="A107" s="113" t="s">
        <v>103</v>
      </c>
      <c r="B107" s="105">
        <f t="shared" si="46"/>
        <v>0</v>
      </c>
      <c r="C107" s="34"/>
      <c r="D107" s="37"/>
      <c r="E107" s="37"/>
      <c r="F107" s="146"/>
      <c r="G107" s="37"/>
      <c r="H107" s="110"/>
      <c r="I107" s="41"/>
      <c r="J107" s="36"/>
      <c r="K107" s="61">
        <f t="shared" si="38"/>
        <v>0</v>
      </c>
      <c r="L107" s="34"/>
      <c r="M107" s="38"/>
      <c r="N107" s="39"/>
      <c r="O107" s="37"/>
      <c r="P107" s="37"/>
      <c r="Q107" s="37"/>
      <c r="R107" s="146"/>
      <c r="S107" s="40"/>
      <c r="T107" s="152"/>
      <c r="U107" s="28" t="str">
        <f t="shared" si="39"/>
        <v/>
      </c>
      <c r="CA107" s="29" t="str">
        <f t="shared" si="40"/>
        <v/>
      </c>
      <c r="CB107" s="29" t="str">
        <f t="shared" si="41"/>
        <v/>
      </c>
      <c r="CC107" s="29" t="str">
        <f t="shared" si="42"/>
        <v/>
      </c>
      <c r="CD107" s="29" t="str">
        <f t="shared" si="42"/>
        <v/>
      </c>
      <c r="CE107" s="29" t="str">
        <f t="shared" si="42"/>
        <v/>
      </c>
      <c r="CF107" s="29" t="str">
        <f t="shared" si="42"/>
        <v/>
      </c>
      <c r="CG107" s="29" t="str">
        <f t="shared" si="42"/>
        <v/>
      </c>
      <c r="CM107" s="30">
        <f t="shared" si="43"/>
        <v>0</v>
      </c>
      <c r="CN107" s="30">
        <f t="shared" si="44"/>
        <v>0</v>
      </c>
      <c r="CO107" s="30">
        <f t="shared" si="45"/>
        <v>0</v>
      </c>
      <c r="CP107" s="30">
        <f t="shared" si="45"/>
        <v>0</v>
      </c>
      <c r="CQ107" s="30">
        <f t="shared" si="45"/>
        <v>0</v>
      </c>
      <c r="CR107" s="30">
        <f t="shared" si="45"/>
        <v>0</v>
      </c>
      <c r="CS107" s="30">
        <f t="shared" si="45"/>
        <v>0</v>
      </c>
    </row>
    <row r="108" spans="1:97" x14ac:dyDescent="0.25">
      <c r="A108" s="114" t="s">
        <v>104</v>
      </c>
      <c r="B108" s="105">
        <f t="shared" si="46"/>
        <v>0</v>
      </c>
      <c r="C108" s="22"/>
      <c r="D108" s="146"/>
      <c r="E108" s="146"/>
      <c r="F108" s="52"/>
      <c r="G108" s="146"/>
      <c r="H108" s="52"/>
      <c r="I108" s="156"/>
      <c r="J108" s="36"/>
      <c r="K108" s="61">
        <f t="shared" si="38"/>
        <v>0</v>
      </c>
      <c r="L108" s="45"/>
      <c r="M108" s="150"/>
      <c r="N108" s="154"/>
      <c r="O108" s="146"/>
      <c r="P108" s="146"/>
      <c r="Q108" s="146"/>
      <c r="R108" s="52"/>
      <c r="S108" s="151"/>
      <c r="T108" s="47"/>
      <c r="U108" s="28" t="str">
        <f t="shared" si="39"/>
        <v/>
      </c>
      <c r="CA108" s="29" t="str">
        <f t="shared" si="40"/>
        <v/>
      </c>
      <c r="CB108" s="29" t="str">
        <f t="shared" si="41"/>
        <v/>
      </c>
      <c r="CC108" s="29" t="str">
        <f t="shared" si="42"/>
        <v/>
      </c>
      <c r="CD108" s="29" t="str">
        <f t="shared" si="42"/>
        <v/>
      </c>
      <c r="CE108" s="29" t="str">
        <f t="shared" si="42"/>
        <v/>
      </c>
      <c r="CF108" s="29" t="str">
        <f t="shared" si="42"/>
        <v/>
      </c>
      <c r="CG108" s="29" t="str">
        <f t="shared" si="42"/>
        <v/>
      </c>
      <c r="CM108" s="30">
        <f t="shared" si="43"/>
        <v>0</v>
      </c>
      <c r="CN108" s="30">
        <f t="shared" si="44"/>
        <v>0</v>
      </c>
      <c r="CO108" s="30">
        <f t="shared" si="45"/>
        <v>0</v>
      </c>
      <c r="CP108" s="30">
        <f t="shared" si="45"/>
        <v>0</v>
      </c>
      <c r="CQ108" s="30">
        <f t="shared" si="45"/>
        <v>0</v>
      </c>
      <c r="CR108" s="30">
        <f t="shared" si="45"/>
        <v>0</v>
      </c>
      <c r="CS108" s="30">
        <f t="shared" si="45"/>
        <v>0</v>
      </c>
    </row>
    <row r="109" spans="1:97" x14ac:dyDescent="0.25">
      <c r="A109" s="119" t="s">
        <v>76</v>
      </c>
      <c r="B109" s="157">
        <f>SUM(B97:B108)</f>
        <v>2</v>
      </c>
      <c r="C109" s="158">
        <f t="shared" ref="C109:S109" si="47">SUM(C97:C108)</f>
        <v>1</v>
      </c>
      <c r="D109" s="158">
        <f t="shared" si="47"/>
        <v>0</v>
      </c>
      <c r="E109" s="158">
        <f>SUM(E97:E108)</f>
        <v>0</v>
      </c>
      <c r="F109" s="158">
        <f t="shared" si="47"/>
        <v>1</v>
      </c>
      <c r="G109" s="158">
        <f t="shared" si="47"/>
        <v>0</v>
      </c>
      <c r="H109" s="158">
        <f t="shared" si="47"/>
        <v>0</v>
      </c>
      <c r="I109" s="159">
        <f t="shared" si="47"/>
        <v>0</v>
      </c>
      <c r="J109" s="122">
        <f t="shared" si="47"/>
        <v>0</v>
      </c>
      <c r="K109" s="143">
        <f>SUM(K97:K108)</f>
        <v>64</v>
      </c>
      <c r="L109" s="125">
        <f t="shared" si="47"/>
        <v>14</v>
      </c>
      <c r="M109" s="124">
        <f t="shared" si="47"/>
        <v>50</v>
      </c>
      <c r="N109" s="127">
        <f t="shared" si="47"/>
        <v>0</v>
      </c>
      <c r="O109" s="121">
        <f t="shared" si="47"/>
        <v>0</v>
      </c>
      <c r="P109" s="121">
        <f t="shared" si="47"/>
        <v>0</v>
      </c>
      <c r="Q109" s="121">
        <f>SUM(Q97:Q108)</f>
        <v>0</v>
      </c>
      <c r="R109" s="121">
        <f t="shared" si="47"/>
        <v>2</v>
      </c>
      <c r="S109" s="122">
        <f t="shared" si="47"/>
        <v>2</v>
      </c>
      <c r="T109" s="128">
        <f>SUM(T97:T108)</f>
        <v>0</v>
      </c>
      <c r="CA109" s="160"/>
      <c r="CB109" s="160"/>
      <c r="CC109" s="160"/>
      <c r="CD109" s="160"/>
      <c r="CE109" s="160"/>
      <c r="CF109" s="160"/>
      <c r="CG109" s="160"/>
    </row>
    <row r="110" spans="1:97" ht="18" customHeight="1" x14ac:dyDescent="0.25">
      <c r="A110" s="166" t="s">
        <v>139</v>
      </c>
      <c r="B110" s="166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</row>
    <row r="111" spans="1:97" ht="15" customHeight="1" x14ac:dyDescent="0.25">
      <c r="A111" s="202" t="s">
        <v>106</v>
      </c>
      <c r="B111" s="186" t="s">
        <v>107</v>
      </c>
      <c r="C111" s="171" t="s">
        <v>79</v>
      </c>
      <c r="D111" s="188"/>
      <c r="E111" s="188"/>
      <c r="F111" s="188"/>
      <c r="G111" s="188"/>
      <c r="H111" s="188"/>
      <c r="I111" s="188"/>
      <c r="J111" s="188"/>
      <c r="K111" s="188"/>
      <c r="L111" s="172"/>
      <c r="M111" s="188" t="s">
        <v>108</v>
      </c>
      <c r="N111" s="188"/>
      <c r="O111" s="188"/>
      <c r="P111" s="188"/>
      <c r="Q111" s="188"/>
      <c r="R111" s="172"/>
    </row>
    <row r="112" spans="1:97" ht="42" x14ac:dyDescent="0.25">
      <c r="A112" s="194"/>
      <c r="B112" s="187"/>
      <c r="C112" s="7" t="s">
        <v>90</v>
      </c>
      <c r="D112" s="94" t="s">
        <v>16</v>
      </c>
      <c r="E112" s="95" t="s">
        <v>17</v>
      </c>
      <c r="F112" s="96" t="s">
        <v>91</v>
      </c>
      <c r="G112" s="91" t="s">
        <v>92</v>
      </c>
      <c r="H112" s="91" t="s">
        <v>109</v>
      </c>
      <c r="I112" s="91" t="s">
        <v>10</v>
      </c>
      <c r="J112" s="91" t="s">
        <v>11</v>
      </c>
      <c r="K112" s="91" t="s">
        <v>12</v>
      </c>
      <c r="L112" s="161" t="s">
        <v>13</v>
      </c>
      <c r="M112" s="94" t="s">
        <v>80</v>
      </c>
      <c r="N112" s="91" t="s">
        <v>82</v>
      </c>
      <c r="O112" s="91" t="s">
        <v>110</v>
      </c>
      <c r="P112" s="91" t="s">
        <v>111</v>
      </c>
      <c r="Q112" s="91" t="s">
        <v>112</v>
      </c>
      <c r="R112" s="130" t="s">
        <v>88</v>
      </c>
    </row>
    <row r="113" spans="1:97" x14ac:dyDescent="0.25">
      <c r="A113" s="133" t="s">
        <v>115</v>
      </c>
      <c r="B113" s="42"/>
      <c r="C113" s="134">
        <f>SUM(D113:E113)</f>
        <v>0</v>
      </c>
      <c r="D113" s="40"/>
      <c r="E113" s="38"/>
      <c r="F113" s="39"/>
      <c r="G113" s="37"/>
      <c r="H113" s="37"/>
      <c r="I113" s="37"/>
      <c r="J113" s="37"/>
      <c r="K113" s="37"/>
      <c r="L113" s="35"/>
      <c r="M113" s="40"/>
      <c r="N113" s="25"/>
      <c r="O113" s="25"/>
      <c r="P113" s="25"/>
      <c r="Q113" s="37"/>
      <c r="R113" s="36"/>
      <c r="CA113" s="29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29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29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29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29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29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29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30">
        <f>IF(AND(E113&gt;0,OR(F113="")),1,IF(F113&gt;E113,1,0))</f>
        <v>0</v>
      </c>
      <c r="CN113" s="30">
        <f>IF(AND(D113&gt;0,OR(G113="")),1,IF(G113&gt;D113,1,0))</f>
        <v>0</v>
      </c>
      <c r="CO113" s="30">
        <f>IF(AND($C113&gt;0,OR(H113="")),1,IF(H113&gt;$C113,1,0))</f>
        <v>0</v>
      </c>
      <c r="CP113" s="30">
        <f t="shared" ref="CP113:CS122" si="48">IF(AND($C113&gt;0,OR(I113="")),1,IF(I113&gt;$C113,1,0))</f>
        <v>0</v>
      </c>
      <c r="CQ113" s="30">
        <f t="shared" si="48"/>
        <v>0</v>
      </c>
      <c r="CR113" s="30">
        <f t="shared" si="48"/>
        <v>0</v>
      </c>
      <c r="CS113" s="30">
        <f t="shared" si="48"/>
        <v>0</v>
      </c>
    </row>
    <row r="114" spans="1:97" x14ac:dyDescent="0.25">
      <c r="A114" s="133" t="s">
        <v>118</v>
      </c>
      <c r="B114" s="42"/>
      <c r="C114" s="107">
        <f t="shared" ref="C114:C121" si="49">SUM(D114:E114)</f>
        <v>0</v>
      </c>
      <c r="D114" s="40"/>
      <c r="E114" s="38"/>
      <c r="F114" s="39"/>
      <c r="G114" s="37"/>
      <c r="H114" s="37"/>
      <c r="I114" s="37"/>
      <c r="J114" s="37"/>
      <c r="K114" s="37"/>
      <c r="L114" s="35"/>
      <c r="M114" s="40"/>
      <c r="N114" s="37"/>
      <c r="O114" s="37"/>
      <c r="P114" s="37"/>
      <c r="Q114" s="37"/>
      <c r="R114" s="36"/>
      <c r="CA114" s="29" t="str">
        <f t="shared" ref="CA114:CA122" si="50">IF(AND(E114&gt;0,F114=""),"*No olvide digitar el campo "&amp;F$112&amp;""&amp;". Digite CERO si no tiene.", IF(F114&gt;E114," * El Número de "&amp;F$112&amp;""&amp;" no puede superar el Total Mujeres. ",""))</f>
        <v/>
      </c>
      <c r="CB114" s="29" t="str">
        <f t="shared" ref="CB114:CB122" si="51">IF(AND(D114&gt;0,G114=""),"*No olvide digitar el campo "&amp;G$112&amp;""&amp;". Digite CERO si no tiene.", IF(G114&gt;D114," * El Número de "&amp;G$112&amp;""&amp;" no puede superar el Total Hombres. ",""))</f>
        <v/>
      </c>
      <c r="CC114" s="29" t="str">
        <f t="shared" ref="CC114:CG122" si="52">IF(AND($C114&gt;0,H114=""),"*No olvide digitar el campo "&amp;H$112&amp;""&amp;". Digite CERO si no tiene.", IF(H114&gt;$C114," * La variable "&amp;H$112&amp;""&amp;" no puede superar el Total Ambos Sexos. ",""))</f>
        <v/>
      </c>
      <c r="CD114" s="29" t="str">
        <f t="shared" si="52"/>
        <v/>
      </c>
      <c r="CE114" s="29" t="str">
        <f t="shared" si="52"/>
        <v/>
      </c>
      <c r="CF114" s="29" t="str">
        <f t="shared" si="52"/>
        <v/>
      </c>
      <c r="CG114" s="29" t="str">
        <f t="shared" si="52"/>
        <v/>
      </c>
      <c r="CM114" s="30">
        <f t="shared" ref="CM114:CM122" si="53">IF(AND(E114&gt;0,OR(F114="")),1,IF(F114&gt;E114,1,0))</f>
        <v>0</v>
      </c>
      <c r="CN114" s="30">
        <f t="shared" ref="CN114:CN122" si="54">IF(AND(D114&gt;0,OR(G114="")),1,IF(G114&gt;D114,1,0))</f>
        <v>0</v>
      </c>
      <c r="CO114" s="30">
        <f t="shared" ref="CO114:CO122" si="55">IF(AND($C114&gt;0,OR(H114="")),1,IF(H114&gt;$C114,1,0))</f>
        <v>0</v>
      </c>
      <c r="CP114" s="30">
        <f t="shared" si="48"/>
        <v>0</v>
      </c>
      <c r="CQ114" s="30">
        <f t="shared" si="48"/>
        <v>0</v>
      </c>
      <c r="CR114" s="30">
        <f t="shared" si="48"/>
        <v>0</v>
      </c>
      <c r="CS114" s="30">
        <f t="shared" si="48"/>
        <v>0</v>
      </c>
    </row>
    <row r="115" spans="1:97" x14ac:dyDescent="0.25">
      <c r="A115" s="133" t="s">
        <v>119</v>
      </c>
      <c r="B115" s="53"/>
      <c r="C115" s="107">
        <f t="shared" si="49"/>
        <v>0</v>
      </c>
      <c r="D115" s="40"/>
      <c r="E115" s="38"/>
      <c r="F115" s="39"/>
      <c r="G115" s="37"/>
      <c r="H115" s="37"/>
      <c r="I115" s="37"/>
      <c r="J115" s="37"/>
      <c r="K115" s="37"/>
      <c r="L115" s="35"/>
      <c r="M115" s="40"/>
      <c r="N115" s="37"/>
      <c r="O115" s="37"/>
      <c r="P115" s="37"/>
      <c r="Q115" s="37"/>
      <c r="R115" s="36"/>
      <c r="CA115" s="29" t="str">
        <f t="shared" si="50"/>
        <v/>
      </c>
      <c r="CB115" s="29" t="str">
        <f t="shared" si="51"/>
        <v/>
      </c>
      <c r="CC115" s="29" t="str">
        <f t="shared" si="52"/>
        <v/>
      </c>
      <c r="CD115" s="29" t="str">
        <f t="shared" si="52"/>
        <v/>
      </c>
      <c r="CE115" s="29" t="str">
        <f t="shared" si="52"/>
        <v/>
      </c>
      <c r="CF115" s="29" t="str">
        <f t="shared" si="52"/>
        <v/>
      </c>
      <c r="CG115" s="29" t="str">
        <f t="shared" si="52"/>
        <v/>
      </c>
      <c r="CM115" s="30">
        <f t="shared" si="53"/>
        <v>0</v>
      </c>
      <c r="CN115" s="30">
        <f t="shared" si="54"/>
        <v>0</v>
      </c>
      <c r="CO115" s="30">
        <f t="shared" si="55"/>
        <v>0</v>
      </c>
      <c r="CP115" s="30">
        <f t="shared" si="48"/>
        <v>0</v>
      </c>
      <c r="CQ115" s="30">
        <f t="shared" si="48"/>
        <v>0</v>
      </c>
      <c r="CR115" s="30">
        <f t="shared" si="48"/>
        <v>0</v>
      </c>
      <c r="CS115" s="30">
        <f t="shared" si="48"/>
        <v>0</v>
      </c>
    </row>
    <row r="116" spans="1:97" x14ac:dyDescent="0.25">
      <c r="A116" s="133" t="s">
        <v>120</v>
      </c>
      <c r="B116" s="135"/>
      <c r="C116" s="107">
        <f t="shared" si="49"/>
        <v>0</v>
      </c>
      <c r="D116" s="40"/>
      <c r="E116" s="38"/>
      <c r="F116" s="39"/>
      <c r="G116" s="37"/>
      <c r="H116" s="37"/>
      <c r="I116" s="37"/>
      <c r="J116" s="37"/>
      <c r="K116" s="37"/>
      <c r="L116" s="35"/>
      <c r="M116" s="40"/>
      <c r="N116" s="37"/>
      <c r="O116" s="37"/>
      <c r="P116" s="37"/>
      <c r="Q116" s="37"/>
      <c r="R116" s="36"/>
      <c r="CA116" s="29" t="str">
        <f t="shared" si="50"/>
        <v/>
      </c>
      <c r="CB116" s="29" t="str">
        <f t="shared" si="51"/>
        <v/>
      </c>
      <c r="CC116" s="29" t="str">
        <f t="shared" si="52"/>
        <v/>
      </c>
      <c r="CD116" s="29" t="str">
        <f t="shared" si="52"/>
        <v/>
      </c>
      <c r="CE116" s="29" t="str">
        <f t="shared" si="52"/>
        <v/>
      </c>
      <c r="CF116" s="29" t="str">
        <f t="shared" si="52"/>
        <v/>
      </c>
      <c r="CG116" s="29" t="str">
        <f t="shared" si="52"/>
        <v/>
      </c>
      <c r="CM116" s="30">
        <f t="shared" si="53"/>
        <v>0</v>
      </c>
      <c r="CN116" s="30">
        <f t="shared" si="54"/>
        <v>0</v>
      </c>
      <c r="CO116" s="30">
        <f t="shared" si="55"/>
        <v>0</v>
      </c>
      <c r="CP116" s="30">
        <f t="shared" si="48"/>
        <v>0</v>
      </c>
      <c r="CQ116" s="30">
        <f t="shared" si="48"/>
        <v>0</v>
      </c>
      <c r="CR116" s="30">
        <f t="shared" si="48"/>
        <v>0</v>
      </c>
      <c r="CS116" s="30">
        <f t="shared" si="48"/>
        <v>0</v>
      </c>
    </row>
    <row r="117" spans="1:97" x14ac:dyDescent="0.25">
      <c r="A117" s="133" t="s">
        <v>121</v>
      </c>
      <c r="B117" s="42"/>
      <c r="C117" s="107">
        <f t="shared" si="49"/>
        <v>0</v>
      </c>
      <c r="D117" s="40"/>
      <c r="E117" s="38"/>
      <c r="F117" s="39"/>
      <c r="G117" s="37"/>
      <c r="H117" s="37"/>
      <c r="I117" s="37"/>
      <c r="J117" s="37"/>
      <c r="K117" s="37"/>
      <c r="L117" s="35"/>
      <c r="M117" s="40"/>
      <c r="N117" s="37"/>
      <c r="O117" s="37"/>
      <c r="P117" s="37"/>
      <c r="Q117" s="37"/>
      <c r="R117" s="36"/>
      <c r="CA117" s="29" t="str">
        <f t="shared" si="50"/>
        <v/>
      </c>
      <c r="CB117" s="29" t="str">
        <f t="shared" si="51"/>
        <v/>
      </c>
      <c r="CC117" s="29" t="str">
        <f t="shared" si="52"/>
        <v/>
      </c>
      <c r="CD117" s="29" t="str">
        <f t="shared" si="52"/>
        <v/>
      </c>
      <c r="CE117" s="29" t="str">
        <f t="shared" si="52"/>
        <v/>
      </c>
      <c r="CF117" s="29" t="str">
        <f t="shared" si="52"/>
        <v/>
      </c>
      <c r="CG117" s="29" t="str">
        <f t="shared" si="52"/>
        <v/>
      </c>
      <c r="CM117" s="30">
        <f t="shared" si="53"/>
        <v>0</v>
      </c>
      <c r="CN117" s="30">
        <f t="shared" si="54"/>
        <v>0</v>
      </c>
      <c r="CO117" s="30">
        <f t="shared" si="55"/>
        <v>0</v>
      </c>
      <c r="CP117" s="30">
        <f t="shared" si="48"/>
        <v>0</v>
      </c>
      <c r="CQ117" s="30">
        <f t="shared" si="48"/>
        <v>0</v>
      </c>
      <c r="CR117" s="30">
        <f t="shared" si="48"/>
        <v>0</v>
      </c>
      <c r="CS117" s="30">
        <f t="shared" si="48"/>
        <v>0</v>
      </c>
    </row>
    <row r="118" spans="1:97" x14ac:dyDescent="0.25">
      <c r="A118" s="136" t="s">
        <v>122</v>
      </c>
      <c r="B118" s="135"/>
      <c r="C118" s="134">
        <f t="shared" si="49"/>
        <v>0</v>
      </c>
      <c r="D118" s="40"/>
      <c r="E118" s="38"/>
      <c r="F118" s="39"/>
      <c r="G118" s="37"/>
      <c r="H118" s="37"/>
      <c r="I118" s="37"/>
      <c r="J118" s="37"/>
      <c r="K118" s="37"/>
      <c r="L118" s="35"/>
      <c r="M118" s="40"/>
      <c r="N118" s="37"/>
      <c r="O118" s="37"/>
      <c r="P118" s="37"/>
      <c r="Q118" s="37"/>
      <c r="R118" s="36"/>
      <c r="CA118" s="29" t="str">
        <f t="shared" si="50"/>
        <v/>
      </c>
      <c r="CB118" s="29" t="str">
        <f t="shared" si="51"/>
        <v/>
      </c>
      <c r="CC118" s="29" t="str">
        <f t="shared" si="52"/>
        <v/>
      </c>
      <c r="CD118" s="29" t="str">
        <f t="shared" si="52"/>
        <v/>
      </c>
      <c r="CE118" s="29" t="str">
        <f t="shared" si="52"/>
        <v/>
      </c>
      <c r="CF118" s="29" t="str">
        <f t="shared" si="52"/>
        <v/>
      </c>
      <c r="CG118" s="29" t="str">
        <f t="shared" si="52"/>
        <v/>
      </c>
      <c r="CM118" s="30">
        <f t="shared" si="53"/>
        <v>0</v>
      </c>
      <c r="CN118" s="30">
        <f t="shared" si="54"/>
        <v>0</v>
      </c>
      <c r="CO118" s="30">
        <f t="shared" si="55"/>
        <v>0</v>
      </c>
      <c r="CP118" s="30">
        <f t="shared" si="48"/>
        <v>0</v>
      </c>
      <c r="CQ118" s="30">
        <f t="shared" si="48"/>
        <v>0</v>
      </c>
      <c r="CR118" s="30">
        <f t="shared" si="48"/>
        <v>0</v>
      </c>
      <c r="CS118" s="30">
        <f t="shared" si="48"/>
        <v>0</v>
      </c>
    </row>
    <row r="119" spans="1:97" x14ac:dyDescent="0.25">
      <c r="A119" s="105" t="s">
        <v>123</v>
      </c>
      <c r="B119" s="42"/>
      <c r="C119" s="134">
        <f t="shared" si="49"/>
        <v>0</v>
      </c>
      <c r="D119" s="40"/>
      <c r="E119" s="38"/>
      <c r="F119" s="39"/>
      <c r="G119" s="37"/>
      <c r="H119" s="37"/>
      <c r="I119" s="37"/>
      <c r="J119" s="37"/>
      <c r="K119" s="37"/>
      <c r="L119" s="35"/>
      <c r="M119" s="40"/>
      <c r="N119" s="37"/>
      <c r="O119" s="37"/>
      <c r="P119" s="37"/>
      <c r="Q119" s="37"/>
      <c r="R119" s="36"/>
      <c r="CA119" s="29" t="str">
        <f t="shared" si="50"/>
        <v/>
      </c>
      <c r="CB119" s="29" t="str">
        <f t="shared" si="51"/>
        <v/>
      </c>
      <c r="CC119" s="29" t="str">
        <f t="shared" si="52"/>
        <v/>
      </c>
      <c r="CD119" s="29" t="str">
        <f t="shared" si="52"/>
        <v/>
      </c>
      <c r="CE119" s="29" t="str">
        <f t="shared" si="52"/>
        <v/>
      </c>
      <c r="CF119" s="29" t="str">
        <f t="shared" si="52"/>
        <v/>
      </c>
      <c r="CG119" s="29" t="str">
        <f t="shared" si="52"/>
        <v/>
      </c>
      <c r="CM119" s="30">
        <f t="shared" si="53"/>
        <v>0</v>
      </c>
      <c r="CN119" s="30">
        <f t="shared" si="54"/>
        <v>0</v>
      </c>
      <c r="CO119" s="30">
        <f t="shared" si="55"/>
        <v>0</v>
      </c>
      <c r="CP119" s="30">
        <f t="shared" si="48"/>
        <v>0</v>
      </c>
      <c r="CQ119" s="30">
        <f t="shared" si="48"/>
        <v>0</v>
      </c>
      <c r="CR119" s="30">
        <f t="shared" si="48"/>
        <v>0</v>
      </c>
      <c r="CS119" s="30">
        <f t="shared" si="48"/>
        <v>0</v>
      </c>
    </row>
    <row r="120" spans="1:97" ht="21" x14ac:dyDescent="0.25">
      <c r="A120" s="137" t="s">
        <v>124</v>
      </c>
      <c r="B120" s="42"/>
      <c r="C120" s="108">
        <f t="shared" si="49"/>
        <v>0</v>
      </c>
      <c r="D120" s="40"/>
      <c r="E120" s="38"/>
      <c r="F120" s="39"/>
      <c r="G120" s="37"/>
      <c r="H120" s="110"/>
      <c r="I120" s="37"/>
      <c r="J120" s="110"/>
      <c r="K120" s="37"/>
      <c r="L120" s="162"/>
      <c r="M120" s="40"/>
      <c r="N120" s="37"/>
      <c r="O120" s="110"/>
      <c r="P120" s="37"/>
      <c r="Q120" s="37"/>
      <c r="R120" s="116"/>
      <c r="CA120" s="29" t="str">
        <f t="shared" si="50"/>
        <v/>
      </c>
      <c r="CB120" s="29" t="str">
        <f t="shared" si="51"/>
        <v/>
      </c>
      <c r="CC120" s="29" t="str">
        <f t="shared" si="52"/>
        <v/>
      </c>
      <c r="CD120" s="29" t="str">
        <f t="shared" si="52"/>
        <v/>
      </c>
      <c r="CE120" s="29" t="str">
        <f t="shared" si="52"/>
        <v/>
      </c>
      <c r="CF120" s="29" t="str">
        <f t="shared" si="52"/>
        <v/>
      </c>
      <c r="CG120" s="29" t="str">
        <f t="shared" si="52"/>
        <v/>
      </c>
      <c r="CM120" s="30">
        <f t="shared" si="53"/>
        <v>0</v>
      </c>
      <c r="CN120" s="30">
        <f t="shared" si="54"/>
        <v>0</v>
      </c>
      <c r="CO120" s="30">
        <f t="shared" si="55"/>
        <v>0</v>
      </c>
      <c r="CP120" s="30">
        <f t="shared" si="48"/>
        <v>0</v>
      </c>
      <c r="CQ120" s="30">
        <f t="shared" si="48"/>
        <v>0</v>
      </c>
      <c r="CR120" s="30">
        <f t="shared" si="48"/>
        <v>0</v>
      </c>
      <c r="CS120" s="30">
        <f t="shared" si="48"/>
        <v>0</v>
      </c>
    </row>
    <row r="121" spans="1:97" x14ac:dyDescent="0.25">
      <c r="A121" s="138" t="s">
        <v>125</v>
      </c>
      <c r="B121" s="42">
        <v>1</v>
      </c>
      <c r="C121" s="107">
        <f t="shared" si="49"/>
        <v>4</v>
      </c>
      <c r="D121" s="139">
        <v>1</v>
      </c>
      <c r="E121" s="38">
        <v>3</v>
      </c>
      <c r="F121" s="39">
        <v>0</v>
      </c>
      <c r="G121" s="110">
        <v>0</v>
      </c>
      <c r="H121" s="110">
        <v>0</v>
      </c>
      <c r="I121" s="110">
        <v>0</v>
      </c>
      <c r="J121" s="110">
        <v>2</v>
      </c>
      <c r="K121" s="110">
        <v>0</v>
      </c>
      <c r="L121" s="162">
        <v>0</v>
      </c>
      <c r="M121" s="40">
        <v>0</v>
      </c>
      <c r="N121" s="110">
        <v>0</v>
      </c>
      <c r="O121" s="110">
        <v>0</v>
      </c>
      <c r="P121" s="37">
        <v>0</v>
      </c>
      <c r="Q121" s="110">
        <v>2</v>
      </c>
      <c r="R121" s="116">
        <v>0</v>
      </c>
      <c r="CA121" s="29" t="str">
        <f t="shared" si="50"/>
        <v/>
      </c>
      <c r="CB121" s="29" t="str">
        <f t="shared" si="51"/>
        <v/>
      </c>
      <c r="CC121" s="29" t="str">
        <f t="shared" si="52"/>
        <v/>
      </c>
      <c r="CD121" s="29" t="str">
        <f t="shared" si="52"/>
        <v/>
      </c>
      <c r="CE121" s="29" t="str">
        <f t="shared" si="52"/>
        <v/>
      </c>
      <c r="CF121" s="29" t="str">
        <f t="shared" si="52"/>
        <v/>
      </c>
      <c r="CG121" s="29" t="str">
        <f t="shared" si="52"/>
        <v/>
      </c>
      <c r="CM121" s="30">
        <f t="shared" si="53"/>
        <v>0</v>
      </c>
      <c r="CN121" s="30">
        <f t="shared" si="54"/>
        <v>0</v>
      </c>
      <c r="CO121" s="30">
        <f t="shared" si="55"/>
        <v>0</v>
      </c>
      <c r="CP121" s="30">
        <f t="shared" si="48"/>
        <v>0</v>
      </c>
      <c r="CQ121" s="30">
        <f t="shared" si="48"/>
        <v>0</v>
      </c>
      <c r="CR121" s="30">
        <f t="shared" si="48"/>
        <v>0</v>
      </c>
      <c r="CS121" s="30">
        <f t="shared" si="48"/>
        <v>0</v>
      </c>
    </row>
    <row r="122" spans="1:97" x14ac:dyDescent="0.25">
      <c r="A122" s="62" t="s">
        <v>126</v>
      </c>
      <c r="B122" s="48"/>
      <c r="C122" s="117">
        <f>SUM(D122:E122)</f>
        <v>0</v>
      </c>
      <c r="D122" s="140"/>
      <c r="E122" s="59"/>
      <c r="F122" s="141"/>
      <c r="G122" s="52"/>
      <c r="H122" s="52"/>
      <c r="I122" s="52"/>
      <c r="J122" s="52"/>
      <c r="K122" s="52"/>
      <c r="L122" s="46"/>
      <c r="M122" s="140"/>
      <c r="N122" s="52"/>
      <c r="O122" s="52"/>
      <c r="P122" s="142"/>
      <c r="Q122" s="52"/>
      <c r="R122" s="47"/>
      <c r="CA122" s="29" t="str">
        <f t="shared" si="50"/>
        <v/>
      </c>
      <c r="CB122" s="29" t="str">
        <f t="shared" si="51"/>
        <v/>
      </c>
      <c r="CC122" s="29" t="str">
        <f t="shared" si="52"/>
        <v/>
      </c>
      <c r="CD122" s="29" t="str">
        <f t="shared" si="52"/>
        <v/>
      </c>
      <c r="CE122" s="29" t="str">
        <f t="shared" si="52"/>
        <v/>
      </c>
      <c r="CF122" s="29" t="str">
        <f t="shared" si="52"/>
        <v/>
      </c>
      <c r="CG122" s="29" t="str">
        <f t="shared" si="52"/>
        <v/>
      </c>
      <c r="CM122" s="30">
        <f t="shared" si="53"/>
        <v>0</v>
      </c>
      <c r="CN122" s="30">
        <f t="shared" si="54"/>
        <v>0</v>
      </c>
      <c r="CO122" s="30">
        <f t="shared" si="55"/>
        <v>0</v>
      </c>
      <c r="CP122" s="30">
        <f t="shared" si="48"/>
        <v>0</v>
      </c>
      <c r="CQ122" s="30">
        <f t="shared" si="48"/>
        <v>0</v>
      </c>
      <c r="CR122" s="30">
        <f t="shared" si="48"/>
        <v>0</v>
      </c>
      <c r="CS122" s="30">
        <f t="shared" si="48"/>
        <v>0</v>
      </c>
    </row>
    <row r="123" spans="1:97" x14ac:dyDescent="0.25">
      <c r="A123" s="119" t="s">
        <v>76</v>
      </c>
      <c r="B123" s="143">
        <f>SUM(B113:B122)</f>
        <v>1</v>
      </c>
      <c r="C123" s="125">
        <f t="shared" ref="C123:R123" si="56">SUM(C113:C122)</f>
        <v>4</v>
      </c>
      <c r="D123" s="124">
        <f t="shared" si="56"/>
        <v>1</v>
      </c>
      <c r="E123" s="126">
        <f t="shared" si="56"/>
        <v>3</v>
      </c>
      <c r="F123" s="127">
        <f t="shared" si="56"/>
        <v>0</v>
      </c>
      <c r="G123" s="121">
        <f t="shared" si="56"/>
        <v>0</v>
      </c>
      <c r="H123" s="121">
        <f t="shared" si="56"/>
        <v>0</v>
      </c>
      <c r="I123" s="121">
        <f t="shared" si="56"/>
        <v>0</v>
      </c>
      <c r="J123" s="121">
        <f t="shared" si="56"/>
        <v>2</v>
      </c>
      <c r="K123" s="121">
        <f t="shared" si="56"/>
        <v>0</v>
      </c>
      <c r="L123" s="163">
        <f t="shared" si="56"/>
        <v>0</v>
      </c>
      <c r="M123" s="122">
        <f t="shared" si="56"/>
        <v>0</v>
      </c>
      <c r="N123" s="121">
        <f t="shared" si="56"/>
        <v>0</v>
      </c>
      <c r="O123" s="121">
        <f t="shared" si="56"/>
        <v>0</v>
      </c>
      <c r="P123" s="121">
        <f t="shared" si="56"/>
        <v>0</v>
      </c>
      <c r="Q123" s="121">
        <f t="shared" si="56"/>
        <v>2</v>
      </c>
      <c r="R123" s="128">
        <f t="shared" si="56"/>
        <v>0</v>
      </c>
    </row>
    <row r="199" spans="1:2" hidden="1" x14ac:dyDescent="0.25"/>
    <row r="200" spans="1:2" hidden="1" x14ac:dyDescent="0.25">
      <c r="A200" s="164">
        <f>SUM(B12:B51,B53:B57,B62:B73,B78:C91,B97:B108,B113:C122)</f>
        <v>5609</v>
      </c>
      <c r="B200" s="164">
        <f>SUM(CM12:CU122)</f>
        <v>0</v>
      </c>
    </row>
    <row r="201" spans="1:2" hidden="1" x14ac:dyDescent="0.25"/>
  </sheetData>
  <mergeCells count="43">
    <mergeCell ref="A110:N110"/>
    <mergeCell ref="A111:A112"/>
    <mergeCell ref="B111:B112"/>
    <mergeCell ref="C111:L111"/>
    <mergeCell ref="M111:R111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93:N93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</mergeCells>
  <dataValidations count="3">
    <dataValidation type="whole" allowBlank="1" showInputMessage="1" showErrorMessage="1" sqref="C53:R57" xr:uid="{921D26EF-E276-4392-BAE3-E62D2ECACF28}">
      <formula1>0</formula1>
      <formula2>9.99999999999999E+39</formula2>
    </dataValidation>
    <dataValidation type="whole" operator="greaterThan" allowBlank="1" showInputMessage="1" showErrorMessage="1" sqref="B78:B91" xr:uid="{C65FB8E5-42E1-414D-8F53-B63B8AFA0E5F}">
      <formula1>0</formula1>
    </dataValidation>
    <dataValidation type="whole" operator="greaterThanOrEqual" allowBlank="1" showInputMessage="1" showErrorMessage="1" sqref="N62:N74 K97:K109 C78:R91 C62:M73 L97:T108 C97:J108 O62:W73 B113:R122 C12:R51" xr:uid="{23E4D8EF-C569-494E-8266-1BDCBF0BFA73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U20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" hidden="1" customWidth="1"/>
    <col min="81" max="85" width="11.42578125" style="2" hidden="1" customWidth="1"/>
    <col min="86" max="97" width="0" style="2" hidden="1" customWidth="1"/>
    <col min="98" max="99" width="0" hidden="1" customWidth="1"/>
  </cols>
  <sheetData>
    <row r="1" spans="1:99" x14ac:dyDescent="0.25">
      <c r="A1" s="1" t="s">
        <v>0</v>
      </c>
    </row>
    <row r="2" spans="1:99" x14ac:dyDescent="0.25">
      <c r="A2" s="1" t="str">
        <f>CONCATENATE("COMUNA: ",[12]NOMBRE!B2, " (",[12]NOMBRE!C2,[12]NOMBRE!D2,[12]NOMBRE!E2,[12]NOMBRE!F2,[12]NOMBRE!G2,")")</f>
        <v>COMUNA: LINARES (07401)</v>
      </c>
    </row>
    <row r="3" spans="1:99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99" x14ac:dyDescent="0.25">
      <c r="A4" s="1" t="str">
        <f>CONCATENATE("MES: ",[12]NOMBRE!B6, " (",[12]NOMBRE!C6,[12]NOMBRE!D6,")")</f>
        <v>MES: NOVIEMBRE (11)</v>
      </c>
    </row>
    <row r="5" spans="1:99" x14ac:dyDescent="0.25">
      <c r="A5" s="1" t="str">
        <f>CONCATENATE("AÑO: ",[12]NOMBRE!B7)</f>
        <v>AÑO: 2025</v>
      </c>
    </row>
    <row r="6" spans="1:99" ht="18" customHeight="1" x14ac:dyDescent="0.25">
      <c r="A6" s="165" t="s">
        <v>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8" spans="1:99" ht="18" customHeight="1" x14ac:dyDescent="0.25">
      <c r="A8" s="166" t="s">
        <v>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99" ht="24" customHeight="1" x14ac:dyDescent="0.25">
      <c r="A9" s="167" t="s">
        <v>3</v>
      </c>
      <c r="B9" s="169" t="s">
        <v>4</v>
      </c>
      <c r="C9" s="170"/>
      <c r="D9" s="170"/>
      <c r="E9" s="171" t="s">
        <v>5</v>
      </c>
      <c r="F9" s="172"/>
      <c r="G9" s="173" t="s">
        <v>6</v>
      </c>
      <c r="H9" s="169" t="s">
        <v>7</v>
      </c>
      <c r="I9" s="175"/>
      <c r="J9" s="170" t="s">
        <v>8</v>
      </c>
      <c r="K9" s="176"/>
      <c r="L9" s="177" t="s">
        <v>9</v>
      </c>
      <c r="M9" s="179" t="s">
        <v>10</v>
      </c>
      <c r="N9" s="179" t="s">
        <v>11</v>
      </c>
      <c r="O9" s="182" t="s">
        <v>12</v>
      </c>
      <c r="P9" s="184" t="s">
        <v>13</v>
      </c>
      <c r="Q9" s="171" t="s">
        <v>14</v>
      </c>
      <c r="R9" s="172"/>
      <c r="S9" s="3"/>
    </row>
    <row r="10" spans="1:99" ht="35.1" customHeight="1" x14ac:dyDescent="0.25">
      <c r="A10" s="168"/>
      <c r="B10" s="4" t="s">
        <v>15</v>
      </c>
      <c r="C10" s="5" t="s">
        <v>16</v>
      </c>
      <c r="D10" s="6" t="s">
        <v>17</v>
      </c>
      <c r="E10" s="7" t="s">
        <v>18</v>
      </c>
      <c r="F10" s="8" t="s">
        <v>19</v>
      </c>
      <c r="G10" s="174"/>
      <c r="H10" s="7" t="s">
        <v>20</v>
      </c>
      <c r="I10" s="9" t="s">
        <v>21</v>
      </c>
      <c r="J10" s="10" t="s">
        <v>22</v>
      </c>
      <c r="K10" s="11" t="s">
        <v>23</v>
      </c>
      <c r="L10" s="178"/>
      <c r="M10" s="180"/>
      <c r="N10" s="180"/>
      <c r="O10" s="183"/>
      <c r="P10" s="185"/>
      <c r="Q10" s="7" t="s">
        <v>24</v>
      </c>
      <c r="R10" s="11" t="s">
        <v>25</v>
      </c>
    </row>
    <row r="11" spans="1:99" x14ac:dyDescent="0.25">
      <c r="A11" s="12" t="s">
        <v>26</v>
      </c>
      <c r="B11" s="13">
        <f t="shared" ref="B11:B51" si="0">SUM(C11:D11)</f>
        <v>123</v>
      </c>
      <c r="C11" s="14">
        <f>SUM(C12:C51)</f>
        <v>38</v>
      </c>
      <c r="D11" s="15">
        <f t="shared" ref="D11:R11" si="1">SUM(D12:D51)</f>
        <v>85</v>
      </c>
      <c r="E11" s="14">
        <f t="shared" si="1"/>
        <v>70</v>
      </c>
      <c r="F11" s="15">
        <f t="shared" si="1"/>
        <v>30</v>
      </c>
      <c r="G11" s="16">
        <f t="shared" si="1"/>
        <v>6</v>
      </c>
      <c r="H11" s="17">
        <f t="shared" si="1"/>
        <v>23</v>
      </c>
      <c r="I11" s="18">
        <f t="shared" si="1"/>
        <v>30</v>
      </c>
      <c r="J11" s="19">
        <f t="shared" si="1"/>
        <v>0</v>
      </c>
      <c r="K11" s="16">
        <f t="shared" si="1"/>
        <v>0</v>
      </c>
      <c r="L11" s="14">
        <f t="shared" si="1"/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6">
        <f t="shared" si="1"/>
        <v>0</v>
      </c>
      <c r="Q11" s="14">
        <f t="shared" si="1"/>
        <v>0</v>
      </c>
      <c r="R11" s="16">
        <f t="shared" si="1"/>
        <v>0</v>
      </c>
    </row>
    <row r="12" spans="1:99" x14ac:dyDescent="0.25">
      <c r="A12" s="20" t="s">
        <v>27</v>
      </c>
      <c r="B12" s="21">
        <f>SUM(C12:D12)</f>
        <v>13</v>
      </c>
      <c r="C12" s="22">
        <v>4</v>
      </c>
      <c r="D12" s="23">
        <v>9</v>
      </c>
      <c r="E12" s="22">
        <v>8</v>
      </c>
      <c r="F12" s="23">
        <v>6</v>
      </c>
      <c r="G12" s="24">
        <v>2</v>
      </c>
      <c r="H12" s="25">
        <v>1</v>
      </c>
      <c r="I12" s="26">
        <v>4</v>
      </c>
      <c r="J12" s="27">
        <v>0</v>
      </c>
      <c r="K12" s="24">
        <v>0</v>
      </c>
      <c r="L12" s="22">
        <v>0</v>
      </c>
      <c r="M12" s="25">
        <v>0</v>
      </c>
      <c r="N12" s="25">
        <v>0</v>
      </c>
      <c r="O12" s="25">
        <v>0</v>
      </c>
      <c r="P12" s="24">
        <v>0</v>
      </c>
      <c r="Q12" s="22">
        <v>0</v>
      </c>
      <c r="R12" s="24">
        <v>0</v>
      </c>
      <c r="S12" s="28" t="str">
        <f>CA12&amp;CB12&amp;CC12&amp;CD12&amp;CE12&amp;CF12&amp;CG12&amp;CH12&amp;CI12</f>
        <v/>
      </c>
      <c r="CA12" s="29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29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29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29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29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29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29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29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29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30">
        <f t="shared" ref="CM12:CM51" si="4">IF(AND(D12&gt;0,OR(J12="")),1,IF(J12&gt;D12,1,0))</f>
        <v>0</v>
      </c>
      <c r="CN12" s="30">
        <f t="shared" ref="CN12:CN51" si="5">IF(AND(C12&gt;0,OR(K12="")),1,IF(K12&gt;C12,1,0))</f>
        <v>0</v>
      </c>
      <c r="CO12" s="30">
        <f t="shared" ref="CO12:CT27" si="6">IF(AND($B12&gt;0,OR(L12="")),1,IF(L12&gt;$B12,1,0))</f>
        <v>0</v>
      </c>
      <c r="CP12" s="30">
        <f t="shared" si="6"/>
        <v>0</v>
      </c>
      <c r="CQ12" s="30">
        <f t="shared" si="6"/>
        <v>0</v>
      </c>
      <c r="CR12" s="30">
        <f t="shared" si="6"/>
        <v>0</v>
      </c>
      <c r="CS12" s="30">
        <f t="shared" si="6"/>
        <v>0</v>
      </c>
      <c r="CT12" s="31">
        <f t="shared" si="6"/>
        <v>0</v>
      </c>
      <c r="CU12" s="31">
        <f>IF(AND($D12&gt;0,OR(R12="")),1,IF(R12&gt;$D12,1,0))</f>
        <v>0</v>
      </c>
    </row>
    <row r="13" spans="1:99" x14ac:dyDescent="0.25">
      <c r="A13" s="32" t="s">
        <v>28</v>
      </c>
      <c r="B13" s="33">
        <f t="shared" ref="B13:B22" si="7">SUM(C13:D13)</f>
        <v>0</v>
      </c>
      <c r="C13" s="34">
        <v>0</v>
      </c>
      <c r="D13" s="35">
        <v>0</v>
      </c>
      <c r="E13" s="34">
        <v>0</v>
      </c>
      <c r="F13" s="35">
        <v>0</v>
      </c>
      <c r="G13" s="36">
        <v>0</v>
      </c>
      <c r="H13" s="37">
        <v>0</v>
      </c>
      <c r="I13" s="38">
        <v>0</v>
      </c>
      <c r="J13" s="39">
        <v>0</v>
      </c>
      <c r="K13" s="36">
        <v>0</v>
      </c>
      <c r="L13" s="34">
        <v>0</v>
      </c>
      <c r="M13" s="37">
        <v>0</v>
      </c>
      <c r="N13" s="37">
        <v>0</v>
      </c>
      <c r="O13" s="37">
        <v>0</v>
      </c>
      <c r="P13" s="36">
        <v>0</v>
      </c>
      <c r="Q13" s="34">
        <v>0</v>
      </c>
      <c r="R13" s="36">
        <v>0</v>
      </c>
      <c r="S13" s="28" t="str">
        <f t="shared" ref="S13:S56" si="8">CA13&amp;CB13&amp;CC13&amp;CD13&amp;CE13&amp;CF13&amp;CG13&amp;CH13&amp;CI13</f>
        <v/>
      </c>
      <c r="CA13" s="29" t="str">
        <f t="shared" si="2"/>
        <v/>
      </c>
      <c r="CB13" s="29" t="str">
        <f t="shared" si="3"/>
        <v/>
      </c>
      <c r="CC13" s="29" t="str">
        <f t="shared" ref="CC13:CG57" si="9">IF(AND($B13&gt;0,OR(L13=""))," *No olvide digitar el campo "&amp;L$9&amp;""&amp;". Digite CERO si no tiene.", IF(L13&gt;$B13," * La variable "&amp;L$9&amp;""&amp;" no puede superar el Total Ambos Sexos. ",""))</f>
        <v/>
      </c>
      <c r="CD13" s="29" t="str">
        <f t="shared" si="9"/>
        <v/>
      </c>
      <c r="CE13" s="29" t="str">
        <f t="shared" si="9"/>
        <v/>
      </c>
      <c r="CF13" s="29" t="str">
        <f t="shared" si="9"/>
        <v/>
      </c>
      <c r="CG13" s="29" t="str">
        <f t="shared" si="9"/>
        <v/>
      </c>
      <c r="CH13" s="29" t="str">
        <f t="shared" ref="CH13:CH57" si="10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29" t="str">
        <f t="shared" ref="CI13:CI57" si="11">IF(AND($D13&gt;0,OR(R13=""))," *No olvide digitar el campo "&amp;Q$9&amp;""&amp;" Gestantes. Digite CERO si no tiene.", IF(R13&gt;$D13," * La variable "&amp;Q$9&amp;""&amp;" no puede superar el Total Mujeres. ",""))</f>
        <v/>
      </c>
      <c r="CM13" s="30">
        <f t="shared" si="4"/>
        <v>0</v>
      </c>
      <c r="CN13" s="30">
        <f t="shared" si="5"/>
        <v>0</v>
      </c>
      <c r="CO13" s="30">
        <f t="shared" si="6"/>
        <v>0</v>
      </c>
      <c r="CP13" s="30">
        <f t="shared" si="6"/>
        <v>0</v>
      </c>
      <c r="CQ13" s="30">
        <f t="shared" si="6"/>
        <v>0</v>
      </c>
      <c r="CR13" s="30">
        <f t="shared" si="6"/>
        <v>0</v>
      </c>
      <c r="CS13" s="30">
        <f t="shared" si="6"/>
        <v>0</v>
      </c>
      <c r="CT13" s="31">
        <f t="shared" si="6"/>
        <v>0</v>
      </c>
      <c r="CU13" s="31">
        <f t="shared" ref="CU13:CU57" si="12">IF(AND($D13&gt;0,OR(R13="")),1,IF(R13&gt;$D13,1,0))</f>
        <v>0</v>
      </c>
    </row>
    <row r="14" spans="1:99" x14ac:dyDescent="0.25">
      <c r="A14" s="32" t="s">
        <v>29</v>
      </c>
      <c r="B14" s="33">
        <f t="shared" si="7"/>
        <v>0</v>
      </c>
      <c r="C14" s="34">
        <v>0</v>
      </c>
      <c r="D14" s="35">
        <v>0</v>
      </c>
      <c r="E14" s="34">
        <v>0</v>
      </c>
      <c r="F14" s="36">
        <v>0</v>
      </c>
      <c r="G14" s="36">
        <v>0</v>
      </c>
      <c r="H14" s="40">
        <v>0</v>
      </c>
      <c r="I14" s="41">
        <v>0</v>
      </c>
      <c r="J14" s="39">
        <v>0</v>
      </c>
      <c r="K14" s="36">
        <v>0</v>
      </c>
      <c r="L14" s="34">
        <v>0</v>
      </c>
      <c r="M14" s="37">
        <v>0</v>
      </c>
      <c r="N14" s="37">
        <v>0</v>
      </c>
      <c r="O14" s="37">
        <v>0</v>
      </c>
      <c r="P14" s="36">
        <v>0</v>
      </c>
      <c r="Q14" s="34">
        <v>0</v>
      </c>
      <c r="R14" s="36">
        <v>0</v>
      </c>
      <c r="S14" s="28" t="str">
        <f t="shared" si="8"/>
        <v/>
      </c>
      <c r="CA14" s="29" t="str">
        <f t="shared" si="2"/>
        <v/>
      </c>
      <c r="CB14" s="29" t="str">
        <f t="shared" si="3"/>
        <v/>
      </c>
      <c r="CC14" s="29" t="str">
        <f t="shared" si="9"/>
        <v/>
      </c>
      <c r="CD14" s="29" t="str">
        <f t="shared" si="9"/>
        <v/>
      </c>
      <c r="CE14" s="29" t="str">
        <f t="shared" si="9"/>
        <v/>
      </c>
      <c r="CF14" s="29" t="str">
        <f t="shared" si="9"/>
        <v/>
      </c>
      <c r="CG14" s="29" t="str">
        <f t="shared" si="9"/>
        <v/>
      </c>
      <c r="CH14" s="29" t="str">
        <f t="shared" si="10"/>
        <v/>
      </c>
      <c r="CI14" s="29" t="str">
        <f t="shared" si="11"/>
        <v/>
      </c>
      <c r="CM14" s="30">
        <f t="shared" si="4"/>
        <v>0</v>
      </c>
      <c r="CN14" s="30">
        <f t="shared" si="5"/>
        <v>0</v>
      </c>
      <c r="CO14" s="30">
        <f t="shared" si="6"/>
        <v>0</v>
      </c>
      <c r="CP14" s="30">
        <f t="shared" si="6"/>
        <v>0</v>
      </c>
      <c r="CQ14" s="30">
        <f t="shared" si="6"/>
        <v>0</v>
      </c>
      <c r="CR14" s="30">
        <f t="shared" si="6"/>
        <v>0</v>
      </c>
      <c r="CS14" s="30">
        <f t="shared" si="6"/>
        <v>0</v>
      </c>
      <c r="CT14" s="31">
        <f t="shared" si="6"/>
        <v>0</v>
      </c>
      <c r="CU14" s="31">
        <f t="shared" si="12"/>
        <v>0</v>
      </c>
    </row>
    <row r="15" spans="1:99" x14ac:dyDescent="0.25">
      <c r="A15" s="32" t="s">
        <v>30</v>
      </c>
      <c r="B15" s="33">
        <f t="shared" si="7"/>
        <v>1</v>
      </c>
      <c r="C15" s="34">
        <v>0</v>
      </c>
      <c r="D15" s="35">
        <v>1</v>
      </c>
      <c r="E15" s="34">
        <v>0</v>
      </c>
      <c r="F15" s="36">
        <v>0</v>
      </c>
      <c r="G15" s="36">
        <v>0</v>
      </c>
      <c r="H15" s="40">
        <v>1</v>
      </c>
      <c r="I15" s="41">
        <v>0</v>
      </c>
      <c r="J15" s="39">
        <v>0</v>
      </c>
      <c r="K15" s="36">
        <v>0</v>
      </c>
      <c r="L15" s="34">
        <v>0</v>
      </c>
      <c r="M15" s="37">
        <v>0</v>
      </c>
      <c r="N15" s="37">
        <v>0</v>
      </c>
      <c r="O15" s="37">
        <v>0</v>
      </c>
      <c r="P15" s="36">
        <v>0</v>
      </c>
      <c r="Q15" s="34">
        <v>0</v>
      </c>
      <c r="R15" s="36">
        <v>0</v>
      </c>
      <c r="S15" s="28" t="str">
        <f t="shared" si="8"/>
        <v/>
      </c>
      <c r="CA15" s="29" t="str">
        <f t="shared" si="2"/>
        <v/>
      </c>
      <c r="CB15" s="29" t="str">
        <f t="shared" si="3"/>
        <v/>
      </c>
      <c r="CC15" s="29" t="str">
        <f t="shared" si="9"/>
        <v/>
      </c>
      <c r="CD15" s="29" t="str">
        <f t="shared" si="9"/>
        <v/>
      </c>
      <c r="CE15" s="29" t="str">
        <f t="shared" si="9"/>
        <v/>
      </c>
      <c r="CF15" s="29" t="str">
        <f t="shared" si="9"/>
        <v/>
      </c>
      <c r="CG15" s="29" t="str">
        <f t="shared" si="9"/>
        <v/>
      </c>
      <c r="CH15" s="29" t="str">
        <f t="shared" si="10"/>
        <v/>
      </c>
      <c r="CI15" s="29" t="str">
        <f t="shared" si="11"/>
        <v/>
      </c>
      <c r="CM15" s="30">
        <f t="shared" si="4"/>
        <v>0</v>
      </c>
      <c r="CN15" s="30">
        <f t="shared" si="5"/>
        <v>0</v>
      </c>
      <c r="CO15" s="30">
        <f t="shared" si="6"/>
        <v>0</v>
      </c>
      <c r="CP15" s="30">
        <f t="shared" si="6"/>
        <v>0</v>
      </c>
      <c r="CQ15" s="30">
        <f t="shared" si="6"/>
        <v>0</v>
      </c>
      <c r="CR15" s="30">
        <f t="shared" si="6"/>
        <v>0</v>
      </c>
      <c r="CS15" s="30">
        <f t="shared" si="6"/>
        <v>0</v>
      </c>
      <c r="CT15" s="31">
        <f t="shared" si="6"/>
        <v>0</v>
      </c>
      <c r="CU15" s="31">
        <f t="shared" si="12"/>
        <v>0</v>
      </c>
    </row>
    <row r="16" spans="1:99" ht="15" customHeight="1" x14ac:dyDescent="0.25">
      <c r="A16" s="32" t="s">
        <v>31</v>
      </c>
      <c r="B16" s="33">
        <f t="shared" si="7"/>
        <v>0</v>
      </c>
      <c r="C16" s="34">
        <v>0</v>
      </c>
      <c r="D16" s="35">
        <v>0</v>
      </c>
      <c r="E16" s="34">
        <v>0</v>
      </c>
      <c r="F16" s="36">
        <v>0</v>
      </c>
      <c r="G16" s="42">
        <v>0</v>
      </c>
      <c r="H16" s="40">
        <v>0</v>
      </c>
      <c r="I16" s="41">
        <v>0</v>
      </c>
      <c r="J16" s="39">
        <v>0</v>
      </c>
      <c r="K16" s="36">
        <v>0</v>
      </c>
      <c r="L16" s="34">
        <v>0</v>
      </c>
      <c r="M16" s="37">
        <v>0</v>
      </c>
      <c r="N16" s="37">
        <v>0</v>
      </c>
      <c r="O16" s="37">
        <v>0</v>
      </c>
      <c r="P16" s="36">
        <v>0</v>
      </c>
      <c r="Q16" s="34">
        <v>0</v>
      </c>
      <c r="R16" s="36">
        <v>0</v>
      </c>
      <c r="S16" s="28" t="str">
        <f t="shared" si="8"/>
        <v/>
      </c>
      <c r="CA16" s="29" t="str">
        <f t="shared" si="2"/>
        <v/>
      </c>
      <c r="CB16" s="29" t="str">
        <f t="shared" si="3"/>
        <v/>
      </c>
      <c r="CC16" s="29" t="str">
        <f t="shared" si="9"/>
        <v/>
      </c>
      <c r="CD16" s="29" t="str">
        <f t="shared" si="9"/>
        <v/>
      </c>
      <c r="CE16" s="29" t="str">
        <f t="shared" si="9"/>
        <v/>
      </c>
      <c r="CF16" s="29" t="str">
        <f t="shared" si="9"/>
        <v/>
      </c>
      <c r="CG16" s="29" t="str">
        <f t="shared" si="9"/>
        <v/>
      </c>
      <c r="CH16" s="29" t="str">
        <f t="shared" si="10"/>
        <v/>
      </c>
      <c r="CI16" s="29" t="str">
        <f t="shared" si="11"/>
        <v/>
      </c>
      <c r="CM16" s="30">
        <f t="shared" si="4"/>
        <v>0</v>
      </c>
      <c r="CN16" s="30">
        <f t="shared" si="5"/>
        <v>0</v>
      </c>
      <c r="CO16" s="30">
        <f t="shared" si="6"/>
        <v>0</v>
      </c>
      <c r="CP16" s="30">
        <f t="shared" si="6"/>
        <v>0</v>
      </c>
      <c r="CQ16" s="30">
        <f t="shared" si="6"/>
        <v>0</v>
      </c>
      <c r="CR16" s="30">
        <f t="shared" si="6"/>
        <v>0</v>
      </c>
      <c r="CS16" s="30">
        <f t="shared" si="6"/>
        <v>0</v>
      </c>
      <c r="CT16" s="31">
        <f t="shared" si="6"/>
        <v>0</v>
      </c>
      <c r="CU16" s="31">
        <f t="shared" si="12"/>
        <v>0</v>
      </c>
    </row>
    <row r="17" spans="1:99" x14ac:dyDescent="0.25">
      <c r="A17" s="43" t="s">
        <v>32</v>
      </c>
      <c r="B17" s="44">
        <f t="shared" si="7"/>
        <v>0</v>
      </c>
      <c r="C17" s="45">
        <v>0</v>
      </c>
      <c r="D17" s="46">
        <v>0</v>
      </c>
      <c r="E17" s="45">
        <v>0</v>
      </c>
      <c r="F17" s="47">
        <v>0</v>
      </c>
      <c r="G17" s="48">
        <v>0</v>
      </c>
      <c r="H17" s="49">
        <v>0</v>
      </c>
      <c r="I17" s="50">
        <v>0</v>
      </c>
      <c r="J17" s="51">
        <v>0</v>
      </c>
      <c r="K17" s="47">
        <v>0</v>
      </c>
      <c r="L17" s="45">
        <v>0</v>
      </c>
      <c r="M17" s="52">
        <v>0</v>
      </c>
      <c r="N17" s="52">
        <v>0</v>
      </c>
      <c r="O17" s="52">
        <v>0</v>
      </c>
      <c r="P17" s="47">
        <v>0</v>
      </c>
      <c r="Q17" s="45">
        <v>0</v>
      </c>
      <c r="R17" s="47">
        <v>0</v>
      </c>
      <c r="S17" s="28" t="str">
        <f t="shared" si="8"/>
        <v/>
      </c>
      <c r="CA17" s="29" t="str">
        <f t="shared" si="2"/>
        <v/>
      </c>
      <c r="CB17" s="29" t="str">
        <f t="shared" si="3"/>
        <v/>
      </c>
      <c r="CC17" s="29" t="str">
        <f t="shared" si="9"/>
        <v/>
      </c>
      <c r="CD17" s="29" t="str">
        <f t="shared" si="9"/>
        <v/>
      </c>
      <c r="CE17" s="29" t="str">
        <f t="shared" si="9"/>
        <v/>
      </c>
      <c r="CF17" s="29" t="str">
        <f t="shared" si="9"/>
        <v/>
      </c>
      <c r="CG17" s="29" t="str">
        <f t="shared" si="9"/>
        <v/>
      </c>
      <c r="CH17" s="29" t="str">
        <f t="shared" si="10"/>
        <v/>
      </c>
      <c r="CI17" s="29" t="str">
        <f t="shared" si="11"/>
        <v/>
      </c>
      <c r="CM17" s="30">
        <f t="shared" si="4"/>
        <v>0</v>
      </c>
      <c r="CN17" s="30">
        <f t="shared" si="5"/>
        <v>0</v>
      </c>
      <c r="CO17" s="30">
        <f t="shared" si="6"/>
        <v>0</v>
      </c>
      <c r="CP17" s="30">
        <f t="shared" si="6"/>
        <v>0</v>
      </c>
      <c r="CQ17" s="30">
        <f t="shared" si="6"/>
        <v>0</v>
      </c>
      <c r="CR17" s="30">
        <f t="shared" si="6"/>
        <v>0</v>
      </c>
      <c r="CS17" s="30">
        <f t="shared" si="6"/>
        <v>0</v>
      </c>
      <c r="CT17" s="31">
        <f t="shared" si="6"/>
        <v>0</v>
      </c>
      <c r="CU17" s="31">
        <f t="shared" si="12"/>
        <v>0</v>
      </c>
    </row>
    <row r="18" spans="1:99" x14ac:dyDescent="0.25">
      <c r="A18" s="32" t="s">
        <v>33</v>
      </c>
      <c r="B18" s="21">
        <f t="shared" si="7"/>
        <v>3</v>
      </c>
      <c r="C18" s="22">
        <v>1</v>
      </c>
      <c r="D18" s="23">
        <v>2</v>
      </c>
      <c r="E18" s="22">
        <v>1</v>
      </c>
      <c r="F18" s="24">
        <v>0</v>
      </c>
      <c r="G18" s="53">
        <v>0</v>
      </c>
      <c r="H18" s="54">
        <v>1</v>
      </c>
      <c r="I18" s="55">
        <v>1</v>
      </c>
      <c r="J18" s="27">
        <v>0</v>
      </c>
      <c r="K18" s="24">
        <v>0</v>
      </c>
      <c r="L18" s="22">
        <v>0</v>
      </c>
      <c r="M18" s="25">
        <v>0</v>
      </c>
      <c r="N18" s="25">
        <v>0</v>
      </c>
      <c r="O18" s="25">
        <v>0</v>
      </c>
      <c r="P18" s="24">
        <v>0</v>
      </c>
      <c r="Q18" s="22">
        <v>0</v>
      </c>
      <c r="R18" s="24">
        <v>0</v>
      </c>
      <c r="S18" s="28" t="str">
        <f t="shared" si="8"/>
        <v/>
      </c>
      <c r="CA18" s="29" t="str">
        <f t="shared" si="2"/>
        <v/>
      </c>
      <c r="CB18" s="29" t="str">
        <f t="shared" si="3"/>
        <v/>
      </c>
      <c r="CC18" s="29" t="str">
        <f t="shared" si="9"/>
        <v/>
      </c>
      <c r="CD18" s="29" t="str">
        <f t="shared" si="9"/>
        <v/>
      </c>
      <c r="CE18" s="29" t="str">
        <f t="shared" si="9"/>
        <v/>
      </c>
      <c r="CF18" s="29" t="str">
        <f t="shared" si="9"/>
        <v/>
      </c>
      <c r="CG18" s="29" t="str">
        <f t="shared" si="9"/>
        <v/>
      </c>
      <c r="CH18" s="29" t="str">
        <f t="shared" si="10"/>
        <v/>
      </c>
      <c r="CI18" s="29" t="str">
        <f t="shared" si="11"/>
        <v/>
      </c>
      <c r="CM18" s="30">
        <f t="shared" si="4"/>
        <v>0</v>
      </c>
      <c r="CN18" s="30">
        <f t="shared" si="5"/>
        <v>0</v>
      </c>
      <c r="CO18" s="30">
        <f t="shared" si="6"/>
        <v>0</v>
      </c>
      <c r="CP18" s="30">
        <f t="shared" si="6"/>
        <v>0</v>
      </c>
      <c r="CQ18" s="30">
        <f t="shared" si="6"/>
        <v>0</v>
      </c>
      <c r="CR18" s="30">
        <f t="shared" si="6"/>
        <v>0</v>
      </c>
      <c r="CS18" s="30">
        <f t="shared" si="6"/>
        <v>0</v>
      </c>
      <c r="CT18" s="31">
        <f t="shared" si="6"/>
        <v>0</v>
      </c>
      <c r="CU18" s="31">
        <f t="shared" si="12"/>
        <v>0</v>
      </c>
    </row>
    <row r="19" spans="1:99" x14ac:dyDescent="0.25">
      <c r="A19" s="32" t="s">
        <v>34</v>
      </c>
      <c r="B19" s="33">
        <f t="shared" si="7"/>
        <v>6</v>
      </c>
      <c r="C19" s="34">
        <v>3</v>
      </c>
      <c r="D19" s="35">
        <v>3</v>
      </c>
      <c r="E19" s="34">
        <v>4</v>
      </c>
      <c r="F19" s="36">
        <v>1</v>
      </c>
      <c r="G19" s="36">
        <v>0</v>
      </c>
      <c r="H19" s="40">
        <v>1</v>
      </c>
      <c r="I19" s="41">
        <v>1</v>
      </c>
      <c r="J19" s="39">
        <v>0</v>
      </c>
      <c r="K19" s="36">
        <v>0</v>
      </c>
      <c r="L19" s="34">
        <v>0</v>
      </c>
      <c r="M19" s="37">
        <v>0</v>
      </c>
      <c r="N19" s="37">
        <v>0</v>
      </c>
      <c r="O19" s="37">
        <v>0</v>
      </c>
      <c r="P19" s="36">
        <v>0</v>
      </c>
      <c r="Q19" s="34">
        <v>0</v>
      </c>
      <c r="R19" s="36">
        <v>0</v>
      </c>
      <c r="S19" s="28" t="str">
        <f t="shared" si="8"/>
        <v/>
      </c>
      <c r="CA19" s="29" t="str">
        <f t="shared" si="2"/>
        <v/>
      </c>
      <c r="CB19" s="29" t="str">
        <f t="shared" si="3"/>
        <v/>
      </c>
      <c r="CC19" s="29" t="str">
        <f t="shared" si="9"/>
        <v/>
      </c>
      <c r="CD19" s="29" t="str">
        <f t="shared" si="9"/>
        <v/>
      </c>
      <c r="CE19" s="29" t="str">
        <f t="shared" si="9"/>
        <v/>
      </c>
      <c r="CF19" s="29" t="str">
        <f t="shared" si="9"/>
        <v/>
      </c>
      <c r="CG19" s="29" t="str">
        <f t="shared" si="9"/>
        <v/>
      </c>
      <c r="CH19" s="29" t="str">
        <f t="shared" si="10"/>
        <v/>
      </c>
      <c r="CI19" s="29" t="str">
        <f t="shared" si="11"/>
        <v/>
      </c>
      <c r="CM19" s="30">
        <f t="shared" si="4"/>
        <v>0</v>
      </c>
      <c r="CN19" s="30">
        <f t="shared" si="5"/>
        <v>0</v>
      </c>
      <c r="CO19" s="30">
        <f t="shared" si="6"/>
        <v>0</v>
      </c>
      <c r="CP19" s="30">
        <f t="shared" si="6"/>
        <v>0</v>
      </c>
      <c r="CQ19" s="30">
        <f t="shared" si="6"/>
        <v>0</v>
      </c>
      <c r="CR19" s="30">
        <f t="shared" si="6"/>
        <v>0</v>
      </c>
      <c r="CS19" s="30">
        <f t="shared" si="6"/>
        <v>0</v>
      </c>
      <c r="CT19" s="31">
        <f t="shared" si="6"/>
        <v>0</v>
      </c>
      <c r="CU19" s="31">
        <f t="shared" si="12"/>
        <v>0</v>
      </c>
    </row>
    <row r="20" spans="1:99" x14ac:dyDescent="0.25">
      <c r="A20" s="43" t="s">
        <v>35</v>
      </c>
      <c r="B20" s="44">
        <f t="shared" si="7"/>
        <v>0</v>
      </c>
      <c r="C20" s="45">
        <v>0</v>
      </c>
      <c r="D20" s="46">
        <v>0</v>
      </c>
      <c r="E20" s="45">
        <v>0</v>
      </c>
      <c r="F20" s="47">
        <v>1</v>
      </c>
      <c r="G20" s="47">
        <v>0</v>
      </c>
      <c r="H20" s="49">
        <v>0</v>
      </c>
      <c r="I20" s="50">
        <v>0</v>
      </c>
      <c r="J20" s="51">
        <v>0</v>
      </c>
      <c r="K20" s="47">
        <v>0</v>
      </c>
      <c r="L20" s="45">
        <v>0</v>
      </c>
      <c r="M20" s="52">
        <v>0</v>
      </c>
      <c r="N20" s="52">
        <v>0</v>
      </c>
      <c r="O20" s="52">
        <v>0</v>
      </c>
      <c r="P20" s="47">
        <v>0</v>
      </c>
      <c r="Q20" s="45">
        <v>0</v>
      </c>
      <c r="R20" s="47">
        <v>0</v>
      </c>
      <c r="S20" s="28" t="str">
        <f t="shared" si="8"/>
        <v/>
      </c>
      <c r="CA20" s="29" t="str">
        <f t="shared" si="2"/>
        <v/>
      </c>
      <c r="CB20" s="29" t="str">
        <f t="shared" si="3"/>
        <v/>
      </c>
      <c r="CC20" s="29" t="str">
        <f t="shared" si="9"/>
        <v/>
      </c>
      <c r="CD20" s="29" t="str">
        <f t="shared" si="9"/>
        <v/>
      </c>
      <c r="CE20" s="29" t="str">
        <f t="shared" si="9"/>
        <v/>
      </c>
      <c r="CF20" s="29" t="str">
        <f t="shared" si="9"/>
        <v/>
      </c>
      <c r="CG20" s="29" t="str">
        <f t="shared" si="9"/>
        <v/>
      </c>
      <c r="CH20" s="29" t="str">
        <f t="shared" si="10"/>
        <v/>
      </c>
      <c r="CI20" s="29" t="str">
        <f t="shared" si="11"/>
        <v/>
      </c>
      <c r="CM20" s="30">
        <f t="shared" si="4"/>
        <v>0</v>
      </c>
      <c r="CN20" s="30">
        <f t="shared" si="5"/>
        <v>0</v>
      </c>
      <c r="CO20" s="30">
        <f t="shared" si="6"/>
        <v>0</v>
      </c>
      <c r="CP20" s="30">
        <f t="shared" si="6"/>
        <v>0</v>
      </c>
      <c r="CQ20" s="30">
        <f t="shared" si="6"/>
        <v>0</v>
      </c>
      <c r="CR20" s="30">
        <f t="shared" si="6"/>
        <v>0</v>
      </c>
      <c r="CS20" s="30">
        <f t="shared" si="6"/>
        <v>0</v>
      </c>
      <c r="CT20" s="31">
        <f t="shared" si="6"/>
        <v>0</v>
      </c>
      <c r="CU20" s="31">
        <f t="shared" si="12"/>
        <v>0</v>
      </c>
    </row>
    <row r="21" spans="1:99" x14ac:dyDescent="0.25">
      <c r="A21" s="32" t="s">
        <v>36</v>
      </c>
      <c r="B21" s="21">
        <f t="shared" si="7"/>
        <v>0</v>
      </c>
      <c r="C21" s="22">
        <v>0</v>
      </c>
      <c r="D21" s="23">
        <v>0</v>
      </c>
      <c r="E21" s="22">
        <v>0</v>
      </c>
      <c r="F21" s="24">
        <v>0</v>
      </c>
      <c r="G21" s="24">
        <v>0</v>
      </c>
      <c r="H21" s="54">
        <v>0</v>
      </c>
      <c r="I21" s="26">
        <v>0</v>
      </c>
      <c r="J21" s="27">
        <v>0</v>
      </c>
      <c r="K21" s="24">
        <v>0</v>
      </c>
      <c r="L21" s="22">
        <v>0</v>
      </c>
      <c r="M21" s="25">
        <v>0</v>
      </c>
      <c r="N21" s="25">
        <v>0</v>
      </c>
      <c r="O21" s="25">
        <v>0</v>
      </c>
      <c r="P21" s="24">
        <v>0</v>
      </c>
      <c r="Q21" s="22">
        <v>0</v>
      </c>
      <c r="R21" s="24">
        <v>0</v>
      </c>
      <c r="S21" s="28" t="str">
        <f t="shared" si="8"/>
        <v/>
      </c>
      <c r="CA21" s="29" t="str">
        <f t="shared" si="2"/>
        <v/>
      </c>
      <c r="CB21" s="29" t="str">
        <f t="shared" si="3"/>
        <v/>
      </c>
      <c r="CC21" s="29" t="str">
        <f t="shared" si="9"/>
        <v/>
      </c>
      <c r="CD21" s="29" t="str">
        <f t="shared" si="9"/>
        <v/>
      </c>
      <c r="CE21" s="29" t="str">
        <f t="shared" si="9"/>
        <v/>
      </c>
      <c r="CF21" s="29" t="str">
        <f t="shared" si="9"/>
        <v/>
      </c>
      <c r="CG21" s="29" t="str">
        <f t="shared" si="9"/>
        <v/>
      </c>
      <c r="CH21" s="29" t="str">
        <f t="shared" si="10"/>
        <v/>
      </c>
      <c r="CI21" s="29" t="str">
        <f t="shared" si="11"/>
        <v/>
      </c>
      <c r="CM21" s="30">
        <f t="shared" si="4"/>
        <v>0</v>
      </c>
      <c r="CN21" s="30">
        <f t="shared" si="5"/>
        <v>0</v>
      </c>
      <c r="CO21" s="30">
        <f t="shared" si="6"/>
        <v>0</v>
      </c>
      <c r="CP21" s="30">
        <f t="shared" si="6"/>
        <v>0</v>
      </c>
      <c r="CQ21" s="30">
        <f t="shared" si="6"/>
        <v>0</v>
      </c>
      <c r="CR21" s="30">
        <f t="shared" si="6"/>
        <v>0</v>
      </c>
      <c r="CS21" s="30">
        <f t="shared" si="6"/>
        <v>0</v>
      </c>
      <c r="CT21" s="31">
        <f t="shared" si="6"/>
        <v>0</v>
      </c>
      <c r="CU21" s="31">
        <f t="shared" si="12"/>
        <v>0</v>
      </c>
    </row>
    <row r="22" spans="1:99" ht="21" x14ac:dyDescent="0.25">
      <c r="A22" s="32" t="s">
        <v>37</v>
      </c>
      <c r="B22" s="33">
        <f t="shared" si="7"/>
        <v>1</v>
      </c>
      <c r="C22" s="34">
        <v>0</v>
      </c>
      <c r="D22" s="35">
        <v>1</v>
      </c>
      <c r="E22" s="34">
        <v>1</v>
      </c>
      <c r="F22" s="36">
        <v>0</v>
      </c>
      <c r="G22" s="36">
        <v>1</v>
      </c>
      <c r="H22" s="40">
        <v>0</v>
      </c>
      <c r="I22" s="38">
        <v>0</v>
      </c>
      <c r="J22" s="39">
        <v>0</v>
      </c>
      <c r="K22" s="36">
        <v>0</v>
      </c>
      <c r="L22" s="34">
        <v>0</v>
      </c>
      <c r="M22" s="37">
        <v>0</v>
      </c>
      <c r="N22" s="37">
        <v>0</v>
      </c>
      <c r="O22" s="37">
        <v>0</v>
      </c>
      <c r="P22" s="36">
        <v>0</v>
      </c>
      <c r="Q22" s="34">
        <v>0</v>
      </c>
      <c r="R22" s="36">
        <v>0</v>
      </c>
      <c r="S22" s="28" t="str">
        <f t="shared" si="8"/>
        <v/>
      </c>
      <c r="CA22" s="29" t="str">
        <f t="shared" si="2"/>
        <v/>
      </c>
      <c r="CB22" s="29" t="str">
        <f t="shared" si="3"/>
        <v/>
      </c>
      <c r="CC22" s="29" t="str">
        <f t="shared" si="9"/>
        <v/>
      </c>
      <c r="CD22" s="29" t="str">
        <f t="shared" si="9"/>
        <v/>
      </c>
      <c r="CE22" s="29" t="str">
        <f t="shared" si="9"/>
        <v/>
      </c>
      <c r="CF22" s="29" t="str">
        <f t="shared" si="9"/>
        <v/>
      </c>
      <c r="CG22" s="29" t="str">
        <f t="shared" si="9"/>
        <v/>
      </c>
      <c r="CH22" s="29" t="str">
        <f t="shared" si="10"/>
        <v/>
      </c>
      <c r="CI22" s="29" t="str">
        <f t="shared" si="11"/>
        <v/>
      </c>
      <c r="CM22" s="30">
        <f t="shared" si="4"/>
        <v>0</v>
      </c>
      <c r="CN22" s="30">
        <f t="shared" si="5"/>
        <v>0</v>
      </c>
      <c r="CO22" s="30">
        <f t="shared" si="6"/>
        <v>0</v>
      </c>
      <c r="CP22" s="30">
        <f t="shared" si="6"/>
        <v>0</v>
      </c>
      <c r="CQ22" s="30">
        <f t="shared" si="6"/>
        <v>0</v>
      </c>
      <c r="CR22" s="30">
        <f t="shared" si="6"/>
        <v>0</v>
      </c>
      <c r="CS22" s="30">
        <f t="shared" si="6"/>
        <v>0</v>
      </c>
      <c r="CT22" s="31">
        <f t="shared" si="6"/>
        <v>0</v>
      </c>
      <c r="CU22" s="31">
        <f t="shared" si="12"/>
        <v>0</v>
      </c>
    </row>
    <row r="23" spans="1:99" x14ac:dyDescent="0.25">
      <c r="A23" s="32" t="s">
        <v>38</v>
      </c>
      <c r="B23" s="33">
        <f t="shared" ref="B23:B33" si="13">SUM(C23:D23)</f>
        <v>0</v>
      </c>
      <c r="C23" s="34">
        <v>0</v>
      </c>
      <c r="D23" s="35">
        <v>0</v>
      </c>
      <c r="E23" s="34">
        <v>0</v>
      </c>
      <c r="F23" s="35">
        <v>0</v>
      </c>
      <c r="G23" s="36">
        <v>0</v>
      </c>
      <c r="H23" s="37">
        <v>0</v>
      </c>
      <c r="I23" s="38">
        <v>0</v>
      </c>
      <c r="J23" s="39">
        <v>0</v>
      </c>
      <c r="K23" s="36">
        <v>0</v>
      </c>
      <c r="L23" s="34">
        <v>0</v>
      </c>
      <c r="M23" s="37">
        <v>0</v>
      </c>
      <c r="N23" s="37">
        <v>0</v>
      </c>
      <c r="O23" s="37">
        <v>0</v>
      </c>
      <c r="P23" s="36">
        <v>0</v>
      </c>
      <c r="Q23" s="34">
        <v>0</v>
      </c>
      <c r="R23" s="36">
        <v>0</v>
      </c>
      <c r="S23" s="28" t="str">
        <f t="shared" si="8"/>
        <v/>
      </c>
      <c r="CA23" s="29" t="str">
        <f t="shared" si="2"/>
        <v/>
      </c>
      <c r="CB23" s="29" t="str">
        <f t="shared" si="3"/>
        <v/>
      </c>
      <c r="CC23" s="29" t="str">
        <f t="shared" si="9"/>
        <v/>
      </c>
      <c r="CD23" s="29" t="str">
        <f t="shared" si="9"/>
        <v/>
      </c>
      <c r="CE23" s="29" t="str">
        <f t="shared" si="9"/>
        <v/>
      </c>
      <c r="CF23" s="29" t="str">
        <f t="shared" si="9"/>
        <v/>
      </c>
      <c r="CG23" s="29" t="str">
        <f t="shared" si="9"/>
        <v/>
      </c>
      <c r="CH23" s="29" t="str">
        <f t="shared" si="10"/>
        <v/>
      </c>
      <c r="CI23" s="29" t="str">
        <f t="shared" si="11"/>
        <v/>
      </c>
      <c r="CM23" s="30">
        <f t="shared" si="4"/>
        <v>0</v>
      </c>
      <c r="CN23" s="30">
        <f t="shared" si="5"/>
        <v>0</v>
      </c>
      <c r="CO23" s="30">
        <f t="shared" si="6"/>
        <v>0</v>
      </c>
      <c r="CP23" s="30">
        <f t="shared" si="6"/>
        <v>0</v>
      </c>
      <c r="CQ23" s="30">
        <f t="shared" si="6"/>
        <v>0</v>
      </c>
      <c r="CR23" s="30">
        <f t="shared" si="6"/>
        <v>0</v>
      </c>
      <c r="CS23" s="30">
        <f t="shared" si="6"/>
        <v>0</v>
      </c>
      <c r="CT23" s="31">
        <f t="shared" si="6"/>
        <v>0</v>
      </c>
      <c r="CU23" s="31">
        <f t="shared" si="12"/>
        <v>0</v>
      </c>
    </row>
    <row r="24" spans="1:99" ht="21" x14ac:dyDescent="0.25">
      <c r="A24" s="32" t="s">
        <v>39</v>
      </c>
      <c r="B24" s="33">
        <f t="shared" si="13"/>
        <v>0</v>
      </c>
      <c r="C24" s="34">
        <v>0</v>
      </c>
      <c r="D24" s="35">
        <v>0</v>
      </c>
      <c r="E24" s="34">
        <v>0</v>
      </c>
      <c r="F24" s="36">
        <v>0</v>
      </c>
      <c r="G24" s="36">
        <v>0</v>
      </c>
      <c r="H24" s="40">
        <v>0</v>
      </c>
      <c r="I24" s="41">
        <v>0</v>
      </c>
      <c r="J24" s="39">
        <v>0</v>
      </c>
      <c r="K24" s="36">
        <v>0</v>
      </c>
      <c r="L24" s="34">
        <v>0</v>
      </c>
      <c r="M24" s="37">
        <v>0</v>
      </c>
      <c r="N24" s="37">
        <v>0</v>
      </c>
      <c r="O24" s="37">
        <v>0</v>
      </c>
      <c r="P24" s="36">
        <v>0</v>
      </c>
      <c r="Q24" s="34">
        <v>0</v>
      </c>
      <c r="R24" s="36">
        <v>0</v>
      </c>
      <c r="S24" s="28" t="str">
        <f t="shared" si="8"/>
        <v/>
      </c>
      <c r="CA24" s="29" t="str">
        <f t="shared" si="2"/>
        <v/>
      </c>
      <c r="CB24" s="29" t="str">
        <f t="shared" si="3"/>
        <v/>
      </c>
      <c r="CC24" s="29" t="str">
        <f t="shared" si="9"/>
        <v/>
      </c>
      <c r="CD24" s="29" t="str">
        <f t="shared" si="9"/>
        <v/>
      </c>
      <c r="CE24" s="29" t="str">
        <f t="shared" si="9"/>
        <v/>
      </c>
      <c r="CF24" s="29" t="str">
        <f t="shared" si="9"/>
        <v/>
      </c>
      <c r="CG24" s="29" t="str">
        <f t="shared" si="9"/>
        <v/>
      </c>
      <c r="CH24" s="29" t="str">
        <f t="shared" si="10"/>
        <v/>
      </c>
      <c r="CI24" s="29" t="str">
        <f t="shared" si="11"/>
        <v/>
      </c>
      <c r="CM24" s="30">
        <f t="shared" si="4"/>
        <v>0</v>
      </c>
      <c r="CN24" s="30">
        <f t="shared" si="5"/>
        <v>0</v>
      </c>
      <c r="CO24" s="30">
        <f t="shared" si="6"/>
        <v>0</v>
      </c>
      <c r="CP24" s="30">
        <f t="shared" si="6"/>
        <v>0</v>
      </c>
      <c r="CQ24" s="30">
        <f t="shared" si="6"/>
        <v>0</v>
      </c>
      <c r="CR24" s="30">
        <f t="shared" si="6"/>
        <v>0</v>
      </c>
      <c r="CS24" s="30">
        <f t="shared" si="6"/>
        <v>0</v>
      </c>
      <c r="CT24" s="31">
        <f t="shared" si="6"/>
        <v>0</v>
      </c>
      <c r="CU24" s="31">
        <f t="shared" si="12"/>
        <v>0</v>
      </c>
    </row>
    <row r="25" spans="1:99" x14ac:dyDescent="0.25">
      <c r="A25" s="43" t="s">
        <v>40</v>
      </c>
      <c r="B25" s="44">
        <f t="shared" si="13"/>
        <v>0</v>
      </c>
      <c r="C25" s="45">
        <v>0</v>
      </c>
      <c r="D25" s="46">
        <v>0</v>
      </c>
      <c r="E25" s="45">
        <v>0</v>
      </c>
      <c r="F25" s="47">
        <v>0</v>
      </c>
      <c r="G25" s="47">
        <v>0</v>
      </c>
      <c r="H25" s="49">
        <v>0</v>
      </c>
      <c r="I25" s="50">
        <v>0</v>
      </c>
      <c r="J25" s="51">
        <v>0</v>
      </c>
      <c r="K25" s="47">
        <v>0</v>
      </c>
      <c r="L25" s="45">
        <v>0</v>
      </c>
      <c r="M25" s="52">
        <v>0</v>
      </c>
      <c r="N25" s="52">
        <v>0</v>
      </c>
      <c r="O25" s="52">
        <v>0</v>
      </c>
      <c r="P25" s="47">
        <v>0</v>
      </c>
      <c r="Q25" s="45">
        <v>0</v>
      </c>
      <c r="R25" s="47">
        <v>0</v>
      </c>
      <c r="S25" s="28" t="str">
        <f t="shared" si="8"/>
        <v/>
      </c>
      <c r="CA25" s="29" t="str">
        <f t="shared" si="2"/>
        <v/>
      </c>
      <c r="CB25" s="29" t="str">
        <f t="shared" si="3"/>
        <v/>
      </c>
      <c r="CC25" s="29" t="str">
        <f t="shared" si="9"/>
        <v/>
      </c>
      <c r="CD25" s="29" t="str">
        <f t="shared" si="9"/>
        <v/>
      </c>
      <c r="CE25" s="29" t="str">
        <f t="shared" si="9"/>
        <v/>
      </c>
      <c r="CF25" s="29" t="str">
        <f t="shared" si="9"/>
        <v/>
      </c>
      <c r="CG25" s="29" t="str">
        <f t="shared" si="9"/>
        <v/>
      </c>
      <c r="CH25" s="29" t="str">
        <f t="shared" si="10"/>
        <v/>
      </c>
      <c r="CI25" s="29" t="str">
        <f t="shared" si="11"/>
        <v/>
      </c>
      <c r="CM25" s="30">
        <f t="shared" si="4"/>
        <v>0</v>
      </c>
      <c r="CN25" s="30">
        <f t="shared" si="5"/>
        <v>0</v>
      </c>
      <c r="CO25" s="30">
        <f t="shared" si="6"/>
        <v>0</v>
      </c>
      <c r="CP25" s="30">
        <f t="shared" si="6"/>
        <v>0</v>
      </c>
      <c r="CQ25" s="30">
        <f t="shared" si="6"/>
        <v>0</v>
      </c>
      <c r="CR25" s="30">
        <f t="shared" si="6"/>
        <v>0</v>
      </c>
      <c r="CS25" s="30">
        <f t="shared" si="6"/>
        <v>0</v>
      </c>
      <c r="CT25" s="31">
        <f t="shared" si="6"/>
        <v>0</v>
      </c>
      <c r="CU25" s="31">
        <f t="shared" si="12"/>
        <v>0</v>
      </c>
    </row>
    <row r="26" spans="1:99" ht="15" customHeight="1" x14ac:dyDescent="0.25">
      <c r="A26" s="20" t="s">
        <v>41</v>
      </c>
      <c r="B26" s="21">
        <f t="shared" si="13"/>
        <v>15</v>
      </c>
      <c r="C26" s="22">
        <v>4</v>
      </c>
      <c r="D26" s="24">
        <v>11</v>
      </c>
      <c r="E26" s="22">
        <v>9</v>
      </c>
      <c r="F26" s="24">
        <v>0</v>
      </c>
      <c r="G26" s="53">
        <v>2</v>
      </c>
      <c r="H26" s="54">
        <v>1</v>
      </c>
      <c r="I26" s="55">
        <v>5</v>
      </c>
      <c r="J26" s="27">
        <v>0</v>
      </c>
      <c r="K26" s="24">
        <v>0</v>
      </c>
      <c r="L26" s="22">
        <v>0</v>
      </c>
      <c r="M26" s="25">
        <v>0</v>
      </c>
      <c r="N26" s="25">
        <v>0</v>
      </c>
      <c r="O26" s="25">
        <v>0</v>
      </c>
      <c r="P26" s="24">
        <v>0</v>
      </c>
      <c r="Q26" s="22">
        <v>0</v>
      </c>
      <c r="R26" s="24">
        <v>0</v>
      </c>
      <c r="S26" s="28" t="str">
        <f t="shared" si="8"/>
        <v/>
      </c>
      <c r="CA26" s="29" t="str">
        <f t="shared" si="2"/>
        <v/>
      </c>
      <c r="CB26" s="29" t="str">
        <f t="shared" si="3"/>
        <v/>
      </c>
      <c r="CC26" s="29" t="str">
        <f t="shared" si="9"/>
        <v/>
      </c>
      <c r="CD26" s="29" t="str">
        <f t="shared" si="9"/>
        <v/>
      </c>
      <c r="CE26" s="29" t="str">
        <f t="shared" si="9"/>
        <v/>
      </c>
      <c r="CF26" s="29" t="str">
        <f t="shared" si="9"/>
        <v/>
      </c>
      <c r="CG26" s="29" t="str">
        <f t="shared" si="9"/>
        <v/>
      </c>
      <c r="CH26" s="29" t="str">
        <f t="shared" si="10"/>
        <v/>
      </c>
      <c r="CI26" s="29" t="str">
        <f t="shared" si="11"/>
        <v/>
      </c>
      <c r="CM26" s="30">
        <f t="shared" si="4"/>
        <v>0</v>
      </c>
      <c r="CN26" s="30">
        <f t="shared" si="5"/>
        <v>0</v>
      </c>
      <c r="CO26" s="30">
        <f t="shared" si="6"/>
        <v>0</v>
      </c>
      <c r="CP26" s="30">
        <f t="shared" si="6"/>
        <v>0</v>
      </c>
      <c r="CQ26" s="30">
        <f t="shared" si="6"/>
        <v>0</v>
      </c>
      <c r="CR26" s="30">
        <f t="shared" si="6"/>
        <v>0</v>
      </c>
      <c r="CS26" s="30">
        <f t="shared" si="6"/>
        <v>0</v>
      </c>
      <c r="CT26" s="31">
        <f t="shared" si="6"/>
        <v>0</v>
      </c>
      <c r="CU26" s="31">
        <f t="shared" si="12"/>
        <v>0</v>
      </c>
    </row>
    <row r="27" spans="1:99" ht="21" x14ac:dyDescent="0.25">
      <c r="A27" s="56" t="s">
        <v>42</v>
      </c>
      <c r="B27" s="33">
        <f t="shared" si="13"/>
        <v>41</v>
      </c>
      <c r="C27" s="34">
        <v>14</v>
      </c>
      <c r="D27" s="36">
        <v>27</v>
      </c>
      <c r="E27" s="34">
        <v>19</v>
      </c>
      <c r="F27" s="36">
        <v>13</v>
      </c>
      <c r="G27" s="42">
        <v>0</v>
      </c>
      <c r="H27" s="40">
        <v>12</v>
      </c>
      <c r="I27" s="41">
        <v>10</v>
      </c>
      <c r="J27" s="39">
        <v>0</v>
      </c>
      <c r="K27" s="36">
        <v>0</v>
      </c>
      <c r="L27" s="34">
        <v>0</v>
      </c>
      <c r="M27" s="37">
        <v>0</v>
      </c>
      <c r="N27" s="37">
        <v>0</v>
      </c>
      <c r="O27" s="37">
        <v>0</v>
      </c>
      <c r="P27" s="36">
        <v>0</v>
      </c>
      <c r="Q27" s="34">
        <v>0</v>
      </c>
      <c r="R27" s="36">
        <v>0</v>
      </c>
      <c r="S27" s="28" t="str">
        <f t="shared" si="8"/>
        <v/>
      </c>
      <c r="CA27" s="29" t="str">
        <f t="shared" si="2"/>
        <v/>
      </c>
      <c r="CB27" s="29" t="str">
        <f t="shared" si="3"/>
        <v/>
      </c>
      <c r="CC27" s="29" t="str">
        <f t="shared" si="9"/>
        <v/>
      </c>
      <c r="CD27" s="29" t="str">
        <f t="shared" si="9"/>
        <v/>
      </c>
      <c r="CE27" s="29" t="str">
        <f t="shared" si="9"/>
        <v/>
      </c>
      <c r="CF27" s="29" t="str">
        <f t="shared" si="9"/>
        <v/>
      </c>
      <c r="CG27" s="29" t="str">
        <f t="shared" si="9"/>
        <v/>
      </c>
      <c r="CH27" s="29" t="str">
        <f t="shared" si="10"/>
        <v/>
      </c>
      <c r="CI27" s="29" t="str">
        <f t="shared" si="11"/>
        <v/>
      </c>
      <c r="CM27" s="30">
        <f t="shared" si="4"/>
        <v>0</v>
      </c>
      <c r="CN27" s="30">
        <f t="shared" si="5"/>
        <v>0</v>
      </c>
      <c r="CO27" s="30">
        <f t="shared" si="6"/>
        <v>0</v>
      </c>
      <c r="CP27" s="30">
        <f t="shared" si="6"/>
        <v>0</v>
      </c>
      <c r="CQ27" s="30">
        <f t="shared" si="6"/>
        <v>0</v>
      </c>
      <c r="CR27" s="30">
        <f t="shared" si="6"/>
        <v>0</v>
      </c>
      <c r="CS27" s="30">
        <f t="shared" si="6"/>
        <v>0</v>
      </c>
      <c r="CT27" s="31">
        <f t="shared" si="6"/>
        <v>0</v>
      </c>
      <c r="CU27" s="31">
        <f t="shared" si="12"/>
        <v>0</v>
      </c>
    </row>
    <row r="28" spans="1:99" x14ac:dyDescent="0.25">
      <c r="A28" s="56" t="s">
        <v>43</v>
      </c>
      <c r="B28" s="33">
        <f t="shared" si="13"/>
        <v>4</v>
      </c>
      <c r="C28" s="34">
        <v>2</v>
      </c>
      <c r="D28" s="36">
        <v>2</v>
      </c>
      <c r="E28" s="34">
        <v>3</v>
      </c>
      <c r="F28" s="36">
        <v>1</v>
      </c>
      <c r="G28" s="42">
        <v>0</v>
      </c>
      <c r="H28" s="40">
        <v>1</v>
      </c>
      <c r="I28" s="41">
        <v>0</v>
      </c>
      <c r="J28" s="39">
        <v>0</v>
      </c>
      <c r="K28" s="36">
        <v>0</v>
      </c>
      <c r="L28" s="34">
        <v>0</v>
      </c>
      <c r="M28" s="37">
        <v>0</v>
      </c>
      <c r="N28" s="37">
        <v>0</v>
      </c>
      <c r="O28" s="37">
        <v>0</v>
      </c>
      <c r="P28" s="36">
        <v>0</v>
      </c>
      <c r="Q28" s="34">
        <v>0</v>
      </c>
      <c r="R28" s="36">
        <v>0</v>
      </c>
      <c r="S28" s="28" t="str">
        <f t="shared" si="8"/>
        <v/>
      </c>
      <c r="CA28" s="29" t="str">
        <f t="shared" si="2"/>
        <v/>
      </c>
      <c r="CB28" s="29" t="str">
        <f t="shared" si="3"/>
        <v/>
      </c>
      <c r="CC28" s="29" t="str">
        <f t="shared" si="9"/>
        <v/>
      </c>
      <c r="CD28" s="29" t="str">
        <f t="shared" si="9"/>
        <v/>
      </c>
      <c r="CE28" s="29" t="str">
        <f t="shared" si="9"/>
        <v/>
      </c>
      <c r="CF28" s="29" t="str">
        <f t="shared" si="9"/>
        <v/>
      </c>
      <c r="CG28" s="29" t="str">
        <f t="shared" si="9"/>
        <v/>
      </c>
      <c r="CH28" s="29" t="str">
        <f t="shared" si="10"/>
        <v/>
      </c>
      <c r="CI28" s="29" t="str">
        <f t="shared" si="11"/>
        <v/>
      </c>
      <c r="CM28" s="30">
        <f t="shared" si="4"/>
        <v>0</v>
      </c>
      <c r="CN28" s="30">
        <f t="shared" si="5"/>
        <v>0</v>
      </c>
      <c r="CO28" s="30">
        <f t="shared" ref="CO28:CT57" si="14">IF(AND($B28&gt;0,OR(L28="")),1,IF(L28&gt;$B28,1,0))</f>
        <v>0</v>
      </c>
      <c r="CP28" s="30">
        <f t="shared" si="14"/>
        <v>0</v>
      </c>
      <c r="CQ28" s="30">
        <f t="shared" si="14"/>
        <v>0</v>
      </c>
      <c r="CR28" s="30">
        <f t="shared" si="14"/>
        <v>0</v>
      </c>
      <c r="CS28" s="30">
        <f t="shared" si="14"/>
        <v>0</v>
      </c>
      <c r="CT28" s="31">
        <f t="shared" si="14"/>
        <v>0</v>
      </c>
      <c r="CU28" s="31">
        <f t="shared" si="12"/>
        <v>0</v>
      </c>
    </row>
    <row r="29" spans="1:99" x14ac:dyDescent="0.25">
      <c r="A29" s="57" t="s">
        <v>44</v>
      </c>
      <c r="B29" s="44">
        <f t="shared" si="13"/>
        <v>11</v>
      </c>
      <c r="C29" s="45">
        <v>4</v>
      </c>
      <c r="D29" s="47">
        <v>7</v>
      </c>
      <c r="E29" s="45">
        <v>6</v>
      </c>
      <c r="F29" s="47">
        <v>3</v>
      </c>
      <c r="G29" s="47">
        <v>1</v>
      </c>
      <c r="H29" s="49">
        <v>2</v>
      </c>
      <c r="I29" s="50">
        <v>3</v>
      </c>
      <c r="J29" s="51">
        <v>0</v>
      </c>
      <c r="K29" s="47">
        <v>0</v>
      </c>
      <c r="L29" s="45">
        <v>0</v>
      </c>
      <c r="M29" s="52">
        <v>0</v>
      </c>
      <c r="N29" s="52">
        <v>0</v>
      </c>
      <c r="O29" s="52">
        <v>0</v>
      </c>
      <c r="P29" s="47">
        <v>0</v>
      </c>
      <c r="Q29" s="45">
        <v>0</v>
      </c>
      <c r="R29" s="47">
        <v>0</v>
      </c>
      <c r="S29" s="28" t="str">
        <f t="shared" si="8"/>
        <v/>
      </c>
      <c r="CA29" s="29" t="str">
        <f t="shared" si="2"/>
        <v/>
      </c>
      <c r="CB29" s="29" t="str">
        <f t="shared" si="3"/>
        <v/>
      </c>
      <c r="CC29" s="29" t="str">
        <f t="shared" si="9"/>
        <v/>
      </c>
      <c r="CD29" s="29" t="str">
        <f t="shared" si="9"/>
        <v/>
      </c>
      <c r="CE29" s="29" t="str">
        <f t="shared" si="9"/>
        <v/>
      </c>
      <c r="CF29" s="29" t="str">
        <f t="shared" si="9"/>
        <v/>
      </c>
      <c r="CG29" s="29" t="str">
        <f t="shared" si="9"/>
        <v/>
      </c>
      <c r="CH29" s="29" t="str">
        <f t="shared" si="10"/>
        <v/>
      </c>
      <c r="CI29" s="29" t="str">
        <f t="shared" si="11"/>
        <v/>
      </c>
      <c r="CM29" s="30">
        <f t="shared" si="4"/>
        <v>0</v>
      </c>
      <c r="CN29" s="30">
        <f t="shared" si="5"/>
        <v>0</v>
      </c>
      <c r="CO29" s="30">
        <f t="shared" si="14"/>
        <v>0</v>
      </c>
      <c r="CP29" s="30">
        <f t="shared" si="14"/>
        <v>0</v>
      </c>
      <c r="CQ29" s="30">
        <f t="shared" si="14"/>
        <v>0</v>
      </c>
      <c r="CR29" s="30">
        <f t="shared" si="14"/>
        <v>0</v>
      </c>
      <c r="CS29" s="30">
        <f t="shared" si="14"/>
        <v>0</v>
      </c>
      <c r="CT29" s="31">
        <f t="shared" si="14"/>
        <v>0</v>
      </c>
      <c r="CU29" s="31">
        <f t="shared" si="12"/>
        <v>0</v>
      </c>
    </row>
    <row r="30" spans="1:99" x14ac:dyDescent="0.25">
      <c r="A30" s="32" t="s">
        <v>45</v>
      </c>
      <c r="B30" s="21">
        <f t="shared" si="13"/>
        <v>0</v>
      </c>
      <c r="C30" s="22">
        <v>0</v>
      </c>
      <c r="D30" s="24">
        <v>0</v>
      </c>
      <c r="E30" s="22">
        <v>0</v>
      </c>
      <c r="F30" s="24">
        <v>0</v>
      </c>
      <c r="G30" s="24">
        <v>0</v>
      </c>
      <c r="H30" s="54">
        <v>0</v>
      </c>
      <c r="I30" s="55">
        <v>0</v>
      </c>
      <c r="J30" s="27">
        <v>0</v>
      </c>
      <c r="K30" s="24">
        <v>0</v>
      </c>
      <c r="L30" s="22">
        <v>0</v>
      </c>
      <c r="M30" s="25">
        <v>0</v>
      </c>
      <c r="N30" s="25">
        <v>0</v>
      </c>
      <c r="O30" s="25">
        <v>0</v>
      </c>
      <c r="P30" s="24">
        <v>0</v>
      </c>
      <c r="Q30" s="22">
        <v>0</v>
      </c>
      <c r="R30" s="24">
        <v>0</v>
      </c>
      <c r="S30" s="28" t="str">
        <f t="shared" si="8"/>
        <v/>
      </c>
      <c r="CA30" s="29" t="str">
        <f t="shared" si="2"/>
        <v/>
      </c>
      <c r="CB30" s="29" t="str">
        <f t="shared" si="3"/>
        <v/>
      </c>
      <c r="CC30" s="29" t="str">
        <f t="shared" si="9"/>
        <v/>
      </c>
      <c r="CD30" s="29" t="str">
        <f t="shared" si="9"/>
        <v/>
      </c>
      <c r="CE30" s="29" t="str">
        <f t="shared" si="9"/>
        <v/>
      </c>
      <c r="CF30" s="29" t="str">
        <f t="shared" si="9"/>
        <v/>
      </c>
      <c r="CG30" s="29" t="str">
        <f t="shared" si="9"/>
        <v/>
      </c>
      <c r="CH30" s="29" t="str">
        <f t="shared" si="10"/>
        <v/>
      </c>
      <c r="CI30" s="29" t="str">
        <f t="shared" si="11"/>
        <v/>
      </c>
      <c r="CM30" s="30">
        <f t="shared" si="4"/>
        <v>0</v>
      </c>
      <c r="CN30" s="30">
        <f t="shared" si="5"/>
        <v>0</v>
      </c>
      <c r="CO30" s="30">
        <f t="shared" si="14"/>
        <v>0</v>
      </c>
      <c r="CP30" s="30">
        <f t="shared" si="14"/>
        <v>0</v>
      </c>
      <c r="CQ30" s="30">
        <f t="shared" si="14"/>
        <v>0</v>
      </c>
      <c r="CR30" s="30">
        <f t="shared" si="14"/>
        <v>0</v>
      </c>
      <c r="CS30" s="30">
        <f t="shared" si="14"/>
        <v>0</v>
      </c>
      <c r="CT30" s="31">
        <f t="shared" si="14"/>
        <v>0</v>
      </c>
      <c r="CU30" s="31">
        <f t="shared" si="12"/>
        <v>0</v>
      </c>
    </row>
    <row r="31" spans="1:99" x14ac:dyDescent="0.25">
      <c r="A31" s="32" t="s">
        <v>46</v>
      </c>
      <c r="B31" s="33">
        <f t="shared" si="13"/>
        <v>3</v>
      </c>
      <c r="C31" s="34">
        <v>0</v>
      </c>
      <c r="D31" s="36">
        <v>3</v>
      </c>
      <c r="E31" s="34">
        <v>1</v>
      </c>
      <c r="F31" s="36">
        <v>0</v>
      </c>
      <c r="G31" s="36">
        <v>0</v>
      </c>
      <c r="H31" s="40">
        <v>0</v>
      </c>
      <c r="I31" s="41">
        <v>2</v>
      </c>
      <c r="J31" s="39">
        <v>0</v>
      </c>
      <c r="K31" s="36">
        <v>0</v>
      </c>
      <c r="L31" s="34">
        <v>0</v>
      </c>
      <c r="M31" s="37">
        <v>0</v>
      </c>
      <c r="N31" s="37">
        <v>0</v>
      </c>
      <c r="O31" s="37">
        <v>0</v>
      </c>
      <c r="P31" s="36">
        <v>0</v>
      </c>
      <c r="Q31" s="34">
        <v>0</v>
      </c>
      <c r="R31" s="36">
        <v>0</v>
      </c>
      <c r="S31" s="28" t="str">
        <f t="shared" si="8"/>
        <v/>
      </c>
      <c r="CA31" s="29" t="str">
        <f t="shared" si="2"/>
        <v/>
      </c>
      <c r="CB31" s="29" t="str">
        <f t="shared" si="3"/>
        <v/>
      </c>
      <c r="CC31" s="29" t="str">
        <f t="shared" si="9"/>
        <v/>
      </c>
      <c r="CD31" s="29" t="str">
        <f t="shared" si="9"/>
        <v/>
      </c>
      <c r="CE31" s="29" t="str">
        <f t="shared" si="9"/>
        <v/>
      </c>
      <c r="CF31" s="29" t="str">
        <f t="shared" si="9"/>
        <v/>
      </c>
      <c r="CG31" s="29" t="str">
        <f t="shared" si="9"/>
        <v/>
      </c>
      <c r="CH31" s="29" t="str">
        <f t="shared" si="10"/>
        <v/>
      </c>
      <c r="CI31" s="29" t="str">
        <f t="shared" si="11"/>
        <v/>
      </c>
      <c r="CM31" s="30">
        <f t="shared" si="4"/>
        <v>0</v>
      </c>
      <c r="CN31" s="30">
        <f t="shared" si="5"/>
        <v>0</v>
      </c>
      <c r="CO31" s="30">
        <f t="shared" si="14"/>
        <v>0</v>
      </c>
      <c r="CP31" s="30">
        <f t="shared" si="14"/>
        <v>0</v>
      </c>
      <c r="CQ31" s="30">
        <f t="shared" si="14"/>
        <v>0</v>
      </c>
      <c r="CR31" s="30">
        <f t="shared" si="14"/>
        <v>0</v>
      </c>
      <c r="CS31" s="30">
        <f t="shared" si="14"/>
        <v>0</v>
      </c>
      <c r="CT31" s="31">
        <f t="shared" si="14"/>
        <v>0</v>
      </c>
      <c r="CU31" s="31">
        <f t="shared" si="12"/>
        <v>0</v>
      </c>
    </row>
    <row r="32" spans="1:99" x14ac:dyDescent="0.25">
      <c r="A32" s="32" t="s">
        <v>47</v>
      </c>
      <c r="B32" s="33">
        <f t="shared" si="13"/>
        <v>0</v>
      </c>
      <c r="C32" s="34">
        <v>0</v>
      </c>
      <c r="D32" s="36">
        <v>0</v>
      </c>
      <c r="E32" s="34">
        <v>0</v>
      </c>
      <c r="F32" s="36">
        <v>0</v>
      </c>
      <c r="G32" s="36">
        <v>0</v>
      </c>
      <c r="H32" s="40">
        <v>0</v>
      </c>
      <c r="I32" s="38">
        <v>0</v>
      </c>
      <c r="J32" s="39">
        <v>0</v>
      </c>
      <c r="K32" s="36">
        <v>0</v>
      </c>
      <c r="L32" s="34">
        <v>0</v>
      </c>
      <c r="M32" s="37">
        <v>0</v>
      </c>
      <c r="N32" s="37">
        <v>0</v>
      </c>
      <c r="O32" s="37">
        <v>0</v>
      </c>
      <c r="P32" s="36">
        <v>0</v>
      </c>
      <c r="Q32" s="34">
        <v>0</v>
      </c>
      <c r="R32" s="36">
        <v>0</v>
      </c>
      <c r="S32" s="28" t="str">
        <f t="shared" si="8"/>
        <v/>
      </c>
      <c r="CA32" s="29" t="str">
        <f t="shared" si="2"/>
        <v/>
      </c>
      <c r="CB32" s="29" t="str">
        <f t="shared" si="3"/>
        <v/>
      </c>
      <c r="CC32" s="29" t="str">
        <f t="shared" si="9"/>
        <v/>
      </c>
      <c r="CD32" s="29" t="str">
        <f t="shared" si="9"/>
        <v/>
      </c>
      <c r="CE32" s="29" t="str">
        <f t="shared" si="9"/>
        <v/>
      </c>
      <c r="CF32" s="29" t="str">
        <f t="shared" si="9"/>
        <v/>
      </c>
      <c r="CG32" s="29" t="str">
        <f t="shared" si="9"/>
        <v/>
      </c>
      <c r="CH32" s="29" t="str">
        <f t="shared" si="10"/>
        <v/>
      </c>
      <c r="CI32" s="29" t="str">
        <f t="shared" si="11"/>
        <v/>
      </c>
      <c r="CM32" s="30">
        <f t="shared" si="4"/>
        <v>0</v>
      </c>
      <c r="CN32" s="30">
        <f t="shared" si="5"/>
        <v>0</v>
      </c>
      <c r="CO32" s="30">
        <f t="shared" si="14"/>
        <v>0</v>
      </c>
      <c r="CP32" s="30">
        <f t="shared" si="14"/>
        <v>0</v>
      </c>
      <c r="CQ32" s="30">
        <f t="shared" si="14"/>
        <v>0</v>
      </c>
      <c r="CR32" s="30">
        <f t="shared" si="14"/>
        <v>0</v>
      </c>
      <c r="CS32" s="30">
        <f t="shared" si="14"/>
        <v>0</v>
      </c>
      <c r="CT32" s="31">
        <f t="shared" si="14"/>
        <v>0</v>
      </c>
      <c r="CU32" s="31">
        <f t="shared" si="12"/>
        <v>0</v>
      </c>
    </row>
    <row r="33" spans="1:99" x14ac:dyDescent="0.25">
      <c r="A33" s="32" t="s">
        <v>48</v>
      </c>
      <c r="B33" s="33">
        <f t="shared" si="13"/>
        <v>0</v>
      </c>
      <c r="C33" s="34">
        <v>0</v>
      </c>
      <c r="D33" s="36">
        <v>0</v>
      </c>
      <c r="E33" s="34">
        <v>0</v>
      </c>
      <c r="F33" s="36">
        <v>0</v>
      </c>
      <c r="G33" s="36">
        <v>0</v>
      </c>
      <c r="H33" s="40">
        <v>0</v>
      </c>
      <c r="I33" s="38">
        <v>0</v>
      </c>
      <c r="J33" s="39">
        <v>0</v>
      </c>
      <c r="K33" s="36">
        <v>0</v>
      </c>
      <c r="L33" s="34">
        <v>0</v>
      </c>
      <c r="M33" s="37">
        <v>0</v>
      </c>
      <c r="N33" s="37">
        <v>0</v>
      </c>
      <c r="O33" s="37">
        <v>0</v>
      </c>
      <c r="P33" s="36">
        <v>0</v>
      </c>
      <c r="Q33" s="34">
        <v>0</v>
      </c>
      <c r="R33" s="36">
        <v>0</v>
      </c>
      <c r="S33" s="28" t="str">
        <f t="shared" si="8"/>
        <v/>
      </c>
      <c r="CA33" s="29" t="str">
        <f t="shared" si="2"/>
        <v/>
      </c>
      <c r="CB33" s="29" t="str">
        <f t="shared" si="3"/>
        <v/>
      </c>
      <c r="CC33" s="29" t="str">
        <f t="shared" si="9"/>
        <v/>
      </c>
      <c r="CD33" s="29" t="str">
        <f t="shared" si="9"/>
        <v/>
      </c>
      <c r="CE33" s="29" t="str">
        <f t="shared" si="9"/>
        <v/>
      </c>
      <c r="CF33" s="29" t="str">
        <f t="shared" si="9"/>
        <v/>
      </c>
      <c r="CG33" s="29" t="str">
        <f t="shared" si="9"/>
        <v/>
      </c>
      <c r="CH33" s="29" t="str">
        <f t="shared" si="10"/>
        <v/>
      </c>
      <c r="CI33" s="29" t="str">
        <f t="shared" si="11"/>
        <v/>
      </c>
      <c r="CM33" s="30">
        <f t="shared" si="4"/>
        <v>0</v>
      </c>
      <c r="CN33" s="30">
        <f t="shared" si="5"/>
        <v>0</v>
      </c>
      <c r="CO33" s="30">
        <f t="shared" si="14"/>
        <v>0</v>
      </c>
      <c r="CP33" s="30">
        <f t="shared" si="14"/>
        <v>0</v>
      </c>
      <c r="CQ33" s="30">
        <f t="shared" si="14"/>
        <v>0</v>
      </c>
      <c r="CR33" s="30">
        <f t="shared" si="14"/>
        <v>0</v>
      </c>
      <c r="CS33" s="30">
        <f t="shared" si="14"/>
        <v>0</v>
      </c>
      <c r="CT33" s="31">
        <f t="shared" si="14"/>
        <v>0</v>
      </c>
      <c r="CU33" s="31">
        <f t="shared" si="12"/>
        <v>0</v>
      </c>
    </row>
    <row r="34" spans="1:99" x14ac:dyDescent="0.25">
      <c r="A34" s="32" t="s">
        <v>49</v>
      </c>
      <c r="B34" s="33">
        <f t="shared" si="0"/>
        <v>0</v>
      </c>
      <c r="C34" s="34">
        <v>0</v>
      </c>
      <c r="D34" s="35">
        <v>0</v>
      </c>
      <c r="E34" s="34">
        <v>0</v>
      </c>
      <c r="F34" s="35">
        <v>0</v>
      </c>
      <c r="G34" s="36">
        <v>0</v>
      </c>
      <c r="H34" s="37">
        <v>0</v>
      </c>
      <c r="I34" s="38">
        <v>0</v>
      </c>
      <c r="J34" s="39">
        <v>0</v>
      </c>
      <c r="K34" s="36">
        <v>0</v>
      </c>
      <c r="L34" s="34">
        <v>0</v>
      </c>
      <c r="M34" s="37">
        <v>0</v>
      </c>
      <c r="N34" s="37">
        <v>0</v>
      </c>
      <c r="O34" s="37">
        <v>0</v>
      </c>
      <c r="P34" s="36">
        <v>0</v>
      </c>
      <c r="Q34" s="34">
        <v>0</v>
      </c>
      <c r="R34" s="36">
        <v>0</v>
      </c>
      <c r="S34" s="28" t="str">
        <f t="shared" si="8"/>
        <v/>
      </c>
      <c r="CA34" s="29" t="str">
        <f t="shared" si="2"/>
        <v/>
      </c>
      <c r="CB34" s="29" t="str">
        <f t="shared" si="3"/>
        <v/>
      </c>
      <c r="CC34" s="29" t="str">
        <f t="shared" si="9"/>
        <v/>
      </c>
      <c r="CD34" s="29" t="str">
        <f t="shared" si="9"/>
        <v/>
      </c>
      <c r="CE34" s="29" t="str">
        <f t="shared" si="9"/>
        <v/>
      </c>
      <c r="CF34" s="29" t="str">
        <f t="shared" si="9"/>
        <v/>
      </c>
      <c r="CG34" s="29" t="str">
        <f t="shared" si="9"/>
        <v/>
      </c>
      <c r="CH34" s="29" t="str">
        <f t="shared" si="10"/>
        <v/>
      </c>
      <c r="CI34" s="29" t="str">
        <f t="shared" si="11"/>
        <v/>
      </c>
      <c r="CM34" s="30">
        <f t="shared" si="4"/>
        <v>0</v>
      </c>
      <c r="CN34" s="30">
        <f t="shared" si="5"/>
        <v>0</v>
      </c>
      <c r="CO34" s="30">
        <f t="shared" si="14"/>
        <v>0</v>
      </c>
      <c r="CP34" s="30">
        <f t="shared" si="14"/>
        <v>0</v>
      </c>
      <c r="CQ34" s="30">
        <f t="shared" si="14"/>
        <v>0</v>
      </c>
      <c r="CR34" s="30">
        <f t="shared" si="14"/>
        <v>0</v>
      </c>
      <c r="CS34" s="30">
        <f t="shared" si="14"/>
        <v>0</v>
      </c>
      <c r="CT34" s="31">
        <f t="shared" si="14"/>
        <v>0</v>
      </c>
      <c r="CU34" s="31">
        <f t="shared" si="12"/>
        <v>0</v>
      </c>
    </row>
    <row r="35" spans="1:99" x14ac:dyDescent="0.25">
      <c r="A35" s="43" t="s">
        <v>50</v>
      </c>
      <c r="B35" s="44">
        <f t="shared" si="0"/>
        <v>0</v>
      </c>
      <c r="C35" s="45">
        <v>0</v>
      </c>
      <c r="D35" s="47">
        <v>0</v>
      </c>
      <c r="E35" s="45">
        <v>0</v>
      </c>
      <c r="F35" s="47">
        <v>0</v>
      </c>
      <c r="G35" s="47">
        <v>0</v>
      </c>
      <c r="H35" s="49">
        <v>0</v>
      </c>
      <c r="I35" s="50">
        <v>0</v>
      </c>
      <c r="J35" s="51">
        <v>0</v>
      </c>
      <c r="K35" s="47">
        <v>0</v>
      </c>
      <c r="L35" s="45">
        <v>0</v>
      </c>
      <c r="M35" s="52">
        <v>0</v>
      </c>
      <c r="N35" s="52">
        <v>0</v>
      </c>
      <c r="O35" s="52">
        <v>0</v>
      </c>
      <c r="P35" s="47">
        <v>0</v>
      </c>
      <c r="Q35" s="45">
        <v>0</v>
      </c>
      <c r="R35" s="47">
        <v>0</v>
      </c>
      <c r="S35" s="28" t="str">
        <f t="shared" si="8"/>
        <v/>
      </c>
      <c r="CA35" s="29" t="str">
        <f t="shared" si="2"/>
        <v/>
      </c>
      <c r="CB35" s="29" t="str">
        <f t="shared" si="3"/>
        <v/>
      </c>
      <c r="CC35" s="29" t="str">
        <f t="shared" si="9"/>
        <v/>
      </c>
      <c r="CD35" s="29" t="str">
        <f t="shared" si="9"/>
        <v/>
      </c>
      <c r="CE35" s="29" t="str">
        <f t="shared" si="9"/>
        <v/>
      </c>
      <c r="CF35" s="29" t="str">
        <f t="shared" si="9"/>
        <v/>
      </c>
      <c r="CG35" s="29" t="str">
        <f t="shared" si="9"/>
        <v/>
      </c>
      <c r="CH35" s="29" t="str">
        <f t="shared" si="10"/>
        <v/>
      </c>
      <c r="CI35" s="29" t="str">
        <f t="shared" si="11"/>
        <v/>
      </c>
      <c r="CM35" s="30">
        <f t="shared" si="4"/>
        <v>0</v>
      </c>
      <c r="CN35" s="30">
        <f t="shared" si="5"/>
        <v>0</v>
      </c>
      <c r="CO35" s="30">
        <f t="shared" si="14"/>
        <v>0</v>
      </c>
      <c r="CP35" s="30">
        <f t="shared" si="14"/>
        <v>0</v>
      </c>
      <c r="CQ35" s="30">
        <f t="shared" si="14"/>
        <v>0</v>
      </c>
      <c r="CR35" s="30">
        <f t="shared" si="14"/>
        <v>0</v>
      </c>
      <c r="CS35" s="30">
        <f t="shared" si="14"/>
        <v>0</v>
      </c>
      <c r="CT35" s="31">
        <f t="shared" si="14"/>
        <v>0</v>
      </c>
      <c r="CU35" s="31">
        <f t="shared" si="12"/>
        <v>0</v>
      </c>
    </row>
    <row r="36" spans="1:99" ht="21" x14ac:dyDescent="0.25">
      <c r="A36" s="32" t="s">
        <v>51</v>
      </c>
      <c r="B36" s="21">
        <f t="shared" si="0"/>
        <v>2</v>
      </c>
      <c r="C36" s="22">
        <v>0</v>
      </c>
      <c r="D36" s="24">
        <v>2</v>
      </c>
      <c r="E36" s="22">
        <v>1</v>
      </c>
      <c r="F36" s="24">
        <v>0</v>
      </c>
      <c r="G36" s="24">
        <v>0</v>
      </c>
      <c r="H36" s="54">
        <v>1</v>
      </c>
      <c r="I36" s="55">
        <v>0</v>
      </c>
      <c r="J36" s="27">
        <v>0</v>
      </c>
      <c r="K36" s="24">
        <v>0</v>
      </c>
      <c r="L36" s="22">
        <v>0</v>
      </c>
      <c r="M36" s="25">
        <v>0</v>
      </c>
      <c r="N36" s="25">
        <v>0</v>
      </c>
      <c r="O36" s="25">
        <v>0</v>
      </c>
      <c r="P36" s="24">
        <v>0</v>
      </c>
      <c r="Q36" s="22">
        <v>0</v>
      </c>
      <c r="R36" s="24">
        <v>0</v>
      </c>
      <c r="S36" s="28" t="str">
        <f t="shared" si="8"/>
        <v/>
      </c>
      <c r="CA36" s="29" t="str">
        <f t="shared" si="2"/>
        <v/>
      </c>
      <c r="CB36" s="29" t="str">
        <f t="shared" si="3"/>
        <v/>
      </c>
      <c r="CC36" s="29" t="str">
        <f t="shared" si="9"/>
        <v/>
      </c>
      <c r="CD36" s="29" t="str">
        <f t="shared" si="9"/>
        <v/>
      </c>
      <c r="CE36" s="29" t="str">
        <f t="shared" si="9"/>
        <v/>
      </c>
      <c r="CF36" s="29" t="str">
        <f t="shared" si="9"/>
        <v/>
      </c>
      <c r="CG36" s="29" t="str">
        <f t="shared" si="9"/>
        <v/>
      </c>
      <c r="CH36" s="29" t="str">
        <f t="shared" si="10"/>
        <v/>
      </c>
      <c r="CI36" s="29" t="str">
        <f t="shared" si="11"/>
        <v/>
      </c>
      <c r="CM36" s="30">
        <f t="shared" si="4"/>
        <v>0</v>
      </c>
      <c r="CN36" s="30">
        <f t="shared" si="5"/>
        <v>0</v>
      </c>
      <c r="CO36" s="30">
        <f t="shared" si="14"/>
        <v>0</v>
      </c>
      <c r="CP36" s="30">
        <f t="shared" si="14"/>
        <v>0</v>
      </c>
      <c r="CQ36" s="30">
        <f t="shared" si="14"/>
        <v>0</v>
      </c>
      <c r="CR36" s="30">
        <f t="shared" si="14"/>
        <v>0</v>
      </c>
      <c r="CS36" s="30">
        <f t="shared" si="14"/>
        <v>0</v>
      </c>
      <c r="CT36" s="31">
        <f t="shared" si="14"/>
        <v>0</v>
      </c>
      <c r="CU36" s="31">
        <f t="shared" si="12"/>
        <v>0</v>
      </c>
    </row>
    <row r="37" spans="1:99" ht="15" customHeight="1" x14ac:dyDescent="0.25">
      <c r="A37" s="32" t="s">
        <v>52</v>
      </c>
      <c r="B37" s="33">
        <f t="shared" si="0"/>
        <v>2</v>
      </c>
      <c r="C37" s="34">
        <v>1</v>
      </c>
      <c r="D37" s="36">
        <v>1</v>
      </c>
      <c r="E37" s="34">
        <v>1</v>
      </c>
      <c r="F37" s="36">
        <v>0</v>
      </c>
      <c r="G37" s="42">
        <v>0</v>
      </c>
      <c r="H37" s="40">
        <v>1</v>
      </c>
      <c r="I37" s="41">
        <v>0</v>
      </c>
      <c r="J37" s="39">
        <v>0</v>
      </c>
      <c r="K37" s="36">
        <v>0</v>
      </c>
      <c r="L37" s="34">
        <v>0</v>
      </c>
      <c r="M37" s="37">
        <v>0</v>
      </c>
      <c r="N37" s="37">
        <v>0</v>
      </c>
      <c r="O37" s="37">
        <v>0</v>
      </c>
      <c r="P37" s="36">
        <v>0</v>
      </c>
      <c r="Q37" s="34">
        <v>0</v>
      </c>
      <c r="R37" s="36">
        <v>0</v>
      </c>
      <c r="S37" s="28" t="str">
        <f t="shared" si="8"/>
        <v/>
      </c>
      <c r="CA37" s="29" t="str">
        <f t="shared" si="2"/>
        <v/>
      </c>
      <c r="CB37" s="29" t="str">
        <f t="shared" si="3"/>
        <v/>
      </c>
      <c r="CC37" s="29" t="str">
        <f t="shared" si="9"/>
        <v/>
      </c>
      <c r="CD37" s="29" t="str">
        <f t="shared" si="9"/>
        <v/>
      </c>
      <c r="CE37" s="29" t="str">
        <f t="shared" si="9"/>
        <v/>
      </c>
      <c r="CF37" s="29" t="str">
        <f t="shared" si="9"/>
        <v/>
      </c>
      <c r="CG37" s="29" t="str">
        <f t="shared" si="9"/>
        <v/>
      </c>
      <c r="CH37" s="29" t="str">
        <f t="shared" si="10"/>
        <v/>
      </c>
      <c r="CI37" s="29" t="str">
        <f t="shared" si="11"/>
        <v/>
      </c>
      <c r="CM37" s="30">
        <f t="shared" si="4"/>
        <v>0</v>
      </c>
      <c r="CN37" s="30">
        <f t="shared" si="5"/>
        <v>0</v>
      </c>
      <c r="CO37" s="30">
        <f t="shared" si="14"/>
        <v>0</v>
      </c>
      <c r="CP37" s="30">
        <f t="shared" si="14"/>
        <v>0</v>
      </c>
      <c r="CQ37" s="30">
        <f t="shared" si="14"/>
        <v>0</v>
      </c>
      <c r="CR37" s="30">
        <f t="shared" si="14"/>
        <v>0</v>
      </c>
      <c r="CS37" s="30">
        <f t="shared" si="14"/>
        <v>0</v>
      </c>
      <c r="CT37" s="31">
        <f t="shared" si="14"/>
        <v>0</v>
      </c>
      <c r="CU37" s="31">
        <f t="shared" si="12"/>
        <v>0</v>
      </c>
    </row>
    <row r="38" spans="1:99" x14ac:dyDescent="0.25">
      <c r="A38" s="32" t="s">
        <v>53</v>
      </c>
      <c r="B38" s="33">
        <f t="shared" si="0"/>
        <v>5</v>
      </c>
      <c r="C38" s="34">
        <v>3</v>
      </c>
      <c r="D38" s="36">
        <v>2</v>
      </c>
      <c r="E38" s="34">
        <v>2</v>
      </c>
      <c r="F38" s="36">
        <v>0</v>
      </c>
      <c r="G38" s="42">
        <v>0</v>
      </c>
      <c r="H38" s="40">
        <v>1</v>
      </c>
      <c r="I38" s="41">
        <v>2</v>
      </c>
      <c r="J38" s="39">
        <v>0</v>
      </c>
      <c r="K38" s="36">
        <v>0</v>
      </c>
      <c r="L38" s="34">
        <v>0</v>
      </c>
      <c r="M38" s="37">
        <v>0</v>
      </c>
      <c r="N38" s="37">
        <v>0</v>
      </c>
      <c r="O38" s="37">
        <v>0</v>
      </c>
      <c r="P38" s="36">
        <v>0</v>
      </c>
      <c r="Q38" s="34">
        <v>0</v>
      </c>
      <c r="R38" s="36">
        <v>0</v>
      </c>
      <c r="S38" s="28" t="str">
        <f t="shared" si="8"/>
        <v/>
      </c>
      <c r="CA38" s="29" t="str">
        <f t="shared" si="2"/>
        <v/>
      </c>
      <c r="CB38" s="29" t="str">
        <f t="shared" si="3"/>
        <v/>
      </c>
      <c r="CC38" s="29" t="str">
        <f t="shared" si="9"/>
        <v/>
      </c>
      <c r="CD38" s="29" t="str">
        <f t="shared" si="9"/>
        <v/>
      </c>
      <c r="CE38" s="29" t="str">
        <f t="shared" si="9"/>
        <v/>
      </c>
      <c r="CF38" s="29" t="str">
        <f t="shared" si="9"/>
        <v/>
      </c>
      <c r="CG38" s="29" t="str">
        <f t="shared" si="9"/>
        <v/>
      </c>
      <c r="CH38" s="29" t="str">
        <f t="shared" si="10"/>
        <v/>
      </c>
      <c r="CI38" s="29" t="str">
        <f t="shared" si="11"/>
        <v/>
      </c>
      <c r="CM38" s="30">
        <f t="shared" si="4"/>
        <v>0</v>
      </c>
      <c r="CN38" s="30">
        <f t="shared" si="5"/>
        <v>0</v>
      </c>
      <c r="CO38" s="30">
        <f t="shared" si="14"/>
        <v>0</v>
      </c>
      <c r="CP38" s="30">
        <f t="shared" si="14"/>
        <v>0</v>
      </c>
      <c r="CQ38" s="30">
        <f t="shared" si="14"/>
        <v>0</v>
      </c>
      <c r="CR38" s="30">
        <f t="shared" si="14"/>
        <v>0</v>
      </c>
      <c r="CS38" s="30">
        <f t="shared" si="14"/>
        <v>0</v>
      </c>
      <c r="CT38" s="31">
        <f t="shared" si="14"/>
        <v>0</v>
      </c>
      <c r="CU38" s="31">
        <f t="shared" si="12"/>
        <v>0</v>
      </c>
    </row>
    <row r="39" spans="1:99" x14ac:dyDescent="0.25">
      <c r="A39" s="32" t="s">
        <v>54</v>
      </c>
      <c r="B39" s="33">
        <f t="shared" si="0"/>
        <v>0</v>
      </c>
      <c r="C39" s="34">
        <v>0</v>
      </c>
      <c r="D39" s="36">
        <v>0</v>
      </c>
      <c r="E39" s="34">
        <v>0</v>
      </c>
      <c r="F39" s="36">
        <v>1</v>
      </c>
      <c r="G39" s="42">
        <v>0</v>
      </c>
      <c r="H39" s="40">
        <v>0</v>
      </c>
      <c r="I39" s="41">
        <v>0</v>
      </c>
      <c r="J39" s="39">
        <v>0</v>
      </c>
      <c r="K39" s="36">
        <v>0</v>
      </c>
      <c r="L39" s="34">
        <v>0</v>
      </c>
      <c r="M39" s="37">
        <v>0</v>
      </c>
      <c r="N39" s="37">
        <v>0</v>
      </c>
      <c r="O39" s="37">
        <v>0</v>
      </c>
      <c r="P39" s="36">
        <v>0</v>
      </c>
      <c r="Q39" s="34">
        <v>0</v>
      </c>
      <c r="R39" s="36">
        <v>0</v>
      </c>
      <c r="S39" s="28" t="str">
        <f t="shared" si="8"/>
        <v/>
      </c>
      <c r="CA39" s="29" t="str">
        <f t="shared" si="2"/>
        <v/>
      </c>
      <c r="CB39" s="29" t="str">
        <f t="shared" si="3"/>
        <v/>
      </c>
      <c r="CC39" s="29" t="str">
        <f t="shared" si="9"/>
        <v/>
      </c>
      <c r="CD39" s="29" t="str">
        <f t="shared" si="9"/>
        <v/>
      </c>
      <c r="CE39" s="29" t="str">
        <f t="shared" si="9"/>
        <v/>
      </c>
      <c r="CF39" s="29" t="str">
        <f t="shared" si="9"/>
        <v/>
      </c>
      <c r="CG39" s="29" t="str">
        <f t="shared" si="9"/>
        <v/>
      </c>
      <c r="CH39" s="29" t="str">
        <f t="shared" si="10"/>
        <v/>
      </c>
      <c r="CI39" s="29" t="str">
        <f t="shared" si="11"/>
        <v/>
      </c>
      <c r="CM39" s="30">
        <f t="shared" si="4"/>
        <v>0</v>
      </c>
      <c r="CN39" s="30">
        <f t="shared" si="5"/>
        <v>0</v>
      </c>
      <c r="CO39" s="30">
        <f t="shared" si="14"/>
        <v>0</v>
      </c>
      <c r="CP39" s="30">
        <f t="shared" si="14"/>
        <v>0</v>
      </c>
      <c r="CQ39" s="30">
        <f t="shared" si="14"/>
        <v>0</v>
      </c>
      <c r="CR39" s="30">
        <f t="shared" si="14"/>
        <v>0</v>
      </c>
      <c r="CS39" s="30">
        <f t="shared" si="14"/>
        <v>0</v>
      </c>
      <c r="CT39" s="31">
        <f t="shared" si="14"/>
        <v>0</v>
      </c>
      <c r="CU39" s="31">
        <f t="shared" si="12"/>
        <v>0</v>
      </c>
    </row>
    <row r="40" spans="1:99" ht="21" x14ac:dyDescent="0.25">
      <c r="A40" s="32" t="s">
        <v>55</v>
      </c>
      <c r="B40" s="33">
        <f t="shared" si="0"/>
        <v>2</v>
      </c>
      <c r="C40" s="34">
        <v>0</v>
      </c>
      <c r="D40" s="36">
        <v>2</v>
      </c>
      <c r="E40" s="34">
        <v>1</v>
      </c>
      <c r="F40" s="36">
        <v>1</v>
      </c>
      <c r="G40" s="36">
        <v>0</v>
      </c>
      <c r="H40" s="40">
        <v>0</v>
      </c>
      <c r="I40" s="41">
        <v>1</v>
      </c>
      <c r="J40" s="39">
        <v>0</v>
      </c>
      <c r="K40" s="36">
        <v>0</v>
      </c>
      <c r="L40" s="34">
        <v>0</v>
      </c>
      <c r="M40" s="37">
        <v>0</v>
      </c>
      <c r="N40" s="37">
        <v>0</v>
      </c>
      <c r="O40" s="37">
        <v>0</v>
      </c>
      <c r="P40" s="36">
        <v>0</v>
      </c>
      <c r="Q40" s="34">
        <v>0</v>
      </c>
      <c r="R40" s="36">
        <v>0</v>
      </c>
      <c r="S40" s="28" t="str">
        <f t="shared" si="8"/>
        <v/>
      </c>
      <c r="CA40" s="29" t="str">
        <f t="shared" si="2"/>
        <v/>
      </c>
      <c r="CB40" s="29" t="str">
        <f t="shared" si="3"/>
        <v/>
      </c>
      <c r="CC40" s="29" t="str">
        <f t="shared" si="9"/>
        <v/>
      </c>
      <c r="CD40" s="29" t="str">
        <f t="shared" si="9"/>
        <v/>
      </c>
      <c r="CE40" s="29" t="str">
        <f t="shared" si="9"/>
        <v/>
      </c>
      <c r="CF40" s="29" t="str">
        <f t="shared" si="9"/>
        <v/>
      </c>
      <c r="CG40" s="29" t="str">
        <f t="shared" si="9"/>
        <v/>
      </c>
      <c r="CH40" s="29" t="str">
        <f t="shared" si="10"/>
        <v/>
      </c>
      <c r="CI40" s="29" t="str">
        <f t="shared" si="11"/>
        <v/>
      </c>
      <c r="CM40" s="30">
        <f t="shared" si="4"/>
        <v>0</v>
      </c>
      <c r="CN40" s="30">
        <f t="shared" si="5"/>
        <v>0</v>
      </c>
      <c r="CO40" s="30">
        <f t="shared" si="14"/>
        <v>0</v>
      </c>
      <c r="CP40" s="30">
        <f t="shared" si="14"/>
        <v>0</v>
      </c>
      <c r="CQ40" s="30">
        <f t="shared" si="14"/>
        <v>0</v>
      </c>
      <c r="CR40" s="30">
        <f t="shared" si="14"/>
        <v>0</v>
      </c>
      <c r="CS40" s="30">
        <f t="shared" si="14"/>
        <v>0</v>
      </c>
      <c r="CT40" s="31">
        <f t="shared" si="14"/>
        <v>0</v>
      </c>
      <c r="CU40" s="31">
        <f t="shared" si="12"/>
        <v>0</v>
      </c>
    </row>
    <row r="41" spans="1:99" x14ac:dyDescent="0.25">
      <c r="A41" s="32" t="s">
        <v>56</v>
      </c>
      <c r="B41" s="33">
        <f t="shared" si="0"/>
        <v>2</v>
      </c>
      <c r="C41" s="34">
        <v>0</v>
      </c>
      <c r="D41" s="36">
        <v>2</v>
      </c>
      <c r="E41" s="34">
        <v>1</v>
      </c>
      <c r="F41" s="36">
        <v>2</v>
      </c>
      <c r="G41" s="36">
        <v>0</v>
      </c>
      <c r="H41" s="40">
        <v>0</v>
      </c>
      <c r="I41" s="41">
        <v>1</v>
      </c>
      <c r="J41" s="39">
        <v>0</v>
      </c>
      <c r="K41" s="36">
        <v>0</v>
      </c>
      <c r="L41" s="34">
        <v>0</v>
      </c>
      <c r="M41" s="37">
        <v>0</v>
      </c>
      <c r="N41" s="37">
        <v>0</v>
      </c>
      <c r="O41" s="37">
        <v>0</v>
      </c>
      <c r="P41" s="36">
        <v>0</v>
      </c>
      <c r="Q41" s="34">
        <v>0</v>
      </c>
      <c r="R41" s="36">
        <v>0</v>
      </c>
      <c r="S41" s="28" t="str">
        <f t="shared" si="8"/>
        <v/>
      </c>
      <c r="CA41" s="29" t="str">
        <f t="shared" si="2"/>
        <v/>
      </c>
      <c r="CB41" s="29" t="str">
        <f t="shared" si="3"/>
        <v/>
      </c>
      <c r="CC41" s="29" t="str">
        <f t="shared" si="9"/>
        <v/>
      </c>
      <c r="CD41" s="29" t="str">
        <f t="shared" si="9"/>
        <v/>
      </c>
      <c r="CE41" s="29" t="str">
        <f t="shared" si="9"/>
        <v/>
      </c>
      <c r="CF41" s="29" t="str">
        <f t="shared" si="9"/>
        <v/>
      </c>
      <c r="CG41" s="29" t="str">
        <f t="shared" si="9"/>
        <v/>
      </c>
      <c r="CH41" s="29" t="str">
        <f t="shared" si="10"/>
        <v/>
      </c>
      <c r="CI41" s="29" t="str">
        <f t="shared" si="11"/>
        <v/>
      </c>
      <c r="CM41" s="30">
        <f t="shared" si="4"/>
        <v>0</v>
      </c>
      <c r="CN41" s="30">
        <f t="shared" si="5"/>
        <v>0</v>
      </c>
      <c r="CO41" s="30">
        <f t="shared" si="14"/>
        <v>0</v>
      </c>
      <c r="CP41" s="30">
        <f t="shared" si="14"/>
        <v>0</v>
      </c>
      <c r="CQ41" s="30">
        <f t="shared" si="14"/>
        <v>0</v>
      </c>
      <c r="CR41" s="30">
        <f t="shared" si="14"/>
        <v>0</v>
      </c>
      <c r="CS41" s="30">
        <f t="shared" si="14"/>
        <v>0</v>
      </c>
      <c r="CT41" s="31">
        <f t="shared" si="14"/>
        <v>0</v>
      </c>
      <c r="CU41" s="31">
        <f t="shared" si="12"/>
        <v>0</v>
      </c>
    </row>
    <row r="42" spans="1:99" ht="21" x14ac:dyDescent="0.25">
      <c r="A42" s="32" t="s">
        <v>57</v>
      </c>
      <c r="B42" s="33">
        <f t="shared" si="0"/>
        <v>1</v>
      </c>
      <c r="C42" s="34">
        <v>0</v>
      </c>
      <c r="D42" s="36">
        <v>1</v>
      </c>
      <c r="E42" s="34">
        <v>1</v>
      </c>
      <c r="F42" s="36">
        <v>0</v>
      </c>
      <c r="G42" s="36">
        <v>0</v>
      </c>
      <c r="H42" s="40">
        <v>0</v>
      </c>
      <c r="I42" s="41">
        <v>0</v>
      </c>
      <c r="J42" s="39">
        <v>0</v>
      </c>
      <c r="K42" s="36">
        <v>0</v>
      </c>
      <c r="L42" s="34">
        <v>0</v>
      </c>
      <c r="M42" s="37">
        <v>0</v>
      </c>
      <c r="N42" s="37">
        <v>0</v>
      </c>
      <c r="O42" s="37">
        <v>0</v>
      </c>
      <c r="P42" s="36">
        <v>0</v>
      </c>
      <c r="Q42" s="34">
        <v>0</v>
      </c>
      <c r="R42" s="36">
        <v>0</v>
      </c>
      <c r="S42" s="28" t="str">
        <f t="shared" si="8"/>
        <v/>
      </c>
      <c r="CA42" s="29" t="str">
        <f t="shared" si="2"/>
        <v/>
      </c>
      <c r="CB42" s="29" t="str">
        <f t="shared" si="3"/>
        <v/>
      </c>
      <c r="CC42" s="29" t="str">
        <f t="shared" si="9"/>
        <v/>
      </c>
      <c r="CD42" s="29" t="str">
        <f t="shared" si="9"/>
        <v/>
      </c>
      <c r="CE42" s="29" t="str">
        <f t="shared" si="9"/>
        <v/>
      </c>
      <c r="CF42" s="29" t="str">
        <f t="shared" si="9"/>
        <v/>
      </c>
      <c r="CG42" s="29" t="str">
        <f t="shared" si="9"/>
        <v/>
      </c>
      <c r="CH42" s="29" t="str">
        <f t="shared" si="10"/>
        <v/>
      </c>
      <c r="CI42" s="29" t="str">
        <f t="shared" si="11"/>
        <v/>
      </c>
      <c r="CM42" s="30">
        <f t="shared" si="4"/>
        <v>0</v>
      </c>
      <c r="CN42" s="30">
        <f t="shared" si="5"/>
        <v>0</v>
      </c>
      <c r="CO42" s="30">
        <f t="shared" si="14"/>
        <v>0</v>
      </c>
      <c r="CP42" s="30">
        <f t="shared" si="14"/>
        <v>0</v>
      </c>
      <c r="CQ42" s="30">
        <f t="shared" si="14"/>
        <v>0</v>
      </c>
      <c r="CR42" s="30">
        <f t="shared" si="14"/>
        <v>0</v>
      </c>
      <c r="CS42" s="30">
        <f t="shared" si="14"/>
        <v>0</v>
      </c>
      <c r="CT42" s="31">
        <f t="shared" si="14"/>
        <v>0</v>
      </c>
      <c r="CU42" s="31">
        <f t="shared" si="12"/>
        <v>0</v>
      </c>
    </row>
    <row r="43" spans="1:99" x14ac:dyDescent="0.25">
      <c r="A43" s="58" t="s">
        <v>58</v>
      </c>
      <c r="B43" s="44">
        <f t="shared" si="0"/>
        <v>11</v>
      </c>
      <c r="C43" s="45">
        <v>2</v>
      </c>
      <c r="D43" s="47">
        <v>9</v>
      </c>
      <c r="E43" s="45">
        <v>11</v>
      </c>
      <c r="F43" s="47">
        <v>1</v>
      </c>
      <c r="G43" s="47">
        <v>0</v>
      </c>
      <c r="H43" s="49">
        <v>0</v>
      </c>
      <c r="I43" s="59">
        <v>0</v>
      </c>
      <c r="J43" s="51">
        <v>0</v>
      </c>
      <c r="K43" s="47">
        <v>0</v>
      </c>
      <c r="L43" s="45">
        <v>0</v>
      </c>
      <c r="M43" s="52">
        <v>0</v>
      </c>
      <c r="N43" s="52">
        <v>0</v>
      </c>
      <c r="O43" s="52">
        <v>0</v>
      </c>
      <c r="P43" s="47">
        <v>0</v>
      </c>
      <c r="Q43" s="45">
        <v>0</v>
      </c>
      <c r="R43" s="47">
        <v>0</v>
      </c>
      <c r="S43" s="28" t="str">
        <f t="shared" si="8"/>
        <v/>
      </c>
      <c r="CA43" s="29" t="str">
        <f t="shared" si="2"/>
        <v/>
      </c>
      <c r="CB43" s="29" t="str">
        <f t="shared" si="3"/>
        <v/>
      </c>
      <c r="CC43" s="29" t="str">
        <f t="shared" si="9"/>
        <v/>
      </c>
      <c r="CD43" s="29" t="str">
        <f t="shared" si="9"/>
        <v/>
      </c>
      <c r="CE43" s="29" t="str">
        <f t="shared" si="9"/>
        <v/>
      </c>
      <c r="CF43" s="29" t="str">
        <f t="shared" si="9"/>
        <v/>
      </c>
      <c r="CG43" s="29" t="str">
        <f t="shared" si="9"/>
        <v/>
      </c>
      <c r="CH43" s="29" t="str">
        <f t="shared" si="10"/>
        <v/>
      </c>
      <c r="CI43" s="29" t="str">
        <f t="shared" si="11"/>
        <v/>
      </c>
      <c r="CM43" s="30">
        <f t="shared" si="4"/>
        <v>0</v>
      </c>
      <c r="CN43" s="30">
        <f t="shared" si="5"/>
        <v>0</v>
      </c>
      <c r="CO43" s="30">
        <f t="shared" si="14"/>
        <v>0</v>
      </c>
      <c r="CP43" s="30">
        <f t="shared" si="14"/>
        <v>0</v>
      </c>
      <c r="CQ43" s="30">
        <f t="shared" si="14"/>
        <v>0</v>
      </c>
      <c r="CR43" s="30">
        <f t="shared" si="14"/>
        <v>0</v>
      </c>
      <c r="CS43" s="30">
        <f t="shared" si="14"/>
        <v>0</v>
      </c>
      <c r="CT43" s="31">
        <f t="shared" si="14"/>
        <v>0</v>
      </c>
      <c r="CU43" s="31">
        <f t="shared" si="12"/>
        <v>0</v>
      </c>
    </row>
    <row r="44" spans="1:99" x14ac:dyDescent="0.25">
      <c r="A44" s="20" t="s">
        <v>59</v>
      </c>
      <c r="B44" s="21">
        <f t="shared" si="0"/>
        <v>0</v>
      </c>
      <c r="C44" s="22">
        <v>0</v>
      </c>
      <c r="D44" s="24">
        <v>0</v>
      </c>
      <c r="E44" s="22">
        <v>0</v>
      </c>
      <c r="F44" s="24">
        <v>0</v>
      </c>
      <c r="G44" s="24">
        <v>0</v>
      </c>
      <c r="H44" s="54">
        <v>0</v>
      </c>
      <c r="I44" s="26">
        <v>0</v>
      </c>
      <c r="J44" s="27">
        <v>0</v>
      </c>
      <c r="K44" s="24">
        <v>0</v>
      </c>
      <c r="L44" s="22">
        <v>0</v>
      </c>
      <c r="M44" s="25">
        <v>0</v>
      </c>
      <c r="N44" s="25">
        <v>0</v>
      </c>
      <c r="O44" s="25">
        <v>0</v>
      </c>
      <c r="P44" s="24">
        <v>0</v>
      </c>
      <c r="Q44" s="22">
        <v>0</v>
      </c>
      <c r="R44" s="24">
        <v>0</v>
      </c>
      <c r="S44" s="28" t="str">
        <f t="shared" si="8"/>
        <v/>
      </c>
      <c r="CA44" s="29" t="str">
        <f t="shared" si="2"/>
        <v/>
      </c>
      <c r="CB44" s="29" t="str">
        <f t="shared" si="3"/>
        <v/>
      </c>
      <c r="CC44" s="29" t="str">
        <f t="shared" si="9"/>
        <v/>
      </c>
      <c r="CD44" s="29" t="str">
        <f t="shared" si="9"/>
        <v/>
      </c>
      <c r="CE44" s="29" t="str">
        <f t="shared" si="9"/>
        <v/>
      </c>
      <c r="CF44" s="29" t="str">
        <f t="shared" si="9"/>
        <v/>
      </c>
      <c r="CG44" s="29" t="str">
        <f t="shared" si="9"/>
        <v/>
      </c>
      <c r="CH44" s="29" t="str">
        <f t="shared" si="10"/>
        <v/>
      </c>
      <c r="CI44" s="29" t="str">
        <f t="shared" si="11"/>
        <v/>
      </c>
      <c r="CM44" s="30">
        <f t="shared" si="4"/>
        <v>0</v>
      </c>
      <c r="CN44" s="30">
        <f t="shared" si="5"/>
        <v>0</v>
      </c>
      <c r="CO44" s="30">
        <f t="shared" si="14"/>
        <v>0</v>
      </c>
      <c r="CP44" s="30">
        <f t="shared" si="14"/>
        <v>0</v>
      </c>
      <c r="CQ44" s="30">
        <f t="shared" si="14"/>
        <v>0</v>
      </c>
      <c r="CR44" s="30">
        <f t="shared" si="14"/>
        <v>0</v>
      </c>
      <c r="CS44" s="30">
        <f t="shared" si="14"/>
        <v>0</v>
      </c>
      <c r="CT44" s="31">
        <f t="shared" si="14"/>
        <v>0</v>
      </c>
      <c r="CU44" s="31">
        <f t="shared" si="12"/>
        <v>0</v>
      </c>
    </row>
    <row r="45" spans="1:99" x14ac:dyDescent="0.25">
      <c r="A45" s="56" t="s">
        <v>60</v>
      </c>
      <c r="B45" s="33">
        <f t="shared" si="0"/>
        <v>0</v>
      </c>
      <c r="C45" s="34">
        <v>0</v>
      </c>
      <c r="D45" s="36">
        <v>0</v>
      </c>
      <c r="E45" s="34">
        <v>0</v>
      </c>
      <c r="F45" s="36">
        <v>0</v>
      </c>
      <c r="G45" s="36">
        <v>0</v>
      </c>
      <c r="H45" s="40">
        <v>0</v>
      </c>
      <c r="I45" s="38">
        <v>0</v>
      </c>
      <c r="J45" s="39">
        <v>0</v>
      </c>
      <c r="K45" s="36">
        <v>0</v>
      </c>
      <c r="L45" s="34">
        <v>0</v>
      </c>
      <c r="M45" s="37">
        <v>0</v>
      </c>
      <c r="N45" s="37">
        <v>0</v>
      </c>
      <c r="O45" s="37">
        <v>0</v>
      </c>
      <c r="P45" s="36">
        <v>0</v>
      </c>
      <c r="Q45" s="34">
        <v>0</v>
      </c>
      <c r="R45" s="36">
        <v>0</v>
      </c>
      <c r="S45" s="28" t="str">
        <f t="shared" si="8"/>
        <v/>
      </c>
      <c r="CA45" s="29" t="str">
        <f t="shared" si="2"/>
        <v/>
      </c>
      <c r="CB45" s="29" t="str">
        <f t="shared" si="3"/>
        <v/>
      </c>
      <c r="CC45" s="29" t="str">
        <f t="shared" si="9"/>
        <v/>
      </c>
      <c r="CD45" s="29" t="str">
        <f t="shared" si="9"/>
        <v/>
      </c>
      <c r="CE45" s="29" t="str">
        <f t="shared" si="9"/>
        <v/>
      </c>
      <c r="CF45" s="29" t="str">
        <f t="shared" si="9"/>
        <v/>
      </c>
      <c r="CG45" s="29" t="str">
        <f t="shared" si="9"/>
        <v/>
      </c>
      <c r="CH45" s="29" t="str">
        <f t="shared" si="10"/>
        <v/>
      </c>
      <c r="CI45" s="29" t="str">
        <f t="shared" si="11"/>
        <v/>
      </c>
      <c r="CM45" s="30">
        <f t="shared" si="4"/>
        <v>0</v>
      </c>
      <c r="CN45" s="30">
        <f t="shared" si="5"/>
        <v>0</v>
      </c>
      <c r="CO45" s="30">
        <f t="shared" si="14"/>
        <v>0</v>
      </c>
      <c r="CP45" s="30">
        <f t="shared" si="14"/>
        <v>0</v>
      </c>
      <c r="CQ45" s="30">
        <f t="shared" si="14"/>
        <v>0</v>
      </c>
      <c r="CR45" s="30">
        <f t="shared" si="14"/>
        <v>0</v>
      </c>
      <c r="CS45" s="30">
        <f t="shared" si="14"/>
        <v>0</v>
      </c>
      <c r="CT45" s="31">
        <f t="shared" si="14"/>
        <v>0</v>
      </c>
      <c r="CU45" s="31">
        <f t="shared" si="12"/>
        <v>0</v>
      </c>
    </row>
    <row r="46" spans="1:99" x14ac:dyDescent="0.25">
      <c r="A46" s="56" t="s">
        <v>61</v>
      </c>
      <c r="B46" s="33">
        <f>SUM(C46:D46)</f>
        <v>0</v>
      </c>
      <c r="C46" s="34">
        <v>0</v>
      </c>
      <c r="D46" s="36">
        <v>0</v>
      </c>
      <c r="E46" s="34">
        <v>0</v>
      </c>
      <c r="F46" s="36">
        <v>0</v>
      </c>
      <c r="G46" s="36">
        <v>0</v>
      </c>
      <c r="H46" s="40">
        <v>0</v>
      </c>
      <c r="I46" s="38">
        <v>0</v>
      </c>
      <c r="J46" s="39">
        <v>0</v>
      </c>
      <c r="K46" s="36">
        <v>0</v>
      </c>
      <c r="L46" s="34">
        <v>0</v>
      </c>
      <c r="M46" s="37">
        <v>0</v>
      </c>
      <c r="N46" s="37">
        <v>0</v>
      </c>
      <c r="O46" s="37">
        <v>0</v>
      </c>
      <c r="P46" s="36">
        <v>0</v>
      </c>
      <c r="Q46" s="34">
        <v>0</v>
      </c>
      <c r="R46" s="36">
        <v>0</v>
      </c>
      <c r="S46" s="28" t="str">
        <f t="shared" si="8"/>
        <v/>
      </c>
      <c r="CA46" s="29" t="str">
        <f t="shared" si="2"/>
        <v/>
      </c>
      <c r="CB46" s="29" t="str">
        <f t="shared" si="3"/>
        <v/>
      </c>
      <c r="CC46" s="29" t="str">
        <f t="shared" si="9"/>
        <v/>
      </c>
      <c r="CD46" s="29" t="str">
        <f t="shared" si="9"/>
        <v/>
      </c>
      <c r="CE46" s="29" t="str">
        <f t="shared" si="9"/>
        <v/>
      </c>
      <c r="CF46" s="29" t="str">
        <f t="shared" si="9"/>
        <v/>
      </c>
      <c r="CG46" s="29" t="str">
        <f t="shared" si="9"/>
        <v/>
      </c>
      <c r="CH46" s="29" t="str">
        <f t="shared" si="10"/>
        <v/>
      </c>
      <c r="CI46" s="29" t="str">
        <f t="shared" si="11"/>
        <v/>
      </c>
      <c r="CM46" s="30">
        <f t="shared" si="4"/>
        <v>0</v>
      </c>
      <c r="CN46" s="30">
        <f t="shared" si="5"/>
        <v>0</v>
      </c>
      <c r="CO46" s="30">
        <f t="shared" si="14"/>
        <v>0</v>
      </c>
      <c r="CP46" s="30">
        <f t="shared" si="14"/>
        <v>0</v>
      </c>
      <c r="CQ46" s="30">
        <f t="shared" si="14"/>
        <v>0</v>
      </c>
      <c r="CR46" s="30">
        <f t="shared" si="14"/>
        <v>0</v>
      </c>
      <c r="CS46" s="30">
        <f t="shared" si="14"/>
        <v>0</v>
      </c>
      <c r="CT46" s="31">
        <f t="shared" si="14"/>
        <v>0</v>
      </c>
      <c r="CU46" s="31">
        <f t="shared" si="12"/>
        <v>0</v>
      </c>
    </row>
    <row r="47" spans="1:99" x14ac:dyDescent="0.25">
      <c r="A47" s="56" t="s">
        <v>62</v>
      </c>
      <c r="B47" s="33">
        <f>SUM(C47:D47)</f>
        <v>0</v>
      </c>
      <c r="C47" s="34">
        <v>0</v>
      </c>
      <c r="D47" s="36">
        <v>0</v>
      </c>
      <c r="E47" s="34">
        <v>0</v>
      </c>
      <c r="F47" s="36">
        <v>0</v>
      </c>
      <c r="G47" s="36">
        <v>0</v>
      </c>
      <c r="H47" s="40">
        <v>0</v>
      </c>
      <c r="I47" s="38">
        <v>0</v>
      </c>
      <c r="J47" s="39">
        <v>0</v>
      </c>
      <c r="K47" s="36">
        <v>0</v>
      </c>
      <c r="L47" s="34">
        <v>0</v>
      </c>
      <c r="M47" s="37">
        <v>0</v>
      </c>
      <c r="N47" s="37">
        <v>0</v>
      </c>
      <c r="O47" s="37">
        <v>0</v>
      </c>
      <c r="P47" s="36">
        <v>0</v>
      </c>
      <c r="Q47" s="34">
        <v>0</v>
      </c>
      <c r="R47" s="36">
        <v>0</v>
      </c>
      <c r="S47" s="28" t="str">
        <f t="shared" si="8"/>
        <v/>
      </c>
      <c r="CA47" s="29" t="str">
        <f t="shared" si="2"/>
        <v/>
      </c>
      <c r="CB47" s="29" t="str">
        <f t="shared" si="3"/>
        <v/>
      </c>
      <c r="CC47" s="29" t="str">
        <f t="shared" si="9"/>
        <v/>
      </c>
      <c r="CD47" s="29" t="str">
        <f t="shared" si="9"/>
        <v/>
      </c>
      <c r="CE47" s="29" t="str">
        <f t="shared" si="9"/>
        <v/>
      </c>
      <c r="CF47" s="29" t="str">
        <f t="shared" si="9"/>
        <v/>
      </c>
      <c r="CG47" s="29" t="str">
        <f t="shared" si="9"/>
        <v/>
      </c>
      <c r="CH47" s="29" t="str">
        <f t="shared" si="10"/>
        <v/>
      </c>
      <c r="CI47" s="29" t="str">
        <f t="shared" si="11"/>
        <v/>
      </c>
      <c r="CM47" s="30">
        <f t="shared" si="4"/>
        <v>0</v>
      </c>
      <c r="CN47" s="30">
        <f t="shared" si="5"/>
        <v>0</v>
      </c>
      <c r="CO47" s="30">
        <f t="shared" si="14"/>
        <v>0</v>
      </c>
      <c r="CP47" s="30">
        <f t="shared" si="14"/>
        <v>0</v>
      </c>
      <c r="CQ47" s="30">
        <f t="shared" si="14"/>
        <v>0</v>
      </c>
      <c r="CR47" s="30">
        <f t="shared" si="14"/>
        <v>0</v>
      </c>
      <c r="CS47" s="30">
        <f t="shared" si="14"/>
        <v>0</v>
      </c>
      <c r="CT47" s="31">
        <f t="shared" si="14"/>
        <v>0</v>
      </c>
      <c r="CU47" s="31">
        <f t="shared" si="12"/>
        <v>0</v>
      </c>
    </row>
    <row r="48" spans="1:99" x14ac:dyDescent="0.25">
      <c r="A48" s="60" t="s">
        <v>63</v>
      </c>
      <c r="B48" s="61">
        <f t="shared" si="0"/>
        <v>0</v>
      </c>
      <c r="C48" s="34">
        <v>0</v>
      </c>
      <c r="D48" s="36">
        <v>0</v>
      </c>
      <c r="E48" s="34">
        <v>0</v>
      </c>
      <c r="F48" s="36">
        <v>0</v>
      </c>
      <c r="G48" s="36">
        <v>0</v>
      </c>
      <c r="H48" s="40">
        <v>0</v>
      </c>
      <c r="I48" s="38">
        <v>0</v>
      </c>
      <c r="J48" s="39">
        <v>0</v>
      </c>
      <c r="K48" s="36">
        <v>0</v>
      </c>
      <c r="L48" s="34">
        <v>0</v>
      </c>
      <c r="M48" s="37">
        <v>0</v>
      </c>
      <c r="N48" s="37">
        <v>0</v>
      </c>
      <c r="O48" s="37">
        <v>0</v>
      </c>
      <c r="P48" s="36">
        <v>0</v>
      </c>
      <c r="Q48" s="34">
        <v>0</v>
      </c>
      <c r="R48" s="36">
        <v>0</v>
      </c>
      <c r="S48" s="28" t="str">
        <f t="shared" si="8"/>
        <v/>
      </c>
      <c r="CA48" s="29" t="str">
        <f t="shared" si="2"/>
        <v/>
      </c>
      <c r="CB48" s="29" t="str">
        <f t="shared" si="3"/>
        <v/>
      </c>
      <c r="CC48" s="29" t="str">
        <f t="shared" si="9"/>
        <v/>
      </c>
      <c r="CD48" s="29" t="str">
        <f t="shared" si="9"/>
        <v/>
      </c>
      <c r="CE48" s="29" t="str">
        <f t="shared" si="9"/>
        <v/>
      </c>
      <c r="CF48" s="29" t="str">
        <f t="shared" si="9"/>
        <v/>
      </c>
      <c r="CG48" s="29" t="str">
        <f t="shared" si="9"/>
        <v/>
      </c>
      <c r="CH48" s="29" t="str">
        <f t="shared" si="10"/>
        <v/>
      </c>
      <c r="CI48" s="29" t="str">
        <f t="shared" si="11"/>
        <v/>
      </c>
      <c r="CM48" s="30">
        <f t="shared" si="4"/>
        <v>0</v>
      </c>
      <c r="CN48" s="30">
        <f t="shared" si="5"/>
        <v>0</v>
      </c>
      <c r="CO48" s="30">
        <f t="shared" si="14"/>
        <v>0</v>
      </c>
      <c r="CP48" s="30">
        <f t="shared" si="14"/>
        <v>0</v>
      </c>
      <c r="CQ48" s="30">
        <f t="shared" si="14"/>
        <v>0</v>
      </c>
      <c r="CR48" s="30">
        <f t="shared" si="14"/>
        <v>0</v>
      </c>
      <c r="CS48" s="30">
        <f t="shared" si="14"/>
        <v>0</v>
      </c>
      <c r="CT48" s="31">
        <f t="shared" si="14"/>
        <v>0</v>
      </c>
      <c r="CU48" s="31">
        <f t="shared" si="12"/>
        <v>0</v>
      </c>
    </row>
    <row r="49" spans="1:99" x14ac:dyDescent="0.25">
      <c r="A49" s="60" t="s">
        <v>64</v>
      </c>
      <c r="B49" s="33">
        <f>SUM(C49:D49)</f>
        <v>0</v>
      </c>
      <c r="C49" s="22">
        <v>0</v>
      </c>
      <c r="D49" s="24">
        <v>0</v>
      </c>
      <c r="E49" s="22">
        <v>0</v>
      </c>
      <c r="F49" s="24">
        <v>0</v>
      </c>
      <c r="G49" s="24">
        <v>0</v>
      </c>
      <c r="H49" s="54">
        <v>0</v>
      </c>
      <c r="I49" s="26">
        <v>0</v>
      </c>
      <c r="J49" s="27">
        <v>0</v>
      </c>
      <c r="K49" s="24">
        <v>0</v>
      </c>
      <c r="L49" s="22">
        <v>0</v>
      </c>
      <c r="M49" s="25">
        <v>0</v>
      </c>
      <c r="N49" s="25">
        <v>0</v>
      </c>
      <c r="O49" s="25">
        <v>0</v>
      </c>
      <c r="P49" s="24">
        <v>0</v>
      </c>
      <c r="Q49" s="22">
        <v>0</v>
      </c>
      <c r="R49" s="24">
        <v>0</v>
      </c>
      <c r="S49" s="28" t="str">
        <f t="shared" si="8"/>
        <v/>
      </c>
      <c r="CA49" s="29" t="str">
        <f t="shared" si="2"/>
        <v/>
      </c>
      <c r="CB49" s="29" t="str">
        <f t="shared" si="3"/>
        <v/>
      </c>
      <c r="CC49" s="29" t="str">
        <f t="shared" si="9"/>
        <v/>
      </c>
      <c r="CD49" s="29" t="str">
        <f t="shared" si="9"/>
        <v/>
      </c>
      <c r="CE49" s="29" t="str">
        <f t="shared" si="9"/>
        <v/>
      </c>
      <c r="CF49" s="29" t="str">
        <f t="shared" si="9"/>
        <v/>
      </c>
      <c r="CG49" s="29" t="str">
        <f t="shared" si="9"/>
        <v/>
      </c>
      <c r="CH49" s="29" t="str">
        <f t="shared" si="10"/>
        <v/>
      </c>
      <c r="CI49" s="29" t="str">
        <f t="shared" si="11"/>
        <v/>
      </c>
      <c r="CM49" s="30">
        <f t="shared" si="4"/>
        <v>0</v>
      </c>
      <c r="CN49" s="30">
        <f t="shared" si="5"/>
        <v>0</v>
      </c>
      <c r="CO49" s="30">
        <f t="shared" si="14"/>
        <v>0</v>
      </c>
      <c r="CP49" s="30">
        <f t="shared" si="14"/>
        <v>0</v>
      </c>
      <c r="CQ49" s="30">
        <f t="shared" si="14"/>
        <v>0</v>
      </c>
      <c r="CR49" s="30">
        <f t="shared" si="14"/>
        <v>0</v>
      </c>
      <c r="CS49" s="30">
        <f t="shared" si="14"/>
        <v>0</v>
      </c>
      <c r="CT49" s="31">
        <f t="shared" si="14"/>
        <v>0</v>
      </c>
      <c r="CU49" s="31">
        <f t="shared" si="12"/>
        <v>0</v>
      </c>
    </row>
    <row r="50" spans="1:99" x14ac:dyDescent="0.25">
      <c r="A50" s="56" t="s">
        <v>65</v>
      </c>
      <c r="B50" s="21">
        <f t="shared" si="0"/>
        <v>0</v>
      </c>
      <c r="C50" s="22">
        <v>0</v>
      </c>
      <c r="D50" s="24">
        <v>0</v>
      </c>
      <c r="E50" s="22">
        <v>0</v>
      </c>
      <c r="F50" s="24">
        <v>0</v>
      </c>
      <c r="G50" s="24">
        <v>0</v>
      </c>
      <c r="H50" s="54">
        <v>0</v>
      </c>
      <c r="I50" s="26">
        <v>0</v>
      </c>
      <c r="J50" s="27">
        <v>0</v>
      </c>
      <c r="K50" s="24">
        <v>0</v>
      </c>
      <c r="L50" s="22">
        <v>0</v>
      </c>
      <c r="M50" s="25">
        <v>0</v>
      </c>
      <c r="N50" s="25">
        <v>0</v>
      </c>
      <c r="O50" s="25">
        <v>0</v>
      </c>
      <c r="P50" s="24">
        <v>0</v>
      </c>
      <c r="Q50" s="22">
        <v>0</v>
      </c>
      <c r="R50" s="24">
        <v>0</v>
      </c>
      <c r="S50" s="28" t="str">
        <f t="shared" si="8"/>
        <v/>
      </c>
      <c r="CA50" s="29" t="str">
        <f t="shared" si="2"/>
        <v/>
      </c>
      <c r="CB50" s="29" t="str">
        <f t="shared" si="3"/>
        <v/>
      </c>
      <c r="CC50" s="29" t="str">
        <f t="shared" si="9"/>
        <v/>
      </c>
      <c r="CD50" s="29" t="str">
        <f t="shared" si="9"/>
        <v/>
      </c>
      <c r="CE50" s="29" t="str">
        <f t="shared" si="9"/>
        <v/>
      </c>
      <c r="CF50" s="29" t="str">
        <f t="shared" si="9"/>
        <v/>
      </c>
      <c r="CG50" s="29" t="str">
        <f t="shared" si="9"/>
        <v/>
      </c>
      <c r="CH50" s="29" t="str">
        <f t="shared" si="10"/>
        <v/>
      </c>
      <c r="CI50" s="29" t="str">
        <f t="shared" si="11"/>
        <v/>
      </c>
      <c r="CM50" s="30">
        <f t="shared" si="4"/>
        <v>0</v>
      </c>
      <c r="CN50" s="30">
        <f t="shared" si="5"/>
        <v>0</v>
      </c>
      <c r="CO50" s="30">
        <f t="shared" si="14"/>
        <v>0</v>
      </c>
      <c r="CP50" s="30">
        <f t="shared" si="14"/>
        <v>0</v>
      </c>
      <c r="CQ50" s="30">
        <f t="shared" si="14"/>
        <v>0</v>
      </c>
      <c r="CR50" s="30">
        <f t="shared" si="14"/>
        <v>0</v>
      </c>
      <c r="CS50" s="30">
        <f t="shared" si="14"/>
        <v>0</v>
      </c>
      <c r="CT50" s="31">
        <f t="shared" si="14"/>
        <v>0</v>
      </c>
      <c r="CU50" s="31">
        <f t="shared" si="12"/>
        <v>0</v>
      </c>
    </row>
    <row r="51" spans="1:99" x14ac:dyDescent="0.25">
      <c r="A51" s="62" t="s">
        <v>66</v>
      </c>
      <c r="B51" s="63">
        <f t="shared" si="0"/>
        <v>0</v>
      </c>
      <c r="C51" s="45">
        <v>0</v>
      </c>
      <c r="D51" s="47">
        <v>0</v>
      </c>
      <c r="E51" s="45">
        <v>0</v>
      </c>
      <c r="F51" s="47">
        <v>0</v>
      </c>
      <c r="G51" s="47">
        <v>0</v>
      </c>
      <c r="H51" s="49">
        <v>0</v>
      </c>
      <c r="I51" s="59">
        <v>0</v>
      </c>
      <c r="J51" s="51">
        <v>0</v>
      </c>
      <c r="K51" s="47">
        <v>0</v>
      </c>
      <c r="L51" s="45">
        <v>0</v>
      </c>
      <c r="M51" s="52">
        <v>0</v>
      </c>
      <c r="N51" s="52">
        <v>0</v>
      </c>
      <c r="O51" s="52">
        <v>0</v>
      </c>
      <c r="P51" s="47">
        <v>0</v>
      </c>
      <c r="Q51" s="45">
        <v>0</v>
      </c>
      <c r="R51" s="47">
        <v>0</v>
      </c>
      <c r="S51" s="28" t="str">
        <f t="shared" si="8"/>
        <v/>
      </c>
      <c r="CA51" s="29" t="str">
        <f t="shared" si="2"/>
        <v/>
      </c>
      <c r="CB51" s="29" t="str">
        <f t="shared" si="3"/>
        <v/>
      </c>
      <c r="CC51" s="29" t="str">
        <f t="shared" si="9"/>
        <v/>
      </c>
      <c r="CD51" s="29" t="str">
        <f t="shared" si="9"/>
        <v/>
      </c>
      <c r="CE51" s="29" t="str">
        <f t="shared" si="9"/>
        <v/>
      </c>
      <c r="CF51" s="29" t="str">
        <f t="shared" si="9"/>
        <v/>
      </c>
      <c r="CG51" s="29" t="str">
        <f t="shared" si="9"/>
        <v/>
      </c>
      <c r="CH51" s="29" t="str">
        <f t="shared" si="10"/>
        <v/>
      </c>
      <c r="CI51" s="29" t="str">
        <f t="shared" si="11"/>
        <v/>
      </c>
      <c r="CM51" s="30">
        <f t="shared" si="4"/>
        <v>0</v>
      </c>
      <c r="CN51" s="30">
        <f t="shared" si="5"/>
        <v>0</v>
      </c>
      <c r="CO51" s="30">
        <f t="shared" si="14"/>
        <v>0</v>
      </c>
      <c r="CP51" s="30">
        <f t="shared" si="14"/>
        <v>0</v>
      </c>
      <c r="CQ51" s="30">
        <f t="shared" si="14"/>
        <v>0</v>
      </c>
      <c r="CR51" s="30">
        <f t="shared" si="14"/>
        <v>0</v>
      </c>
      <c r="CS51" s="30">
        <f t="shared" si="14"/>
        <v>0</v>
      </c>
      <c r="CT51" s="31">
        <f t="shared" si="14"/>
        <v>0</v>
      </c>
      <c r="CU51" s="31">
        <f t="shared" si="12"/>
        <v>0</v>
      </c>
    </row>
    <row r="52" spans="1:99" x14ac:dyDescent="0.25">
      <c r="A52" s="12" t="s">
        <v>67</v>
      </c>
      <c r="B52" s="14">
        <f>SUM(B53:B57)</f>
        <v>5065</v>
      </c>
      <c r="C52" s="14">
        <f>SUM(C53:C57)</f>
        <v>1508</v>
      </c>
      <c r="D52" s="15">
        <f>SUM(D53:D57)</f>
        <v>3557</v>
      </c>
      <c r="E52" s="14"/>
      <c r="F52" s="15"/>
      <c r="G52" s="64"/>
      <c r="H52" s="65"/>
      <c r="I52" s="18"/>
      <c r="J52" s="16">
        <f>SUM(J53:J57)</f>
        <v>0</v>
      </c>
      <c r="K52" s="64">
        <f>SUM(K53:K57)</f>
        <v>0</v>
      </c>
      <c r="L52" s="66">
        <f>SUM(L53:L57)</f>
        <v>0</v>
      </c>
      <c r="M52" s="66">
        <f t="shared" ref="M52:R52" si="15">SUM(M53:M57)</f>
        <v>0</v>
      </c>
      <c r="N52" s="66">
        <f t="shared" si="15"/>
        <v>0</v>
      </c>
      <c r="O52" s="66">
        <f t="shared" si="15"/>
        <v>0</v>
      </c>
      <c r="P52" s="15">
        <f t="shared" si="15"/>
        <v>0</v>
      </c>
      <c r="Q52" s="66">
        <f t="shared" si="15"/>
        <v>0</v>
      </c>
      <c r="R52" s="15">
        <f t="shared" si="15"/>
        <v>0</v>
      </c>
      <c r="S52" s="28"/>
      <c r="CA52" s="67"/>
      <c r="CB52" s="67"/>
      <c r="CC52" s="67"/>
      <c r="CD52" s="67"/>
      <c r="CE52" s="67"/>
      <c r="CF52" s="67"/>
      <c r="CG52" s="67"/>
      <c r="CH52" s="67"/>
      <c r="CI52" s="67"/>
      <c r="CM52" s="68"/>
      <c r="CN52" s="68"/>
      <c r="CO52" s="68"/>
      <c r="CP52" s="68"/>
      <c r="CQ52" s="68"/>
      <c r="CR52" s="68"/>
      <c r="CS52" s="68"/>
      <c r="CT52" s="69"/>
      <c r="CU52" s="69"/>
    </row>
    <row r="53" spans="1:99" x14ac:dyDescent="0.25">
      <c r="A53" s="70" t="s">
        <v>68</v>
      </c>
      <c r="B53" s="21">
        <f>SUM(C53:D53)</f>
        <v>4986</v>
      </c>
      <c r="C53" s="22">
        <v>1484</v>
      </c>
      <c r="D53" s="24">
        <v>3502</v>
      </c>
      <c r="E53" s="71"/>
      <c r="F53" s="72"/>
      <c r="G53" s="73"/>
      <c r="H53" s="74"/>
      <c r="I53" s="75"/>
      <c r="J53" s="76">
        <v>0</v>
      </c>
      <c r="K53" s="24">
        <v>0</v>
      </c>
      <c r="L53" s="22">
        <v>0</v>
      </c>
      <c r="M53" s="25">
        <v>0</v>
      </c>
      <c r="N53" s="25">
        <v>0</v>
      </c>
      <c r="O53" s="25">
        <v>0</v>
      </c>
      <c r="P53" s="23">
        <v>0</v>
      </c>
      <c r="Q53" s="54">
        <v>0</v>
      </c>
      <c r="R53" s="23">
        <v>0</v>
      </c>
      <c r="S53" s="28" t="str">
        <f t="shared" si="8"/>
        <v/>
      </c>
      <c r="CA53" s="29" t="str">
        <f>IF(AND(D53&gt;0,J53=""),"*No olvide digitar el campo TRANS Masculino (Digite CERO si no tiene).", IF(J53&gt;D53," * El Número de TRANS Masculino no puede superar el Total Mujeres. ",""))</f>
        <v/>
      </c>
      <c r="CB53" s="29" t="str">
        <f>IF(AND(C53&gt;0,OR(K53=""))," *No olvide digitar el campo TRANS Femenino (Digite CERO si no tiene).",IF(K53&gt;$C53," * El Número de TRANS Femenino no puede superar el Total Hombres. ",""))</f>
        <v/>
      </c>
      <c r="CC53" s="29" t="str">
        <f t="shared" si="9"/>
        <v/>
      </c>
      <c r="CD53" s="29" t="str">
        <f t="shared" si="9"/>
        <v/>
      </c>
      <c r="CE53" s="29" t="str">
        <f t="shared" si="9"/>
        <v/>
      </c>
      <c r="CF53" s="29" t="str">
        <f t="shared" si="9"/>
        <v/>
      </c>
      <c r="CG53" s="29" t="str">
        <f t="shared" si="9"/>
        <v/>
      </c>
      <c r="CH53" s="29" t="str">
        <f t="shared" si="10"/>
        <v/>
      </c>
      <c r="CI53" s="29" t="str">
        <f t="shared" si="11"/>
        <v/>
      </c>
      <c r="CM53" s="30">
        <f>IF(AND(D53&gt;0,OR(J53="")),1,IF(J53&gt;D53,1,0))</f>
        <v>0</v>
      </c>
      <c r="CN53" s="30">
        <f>IF(AND(C53&gt;0,OR(K53="")),1,IF(K53&gt;C53,1,0))</f>
        <v>0</v>
      </c>
      <c r="CO53" s="30">
        <f t="shared" si="14"/>
        <v>0</v>
      </c>
      <c r="CP53" s="30">
        <f t="shared" si="14"/>
        <v>0</v>
      </c>
      <c r="CQ53" s="30">
        <f t="shared" si="14"/>
        <v>0</v>
      </c>
      <c r="CR53" s="30">
        <f t="shared" si="14"/>
        <v>0</v>
      </c>
      <c r="CS53" s="30">
        <f t="shared" si="14"/>
        <v>0</v>
      </c>
      <c r="CT53" s="31">
        <f t="shared" si="14"/>
        <v>0</v>
      </c>
      <c r="CU53" s="31">
        <f t="shared" si="12"/>
        <v>0</v>
      </c>
    </row>
    <row r="54" spans="1:99" x14ac:dyDescent="0.25">
      <c r="A54" s="77" t="s">
        <v>69</v>
      </c>
      <c r="B54" s="33">
        <f>SUM(C54:D54)</f>
        <v>5</v>
      </c>
      <c r="C54" s="22">
        <v>2</v>
      </c>
      <c r="D54" s="35">
        <v>3</v>
      </c>
      <c r="E54" s="78"/>
      <c r="F54" s="79"/>
      <c r="G54" s="80"/>
      <c r="H54" s="81"/>
      <c r="I54" s="82"/>
      <c r="J54" s="39">
        <v>0</v>
      </c>
      <c r="K54" s="36">
        <v>0</v>
      </c>
      <c r="L54" s="34">
        <v>0</v>
      </c>
      <c r="M54" s="37">
        <v>0</v>
      </c>
      <c r="N54" s="37">
        <v>0</v>
      </c>
      <c r="O54" s="37">
        <v>0</v>
      </c>
      <c r="P54" s="35">
        <v>0</v>
      </c>
      <c r="Q54" s="40">
        <v>0</v>
      </c>
      <c r="R54" s="35">
        <v>0</v>
      </c>
      <c r="S54" s="28" t="str">
        <f t="shared" si="8"/>
        <v/>
      </c>
      <c r="CA54" s="29" t="str">
        <f>IF(AND(D54&gt;0,J54=""),"*No olvide digitar el campo TRANS Masculino (Digite CERO si no tiene).", IF(J54&gt;D54," * El Número de TRANS Masculino no puede superar el Total Mujeres. ",""))</f>
        <v/>
      </c>
      <c r="CB54" s="29" t="str">
        <f>IF(AND(C54&gt;0,OR(K54=""))," *No olvide digitar el campo TRANS Femenino (Digite CERO si no tiene).",IF(K54&gt;$C54," * El Número de TRANS Femenino no puede superar el Total Hombres. ",""))</f>
        <v/>
      </c>
      <c r="CC54" s="29" t="str">
        <f t="shared" si="9"/>
        <v/>
      </c>
      <c r="CD54" s="29" t="str">
        <f t="shared" si="9"/>
        <v/>
      </c>
      <c r="CE54" s="29" t="str">
        <f t="shared" si="9"/>
        <v/>
      </c>
      <c r="CF54" s="29" t="str">
        <f t="shared" si="9"/>
        <v/>
      </c>
      <c r="CG54" s="29" t="str">
        <f t="shared" si="9"/>
        <v/>
      </c>
      <c r="CH54" s="29" t="str">
        <f t="shared" si="10"/>
        <v/>
      </c>
      <c r="CI54" s="29" t="str">
        <f t="shared" si="11"/>
        <v/>
      </c>
      <c r="CM54" s="30">
        <f>IF(AND(D54&gt;0,OR(J54="")),1,IF(J54&gt;D54,1,0))</f>
        <v>0</v>
      </c>
      <c r="CN54" s="30">
        <f>IF(AND(C54&gt;0,OR(K54="")),1,IF(K54&gt;C54,1,0))</f>
        <v>0</v>
      </c>
      <c r="CO54" s="30">
        <f t="shared" si="14"/>
        <v>0</v>
      </c>
      <c r="CP54" s="30">
        <f t="shared" si="14"/>
        <v>0</v>
      </c>
      <c r="CQ54" s="30">
        <f t="shared" si="14"/>
        <v>0</v>
      </c>
      <c r="CR54" s="30">
        <f t="shared" si="14"/>
        <v>0</v>
      </c>
      <c r="CS54" s="30">
        <f t="shared" si="14"/>
        <v>0</v>
      </c>
      <c r="CT54" s="31">
        <f t="shared" si="14"/>
        <v>0</v>
      </c>
      <c r="CU54" s="31">
        <f t="shared" si="12"/>
        <v>0</v>
      </c>
    </row>
    <row r="55" spans="1:99" x14ac:dyDescent="0.25">
      <c r="A55" s="77" t="s">
        <v>70</v>
      </c>
      <c r="B55" s="33">
        <f>SUM(C55:D55)</f>
        <v>46</v>
      </c>
      <c r="C55" s="34">
        <v>10</v>
      </c>
      <c r="D55" s="35">
        <v>36</v>
      </c>
      <c r="E55" s="78"/>
      <c r="F55" s="79"/>
      <c r="G55" s="80"/>
      <c r="H55" s="81"/>
      <c r="I55" s="82"/>
      <c r="J55" s="39">
        <v>0</v>
      </c>
      <c r="K55" s="36">
        <v>0</v>
      </c>
      <c r="L55" s="34">
        <v>0</v>
      </c>
      <c r="M55" s="37">
        <v>0</v>
      </c>
      <c r="N55" s="37">
        <v>0</v>
      </c>
      <c r="O55" s="37">
        <v>0</v>
      </c>
      <c r="P55" s="35">
        <v>0</v>
      </c>
      <c r="Q55" s="40">
        <v>0</v>
      </c>
      <c r="R55" s="35">
        <v>0</v>
      </c>
      <c r="S55" s="28" t="str">
        <f t="shared" si="8"/>
        <v/>
      </c>
      <c r="CA55" s="29" t="str">
        <f>IF(AND(D55&gt;0,J55=""),"*No olvide digitar el campo TRANS Masculino (Digite CERO si no tiene).", IF(J55&gt;D55," * El Número de TRANS Masculino no puede superar el Total Mujeres. ",""))</f>
        <v/>
      </c>
      <c r="CB55" s="29" t="str">
        <f>IF(AND(C55&gt;0,OR(K55=""))," *No olvide digitar el campo TRANS Femenino (Digite CERO si no tiene).",IF(K55&gt;$C55," * El Número de TRANS Femenino no puede superar el Total Hombres. ",""))</f>
        <v/>
      </c>
      <c r="CC55" s="29" t="str">
        <f t="shared" si="9"/>
        <v/>
      </c>
      <c r="CD55" s="29" t="str">
        <f t="shared" si="9"/>
        <v/>
      </c>
      <c r="CE55" s="29" t="str">
        <f t="shared" si="9"/>
        <v/>
      </c>
      <c r="CF55" s="29" t="str">
        <f t="shared" si="9"/>
        <v/>
      </c>
      <c r="CG55" s="29" t="str">
        <f t="shared" si="9"/>
        <v/>
      </c>
      <c r="CH55" s="29" t="str">
        <f t="shared" si="10"/>
        <v/>
      </c>
      <c r="CI55" s="29" t="str">
        <f t="shared" si="11"/>
        <v/>
      </c>
      <c r="CM55" s="30">
        <f>IF(AND(D55&gt;0,OR(J55="")),1,IF(J55&gt;D55,1,0))</f>
        <v>0</v>
      </c>
      <c r="CN55" s="30">
        <f>IF(AND(C55&gt;0,OR(K55="")),1,IF(K55&gt;C55,1,0))</f>
        <v>0</v>
      </c>
      <c r="CO55" s="30">
        <f t="shared" si="14"/>
        <v>0</v>
      </c>
      <c r="CP55" s="30">
        <f t="shared" si="14"/>
        <v>0</v>
      </c>
      <c r="CQ55" s="30">
        <f t="shared" si="14"/>
        <v>0</v>
      </c>
      <c r="CR55" s="30">
        <f t="shared" si="14"/>
        <v>0</v>
      </c>
      <c r="CS55" s="30">
        <f t="shared" si="14"/>
        <v>0</v>
      </c>
      <c r="CT55" s="31">
        <f t="shared" si="14"/>
        <v>0</v>
      </c>
      <c r="CU55" s="31">
        <f t="shared" si="12"/>
        <v>0</v>
      </c>
    </row>
    <row r="56" spans="1:99" x14ac:dyDescent="0.25">
      <c r="A56" s="77" t="s">
        <v>71</v>
      </c>
      <c r="B56" s="33">
        <f>SUM(C56:D56)</f>
        <v>25</v>
      </c>
      <c r="C56" s="34">
        <v>11</v>
      </c>
      <c r="D56" s="35">
        <v>14</v>
      </c>
      <c r="E56" s="71"/>
      <c r="F56" s="72"/>
      <c r="G56" s="73"/>
      <c r="H56" s="74"/>
      <c r="I56" s="75"/>
      <c r="J56" s="39">
        <v>0</v>
      </c>
      <c r="K56" s="36">
        <v>0</v>
      </c>
      <c r="L56" s="34">
        <v>0</v>
      </c>
      <c r="M56" s="37">
        <v>0</v>
      </c>
      <c r="N56" s="37">
        <v>0</v>
      </c>
      <c r="O56" s="37">
        <v>0</v>
      </c>
      <c r="P56" s="35">
        <v>0</v>
      </c>
      <c r="Q56" s="40">
        <v>0</v>
      </c>
      <c r="R56" s="35">
        <v>0</v>
      </c>
      <c r="S56" s="28" t="str">
        <f t="shared" si="8"/>
        <v/>
      </c>
      <c r="CA56" s="29" t="str">
        <f>IF(AND(D56&gt;0,J56=""),"*No olvide digitar el campo TRANS Masculino (Digite CERO si no tiene).", IF(J56&gt;D56," * El Número de TRANS Masculino no puede superar el Total Mujeres. ",""))</f>
        <v/>
      </c>
      <c r="CB56" s="29" t="str">
        <f>IF(AND(C56&gt;0,OR(K56=""))," *No olvide digitar el campo TRANS Femenino (Digite CERO si no tiene).",IF(K56&gt;$C56," * El Número de TRANS Femenino no puede superar el Total Hombres. ",""))</f>
        <v/>
      </c>
      <c r="CC56" s="29" t="str">
        <f t="shared" si="9"/>
        <v/>
      </c>
      <c r="CD56" s="29" t="str">
        <f t="shared" si="9"/>
        <v/>
      </c>
      <c r="CE56" s="29" t="str">
        <f t="shared" si="9"/>
        <v/>
      </c>
      <c r="CF56" s="29" t="str">
        <f t="shared" si="9"/>
        <v/>
      </c>
      <c r="CG56" s="29" t="str">
        <f t="shared" si="9"/>
        <v/>
      </c>
      <c r="CH56" s="29" t="str">
        <f t="shared" si="10"/>
        <v/>
      </c>
      <c r="CI56" s="29" t="str">
        <f t="shared" si="11"/>
        <v/>
      </c>
      <c r="CM56" s="30">
        <f>IF(AND(D56&gt;0,OR(J56="")),1,IF(J56&gt;D56,1,0))</f>
        <v>0</v>
      </c>
      <c r="CN56" s="30">
        <f>IF(AND(C56&gt;0,OR(K56="")),1,IF(K56&gt;C56,1,0))</f>
        <v>0</v>
      </c>
      <c r="CO56" s="30">
        <f t="shared" si="14"/>
        <v>0</v>
      </c>
      <c r="CP56" s="30">
        <f t="shared" si="14"/>
        <v>0</v>
      </c>
      <c r="CQ56" s="30">
        <f t="shared" si="14"/>
        <v>0</v>
      </c>
      <c r="CR56" s="30">
        <f t="shared" si="14"/>
        <v>0</v>
      </c>
      <c r="CS56" s="30">
        <f t="shared" si="14"/>
        <v>0</v>
      </c>
      <c r="CT56" s="31">
        <f t="shared" si="14"/>
        <v>0</v>
      </c>
      <c r="CU56" s="31">
        <f t="shared" si="12"/>
        <v>0</v>
      </c>
    </row>
    <row r="57" spans="1:99" x14ac:dyDescent="0.25">
      <c r="A57" s="57" t="s">
        <v>72</v>
      </c>
      <c r="B57" s="44">
        <f>SUM(C57:D57)</f>
        <v>3</v>
      </c>
      <c r="C57" s="45">
        <v>1</v>
      </c>
      <c r="D57" s="46">
        <v>2</v>
      </c>
      <c r="E57" s="83"/>
      <c r="F57" s="84"/>
      <c r="G57" s="85"/>
      <c r="H57" s="86"/>
      <c r="I57" s="87"/>
      <c r="J57" s="51">
        <v>0</v>
      </c>
      <c r="K57" s="47">
        <v>0</v>
      </c>
      <c r="L57" s="45">
        <v>0</v>
      </c>
      <c r="M57" s="52">
        <v>0</v>
      </c>
      <c r="N57" s="52">
        <v>0</v>
      </c>
      <c r="O57" s="52">
        <v>0</v>
      </c>
      <c r="P57" s="46">
        <v>0</v>
      </c>
      <c r="Q57" s="49">
        <v>0</v>
      </c>
      <c r="R57" s="46">
        <v>0</v>
      </c>
      <c r="S57" s="28" t="str">
        <f>CA57&amp;CB57&amp;CC57&amp;CD57&amp;CE57&amp;CF57&amp;CG57&amp;CH57&amp;CI57</f>
        <v/>
      </c>
      <c r="CA57" s="29" t="str">
        <f>IF(AND(D57&gt;0,J57=""),"*No olvide digitar el campo TRANS Masculino (Digite CERO si no tiene).", IF(J57&gt;D57," * El Número de TRANS Masculino no puede superar el Total Mujeres. ",""))</f>
        <v/>
      </c>
      <c r="CB57" s="29" t="str">
        <f>IF(AND(C57&gt;0,OR(K57=""))," *No olvide digitar el campo TRANS Femenino (Digite CERO si no tiene).",IF(K57&gt;$C57," * El Número de TRANS Femenino no puede superar el Total Hombres. ",""))</f>
        <v/>
      </c>
      <c r="CC57" s="29" t="str">
        <f t="shared" si="9"/>
        <v/>
      </c>
      <c r="CD57" s="29" t="str">
        <f t="shared" si="9"/>
        <v/>
      </c>
      <c r="CE57" s="29" t="str">
        <f t="shared" si="9"/>
        <v/>
      </c>
      <c r="CF57" s="29" t="str">
        <f t="shared" si="9"/>
        <v/>
      </c>
      <c r="CG57" s="29" t="str">
        <f t="shared" si="9"/>
        <v/>
      </c>
      <c r="CH57" s="29" t="str">
        <f t="shared" si="10"/>
        <v/>
      </c>
      <c r="CI57" s="29" t="str">
        <f t="shared" si="11"/>
        <v/>
      </c>
      <c r="CM57" s="30">
        <f>IF(AND(D57&gt;0,OR(J57="")),1,IF(J57&gt;D57,1,0))</f>
        <v>0</v>
      </c>
      <c r="CN57" s="30">
        <f>IF(AND(C57&gt;0,OR(K57="")),1,IF(K57&gt;C57,1,0))</f>
        <v>0</v>
      </c>
      <c r="CO57" s="30">
        <f t="shared" si="14"/>
        <v>0</v>
      </c>
      <c r="CP57" s="30">
        <f t="shared" si="14"/>
        <v>0</v>
      </c>
      <c r="CQ57" s="30">
        <f t="shared" si="14"/>
        <v>0</v>
      </c>
      <c r="CR57" s="30">
        <f t="shared" si="14"/>
        <v>0</v>
      </c>
      <c r="CS57" s="30">
        <f t="shared" si="14"/>
        <v>0</v>
      </c>
      <c r="CT57" s="31">
        <f t="shared" si="14"/>
        <v>0</v>
      </c>
      <c r="CU57" s="31">
        <f t="shared" si="12"/>
        <v>0</v>
      </c>
    </row>
    <row r="58" spans="1:99" ht="18" customHeight="1" x14ac:dyDescent="0.25">
      <c r="A58" s="181" t="s">
        <v>73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99" ht="18" customHeight="1" x14ac:dyDescent="0.25">
      <c r="A59" s="88" t="s">
        <v>74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99" ht="15" customHeight="1" x14ac:dyDescent="0.25">
      <c r="A60" s="186" t="s">
        <v>75</v>
      </c>
      <c r="B60" s="186" t="s">
        <v>76</v>
      </c>
      <c r="C60" s="171" t="s">
        <v>77</v>
      </c>
      <c r="D60" s="188"/>
      <c r="E60" s="188"/>
      <c r="F60" s="188"/>
      <c r="G60" s="188"/>
      <c r="H60" s="188"/>
      <c r="I60" s="188"/>
      <c r="J60" s="188"/>
      <c r="K60" s="188"/>
      <c r="L60" s="189"/>
      <c r="M60" s="173" t="s">
        <v>78</v>
      </c>
      <c r="N60" s="171" t="s">
        <v>79</v>
      </c>
      <c r="O60" s="188"/>
      <c r="P60" s="188"/>
      <c r="Q60" s="188"/>
      <c r="R60" s="188"/>
      <c r="S60" s="188"/>
      <c r="T60" s="188"/>
      <c r="U60" s="188"/>
      <c r="V60" s="188"/>
      <c r="W60" s="188"/>
      <c r="X60" s="89"/>
    </row>
    <row r="61" spans="1:99" ht="42" x14ac:dyDescent="0.25">
      <c r="A61" s="187"/>
      <c r="B61" s="187"/>
      <c r="C61" s="90" t="s">
        <v>80</v>
      </c>
      <c r="D61" s="91" t="s">
        <v>81</v>
      </c>
      <c r="E61" s="90" t="s">
        <v>82</v>
      </c>
      <c r="F61" s="92" t="s">
        <v>83</v>
      </c>
      <c r="G61" s="91" t="s">
        <v>84</v>
      </c>
      <c r="H61" s="90" t="s">
        <v>85</v>
      </c>
      <c r="I61" s="92" t="s">
        <v>86</v>
      </c>
      <c r="J61" s="92" t="s">
        <v>87</v>
      </c>
      <c r="K61" s="91" t="s">
        <v>88</v>
      </c>
      <c r="L61" s="93" t="s">
        <v>89</v>
      </c>
      <c r="M61" s="190"/>
      <c r="N61" s="7" t="s">
        <v>90</v>
      </c>
      <c r="O61" s="94" t="s">
        <v>16</v>
      </c>
      <c r="P61" s="95" t="s">
        <v>17</v>
      </c>
      <c r="Q61" s="96" t="s">
        <v>91</v>
      </c>
      <c r="R61" s="91" t="s">
        <v>92</v>
      </c>
      <c r="S61" s="91" t="s">
        <v>9</v>
      </c>
      <c r="T61" s="91" t="s">
        <v>10</v>
      </c>
      <c r="U61" s="91" t="s">
        <v>11</v>
      </c>
      <c r="V61" s="91" t="s">
        <v>12</v>
      </c>
      <c r="W61" s="11" t="s">
        <v>13</v>
      </c>
      <c r="X61" s="90"/>
    </row>
    <row r="62" spans="1:99" x14ac:dyDescent="0.25">
      <c r="A62" s="97" t="s">
        <v>93</v>
      </c>
      <c r="B62" s="98">
        <f>SUM(C62:L62)</f>
        <v>0</v>
      </c>
      <c r="C62" s="99"/>
      <c r="D62" s="99"/>
      <c r="E62" s="99"/>
      <c r="F62" s="99"/>
      <c r="G62" s="100"/>
      <c r="H62" s="99"/>
      <c r="I62" s="99"/>
      <c r="J62" s="100"/>
      <c r="K62" s="99"/>
      <c r="L62" s="101"/>
      <c r="M62" s="102"/>
      <c r="N62" s="103">
        <f>SUM(O62:P62)</f>
        <v>0</v>
      </c>
      <c r="O62" s="100"/>
      <c r="P62" s="104"/>
      <c r="Q62" s="76"/>
      <c r="R62" s="99"/>
      <c r="S62" s="99"/>
      <c r="T62" s="99"/>
      <c r="U62" s="99"/>
      <c r="V62" s="99"/>
      <c r="W62" s="102"/>
      <c r="X62" s="28" t="str">
        <f>CA62&amp;CB62&amp;CC62&amp;CD62&amp;CE62&amp;CF62&amp;CG62</f>
        <v/>
      </c>
      <c r="CA62" s="29" t="str">
        <f>IF(AND(P62&gt;0,Q62=""),"*No olvide digitar el campo "&amp;Q$61&amp;""&amp;". Digite CERO si no tiene.", IF(Q62&gt;P62," * El Número de "&amp;Q$61&amp;""&amp;" no puede superar el Total Mujeres. ",""))</f>
        <v/>
      </c>
      <c r="CB62" s="29" t="str">
        <f>IF(AND(O62&gt;0,R62=""),"*No olvide digitar el campo "&amp;R$61&amp;""&amp;". Digite CERO si no tiene.", IF(R62&gt;O62," * El Número de "&amp;R$61&amp;""&amp;" no puede superar el Total hOMBRES. ",""))</f>
        <v/>
      </c>
      <c r="CC62" s="29" t="str">
        <f>IF(AND($N62&gt;0,S62=""),"*No olvide digitar el campo "&amp;S$61&amp;""&amp;". Digite CERO si no tiene.", IF(S62&gt;$N62," * La variable "&amp;S$61&amp;""&amp;" no puede superar el Total Ambos Sexos. ",""))</f>
        <v/>
      </c>
      <c r="CD62" s="29" t="str">
        <f>IF(AND($N62&gt;0,T62=""),"*No olvide digitar el campo "&amp;T$61&amp;""&amp;". Digite CERO si no tiene.", IF(T62&gt;$N62," * La variable "&amp;T$61&amp;""&amp;" no puede superar el Total Ambos Sexos. ",""))</f>
        <v/>
      </c>
      <c r="CE62" s="29" t="str">
        <f>IF(AND($N62&gt;0,U62=""),"*No olvide digitar el campo "&amp;U$61&amp;""&amp;". Digite CERO si no tiene.", IF(U62&gt;$N62," * La variable "&amp;U$61&amp;""&amp;" no puede superar el Total Ambos Sexos. ",""))</f>
        <v/>
      </c>
      <c r="CF62" s="29" t="str">
        <f>IF(AND($N62&gt;0,V62=""),"*No olvide digitar el campo "&amp;V$61&amp;""&amp;". Digite CERO si no tiene.", IF(V62&gt;$N62," * La variable "&amp;V$61&amp;""&amp;" no puede superar el Total Ambos Sexos. ",""))</f>
        <v/>
      </c>
      <c r="CG62" s="29" t="str">
        <f>IF(AND($N62&gt;0,W62=""),"*No olvide digitar el campo "&amp;W$61&amp;""&amp;". Digite CERO si no tiene.", IF(W62&gt;$N62," * La variable "&amp;W$61&amp;""&amp;" no puede superar el Total Ambos Sexos. ",""))</f>
        <v/>
      </c>
      <c r="CM62" s="30">
        <f>IF(AND(P62&gt;0,OR(Q62="")),1,IF(Q62&gt;P62,1,0))</f>
        <v>0</v>
      </c>
      <c r="CN62" s="30">
        <f>IF(AND(O62&gt;0,OR(R62="")),1,IF(R62&gt;O62,1,0))</f>
        <v>0</v>
      </c>
      <c r="CO62" s="30">
        <f>IF(AND($N62&gt;0,OR(S62="")),1,IF(S62&gt;$N62,1,0))</f>
        <v>0</v>
      </c>
      <c r="CP62" s="30">
        <f t="shared" ref="CP62:CS73" si="16">IF(AND($N62&gt;0,OR(T62="")),1,IF(T62&gt;$N62,1,0))</f>
        <v>0</v>
      </c>
      <c r="CQ62" s="30">
        <f t="shared" si="16"/>
        <v>0</v>
      </c>
      <c r="CR62" s="30">
        <f t="shared" si="16"/>
        <v>0</v>
      </c>
      <c r="CS62" s="30">
        <f t="shared" si="16"/>
        <v>0</v>
      </c>
    </row>
    <row r="63" spans="1:99" x14ac:dyDescent="0.25">
      <c r="A63" s="105" t="s">
        <v>94</v>
      </c>
      <c r="B63" s="106">
        <f>SUM(C63:L63)</f>
        <v>0</v>
      </c>
      <c r="C63" s="37"/>
      <c r="D63" s="37"/>
      <c r="E63" s="37"/>
      <c r="F63" s="37"/>
      <c r="G63" s="40"/>
      <c r="H63" s="37"/>
      <c r="I63" s="37"/>
      <c r="J63" s="40"/>
      <c r="K63" s="37"/>
      <c r="L63" s="41"/>
      <c r="M63" s="36"/>
      <c r="N63" s="107">
        <f t="shared" ref="N63:N70" si="17">SUM(O63:P63)</f>
        <v>0</v>
      </c>
      <c r="O63" s="40"/>
      <c r="P63" s="38"/>
      <c r="Q63" s="39"/>
      <c r="R63" s="37"/>
      <c r="S63" s="37"/>
      <c r="T63" s="37"/>
      <c r="U63" s="37"/>
      <c r="V63" s="37"/>
      <c r="W63" s="36"/>
      <c r="X63" s="28" t="str">
        <f t="shared" ref="X63:X72" si="18">CA63&amp;CB63&amp;CC63&amp;CD63&amp;CE63&amp;CF63&amp;CG63</f>
        <v/>
      </c>
      <c r="CA63" s="29" t="str">
        <f t="shared" ref="CA63:CA73" si="19">IF(AND(P63&gt;0,Q63=""),"*No olvide digitar el campo "&amp;Q$61&amp;""&amp;". Digite CERO si no tiene.", IF(Q63&gt;P63," * El Número de "&amp;Q$61&amp;""&amp;" no puede superar el Total Mujeres. ",""))</f>
        <v/>
      </c>
      <c r="CB63" s="29" t="str">
        <f t="shared" ref="CB63:CB73" si="20">IF(AND(O63&gt;0,R63=""),"*No olvide digitar el campo "&amp;R$61&amp;""&amp;". Digite CERO si no tiene.", IF(R63&gt;O63," * El Número de "&amp;R$61&amp;""&amp;" no puede superar el Total hOMBRES. ",""))</f>
        <v/>
      </c>
      <c r="CC63" s="29" t="str">
        <f t="shared" ref="CC63:CG73" si="21">IF(AND($N63&gt;0,S63=""),"*No olvide digitar el campo "&amp;S$61&amp;""&amp;". Digite CERO si no tiene.", IF(S63&gt;$N63," * La variable "&amp;S$61&amp;""&amp;" no puede superar el Total Ambos Sexos. ",""))</f>
        <v/>
      </c>
      <c r="CD63" s="29" t="str">
        <f t="shared" si="21"/>
        <v/>
      </c>
      <c r="CE63" s="29" t="str">
        <f t="shared" si="21"/>
        <v/>
      </c>
      <c r="CF63" s="29" t="str">
        <f t="shared" si="21"/>
        <v/>
      </c>
      <c r="CG63" s="29" t="str">
        <f t="shared" si="21"/>
        <v/>
      </c>
      <c r="CM63" s="30">
        <f t="shared" ref="CM63:CM73" si="22">IF(AND(P63&gt;0,OR(Q63="")),1,IF(Q63&gt;P63,1,0))</f>
        <v>0</v>
      </c>
      <c r="CN63" s="30">
        <f t="shared" ref="CN63:CN73" si="23">IF(AND(O63&gt;0,OR(R63="")),1,IF(R63&gt;O63,1,0))</f>
        <v>0</v>
      </c>
      <c r="CO63" s="30">
        <f t="shared" ref="CO63:CO73" si="24">IF(AND($N63&gt;0,OR(S63="")),1,IF(S63&gt;$N63,1,0))</f>
        <v>0</v>
      </c>
      <c r="CP63" s="30">
        <f t="shared" si="16"/>
        <v>0</v>
      </c>
      <c r="CQ63" s="30">
        <f t="shared" si="16"/>
        <v>0</v>
      </c>
      <c r="CR63" s="30">
        <f t="shared" si="16"/>
        <v>0</v>
      </c>
      <c r="CS63" s="30">
        <f t="shared" si="16"/>
        <v>0</v>
      </c>
    </row>
    <row r="64" spans="1:99" x14ac:dyDescent="0.25">
      <c r="A64" s="105" t="s">
        <v>95</v>
      </c>
      <c r="B64" s="106">
        <f t="shared" ref="B64:B72" si="25">SUM(C64:L64)</f>
        <v>0</v>
      </c>
      <c r="C64" s="37"/>
      <c r="D64" s="37"/>
      <c r="E64" s="37"/>
      <c r="F64" s="37"/>
      <c r="G64" s="40"/>
      <c r="H64" s="37"/>
      <c r="I64" s="37"/>
      <c r="J64" s="40"/>
      <c r="K64" s="37"/>
      <c r="L64" s="41"/>
      <c r="M64" s="36"/>
      <c r="N64" s="108">
        <f t="shared" si="17"/>
        <v>0</v>
      </c>
      <c r="O64" s="40"/>
      <c r="P64" s="38"/>
      <c r="Q64" s="39"/>
      <c r="R64" s="37"/>
      <c r="S64" s="37"/>
      <c r="T64" s="37"/>
      <c r="U64" s="37"/>
      <c r="V64" s="37"/>
      <c r="W64" s="36"/>
      <c r="X64" s="28" t="str">
        <f t="shared" si="18"/>
        <v/>
      </c>
      <c r="CA64" s="29" t="str">
        <f t="shared" si="19"/>
        <v/>
      </c>
      <c r="CB64" s="29" t="str">
        <f t="shared" si="20"/>
        <v/>
      </c>
      <c r="CC64" s="29" t="str">
        <f t="shared" si="21"/>
        <v/>
      </c>
      <c r="CD64" s="29" t="str">
        <f t="shared" si="21"/>
        <v/>
      </c>
      <c r="CE64" s="29" t="str">
        <f t="shared" si="21"/>
        <v/>
      </c>
      <c r="CF64" s="29" t="str">
        <f t="shared" si="21"/>
        <v/>
      </c>
      <c r="CG64" s="29" t="str">
        <f t="shared" si="21"/>
        <v/>
      </c>
      <c r="CM64" s="30">
        <f t="shared" si="22"/>
        <v>0</v>
      </c>
      <c r="CN64" s="30">
        <f t="shared" si="23"/>
        <v>0</v>
      </c>
      <c r="CO64" s="30">
        <f t="shared" si="24"/>
        <v>0</v>
      </c>
      <c r="CP64" s="30">
        <f t="shared" si="16"/>
        <v>0</v>
      </c>
      <c r="CQ64" s="30">
        <f t="shared" si="16"/>
        <v>0</v>
      </c>
      <c r="CR64" s="30">
        <f t="shared" si="16"/>
        <v>0</v>
      </c>
      <c r="CS64" s="30">
        <f t="shared" si="16"/>
        <v>0</v>
      </c>
    </row>
    <row r="65" spans="1:97" x14ac:dyDescent="0.25">
      <c r="A65" s="105" t="s">
        <v>96</v>
      </c>
      <c r="B65" s="106">
        <f t="shared" si="25"/>
        <v>0</v>
      </c>
      <c r="C65" s="37"/>
      <c r="D65" s="37"/>
      <c r="E65" s="37"/>
      <c r="F65" s="37"/>
      <c r="G65" s="40"/>
      <c r="H65" s="37"/>
      <c r="I65" s="37"/>
      <c r="J65" s="40"/>
      <c r="K65" s="37"/>
      <c r="L65" s="41"/>
      <c r="M65" s="36"/>
      <c r="N65" s="109">
        <f>SUM(O65:P65)</f>
        <v>0</v>
      </c>
      <c r="O65" s="40"/>
      <c r="P65" s="38"/>
      <c r="Q65" s="39"/>
      <c r="R65" s="37"/>
      <c r="S65" s="37"/>
      <c r="T65" s="37"/>
      <c r="U65" s="37"/>
      <c r="V65" s="37"/>
      <c r="W65" s="36"/>
      <c r="X65" s="28" t="str">
        <f t="shared" si="18"/>
        <v/>
      </c>
      <c r="CA65" s="29" t="str">
        <f t="shared" si="19"/>
        <v/>
      </c>
      <c r="CB65" s="29" t="str">
        <f t="shared" si="20"/>
        <v/>
      </c>
      <c r="CC65" s="29" t="str">
        <f t="shared" si="21"/>
        <v/>
      </c>
      <c r="CD65" s="29" t="str">
        <f t="shared" si="21"/>
        <v/>
      </c>
      <c r="CE65" s="29" t="str">
        <f t="shared" si="21"/>
        <v/>
      </c>
      <c r="CF65" s="29" t="str">
        <f t="shared" si="21"/>
        <v/>
      </c>
      <c r="CG65" s="29" t="str">
        <f t="shared" si="21"/>
        <v/>
      </c>
      <c r="CM65" s="30">
        <f t="shared" si="22"/>
        <v>0</v>
      </c>
      <c r="CN65" s="30">
        <f t="shared" si="23"/>
        <v>0</v>
      </c>
      <c r="CO65" s="30">
        <f t="shared" si="24"/>
        <v>0</v>
      </c>
      <c r="CP65" s="30">
        <f t="shared" si="16"/>
        <v>0</v>
      </c>
      <c r="CQ65" s="30">
        <f t="shared" si="16"/>
        <v>0</v>
      </c>
      <c r="CR65" s="30">
        <f t="shared" si="16"/>
        <v>0</v>
      </c>
      <c r="CS65" s="30">
        <f t="shared" si="16"/>
        <v>0</v>
      </c>
    </row>
    <row r="66" spans="1:97" x14ac:dyDescent="0.25">
      <c r="A66" s="105" t="s">
        <v>97</v>
      </c>
      <c r="B66" s="106">
        <f t="shared" si="25"/>
        <v>0</v>
      </c>
      <c r="C66" s="37"/>
      <c r="D66" s="37"/>
      <c r="E66" s="37"/>
      <c r="F66" s="37"/>
      <c r="G66" s="40"/>
      <c r="H66" s="37"/>
      <c r="I66" s="37"/>
      <c r="J66" s="40"/>
      <c r="K66" s="37"/>
      <c r="L66" s="41"/>
      <c r="M66" s="36"/>
      <c r="N66" s="107">
        <f>SUM(O66:P66)</f>
        <v>0</v>
      </c>
      <c r="O66" s="40"/>
      <c r="P66" s="38"/>
      <c r="Q66" s="39"/>
      <c r="R66" s="37"/>
      <c r="S66" s="37"/>
      <c r="T66" s="37"/>
      <c r="U66" s="37"/>
      <c r="V66" s="37"/>
      <c r="W66" s="36"/>
      <c r="X66" s="28" t="str">
        <f t="shared" si="18"/>
        <v/>
      </c>
      <c r="CA66" s="29" t="str">
        <f t="shared" si="19"/>
        <v/>
      </c>
      <c r="CB66" s="29" t="str">
        <f t="shared" si="20"/>
        <v/>
      </c>
      <c r="CC66" s="29" t="str">
        <f t="shared" si="21"/>
        <v/>
      </c>
      <c r="CD66" s="29" t="str">
        <f t="shared" si="21"/>
        <v/>
      </c>
      <c r="CE66" s="29" t="str">
        <f t="shared" si="21"/>
        <v/>
      </c>
      <c r="CF66" s="29" t="str">
        <f t="shared" si="21"/>
        <v/>
      </c>
      <c r="CG66" s="29" t="str">
        <f t="shared" si="21"/>
        <v/>
      </c>
      <c r="CM66" s="30">
        <f t="shared" si="22"/>
        <v>0</v>
      </c>
      <c r="CN66" s="30">
        <f t="shared" si="23"/>
        <v>0</v>
      </c>
      <c r="CO66" s="30">
        <f t="shared" si="24"/>
        <v>0</v>
      </c>
      <c r="CP66" s="30">
        <f t="shared" si="16"/>
        <v>0</v>
      </c>
      <c r="CQ66" s="30">
        <f t="shared" si="16"/>
        <v>0</v>
      </c>
      <c r="CR66" s="30">
        <f t="shared" si="16"/>
        <v>0</v>
      </c>
      <c r="CS66" s="30">
        <f t="shared" si="16"/>
        <v>0</v>
      </c>
    </row>
    <row r="67" spans="1:97" x14ac:dyDescent="0.25">
      <c r="A67" s="105" t="s">
        <v>98</v>
      </c>
      <c r="B67" s="106">
        <f t="shared" si="25"/>
        <v>0</v>
      </c>
      <c r="C67" s="37"/>
      <c r="D67" s="37"/>
      <c r="E67" s="37"/>
      <c r="F67" s="37"/>
      <c r="G67" s="40"/>
      <c r="H67" s="37"/>
      <c r="I67" s="37"/>
      <c r="J67" s="40"/>
      <c r="K67" s="37"/>
      <c r="L67" s="41"/>
      <c r="M67" s="36"/>
      <c r="N67" s="109">
        <f>SUM(O67:P67)</f>
        <v>0</v>
      </c>
      <c r="O67" s="40"/>
      <c r="P67" s="38"/>
      <c r="Q67" s="39"/>
      <c r="R67" s="37"/>
      <c r="S67" s="37"/>
      <c r="T67" s="37"/>
      <c r="U67" s="37"/>
      <c r="V67" s="37"/>
      <c r="W67" s="36"/>
      <c r="X67" s="28" t="str">
        <f t="shared" si="18"/>
        <v/>
      </c>
      <c r="CA67" s="29" t="str">
        <f t="shared" si="19"/>
        <v/>
      </c>
      <c r="CB67" s="29" t="str">
        <f t="shared" si="20"/>
        <v/>
      </c>
      <c r="CC67" s="29" t="str">
        <f t="shared" si="21"/>
        <v/>
      </c>
      <c r="CD67" s="29" t="str">
        <f t="shared" si="21"/>
        <v/>
      </c>
      <c r="CE67" s="29" t="str">
        <f t="shared" si="21"/>
        <v/>
      </c>
      <c r="CF67" s="29" t="str">
        <f t="shared" si="21"/>
        <v/>
      </c>
      <c r="CG67" s="29" t="str">
        <f t="shared" si="21"/>
        <v/>
      </c>
      <c r="CM67" s="30">
        <f t="shared" si="22"/>
        <v>0</v>
      </c>
      <c r="CN67" s="30">
        <f t="shared" si="23"/>
        <v>0</v>
      </c>
      <c r="CO67" s="30">
        <f t="shared" si="24"/>
        <v>0</v>
      </c>
      <c r="CP67" s="30">
        <f t="shared" si="16"/>
        <v>0</v>
      </c>
      <c r="CQ67" s="30">
        <f t="shared" si="16"/>
        <v>0</v>
      </c>
      <c r="CR67" s="30">
        <f t="shared" si="16"/>
        <v>0</v>
      </c>
      <c r="CS67" s="30">
        <f t="shared" si="16"/>
        <v>0</v>
      </c>
    </row>
    <row r="68" spans="1:97" x14ac:dyDescent="0.25">
      <c r="A68" s="105" t="s">
        <v>99</v>
      </c>
      <c r="B68" s="106">
        <f t="shared" si="25"/>
        <v>0</v>
      </c>
      <c r="C68" s="37"/>
      <c r="D68" s="37"/>
      <c r="E68" s="37"/>
      <c r="F68" s="37"/>
      <c r="G68" s="40"/>
      <c r="H68" s="37"/>
      <c r="I68" s="37"/>
      <c r="J68" s="40"/>
      <c r="K68" s="37"/>
      <c r="L68" s="41"/>
      <c r="M68" s="36"/>
      <c r="N68" s="109">
        <f t="shared" si="17"/>
        <v>0</v>
      </c>
      <c r="O68" s="40"/>
      <c r="P68" s="38"/>
      <c r="Q68" s="39"/>
      <c r="R68" s="37"/>
      <c r="S68" s="37"/>
      <c r="T68" s="37"/>
      <c r="U68" s="37"/>
      <c r="V68" s="37"/>
      <c r="W68" s="36"/>
      <c r="X68" s="28" t="str">
        <f t="shared" si="18"/>
        <v/>
      </c>
      <c r="CA68" s="29" t="str">
        <f t="shared" si="19"/>
        <v/>
      </c>
      <c r="CB68" s="29" t="str">
        <f t="shared" si="20"/>
        <v/>
      </c>
      <c r="CC68" s="29" t="str">
        <f t="shared" si="21"/>
        <v/>
      </c>
      <c r="CD68" s="29" t="str">
        <f t="shared" si="21"/>
        <v/>
      </c>
      <c r="CE68" s="29" t="str">
        <f t="shared" si="21"/>
        <v/>
      </c>
      <c r="CF68" s="29" t="str">
        <f t="shared" si="21"/>
        <v/>
      </c>
      <c r="CG68" s="29" t="str">
        <f t="shared" si="21"/>
        <v/>
      </c>
      <c r="CM68" s="30">
        <f t="shared" si="22"/>
        <v>0</v>
      </c>
      <c r="CN68" s="30">
        <f t="shared" si="23"/>
        <v>0</v>
      </c>
      <c r="CO68" s="30">
        <f t="shared" si="24"/>
        <v>0</v>
      </c>
      <c r="CP68" s="30">
        <f t="shared" si="16"/>
        <v>0</v>
      </c>
      <c r="CQ68" s="30">
        <f t="shared" si="16"/>
        <v>0</v>
      </c>
      <c r="CR68" s="30">
        <f t="shared" si="16"/>
        <v>0</v>
      </c>
      <c r="CS68" s="30">
        <f t="shared" si="16"/>
        <v>0</v>
      </c>
    </row>
    <row r="69" spans="1:97" x14ac:dyDescent="0.25">
      <c r="A69" s="105" t="s">
        <v>100</v>
      </c>
      <c r="B69" s="106">
        <f t="shared" si="25"/>
        <v>0</v>
      </c>
      <c r="C69" s="37"/>
      <c r="D69" s="37"/>
      <c r="E69" s="37"/>
      <c r="F69" s="37"/>
      <c r="G69" s="40"/>
      <c r="H69" s="37"/>
      <c r="I69" s="37"/>
      <c r="J69" s="40"/>
      <c r="K69" s="37"/>
      <c r="L69" s="41"/>
      <c r="M69" s="36"/>
      <c r="N69" s="109">
        <f t="shared" si="17"/>
        <v>0</v>
      </c>
      <c r="O69" s="40"/>
      <c r="P69" s="38"/>
      <c r="Q69" s="39"/>
      <c r="R69" s="37"/>
      <c r="S69" s="37"/>
      <c r="T69" s="37"/>
      <c r="U69" s="37"/>
      <c r="V69" s="37"/>
      <c r="W69" s="36"/>
      <c r="X69" s="28" t="str">
        <f t="shared" si="18"/>
        <v/>
      </c>
      <c r="CA69" s="29" t="str">
        <f t="shared" si="19"/>
        <v/>
      </c>
      <c r="CB69" s="29" t="str">
        <f t="shared" si="20"/>
        <v/>
      </c>
      <c r="CC69" s="29" t="str">
        <f t="shared" si="21"/>
        <v/>
      </c>
      <c r="CD69" s="29" t="str">
        <f t="shared" si="21"/>
        <v/>
      </c>
      <c r="CE69" s="29" t="str">
        <f t="shared" si="21"/>
        <v/>
      </c>
      <c r="CF69" s="29" t="str">
        <f t="shared" si="21"/>
        <v/>
      </c>
      <c r="CG69" s="29" t="str">
        <f t="shared" si="21"/>
        <v/>
      </c>
      <c r="CM69" s="30">
        <f t="shared" si="22"/>
        <v>0</v>
      </c>
      <c r="CN69" s="30">
        <f t="shared" si="23"/>
        <v>0</v>
      </c>
      <c r="CO69" s="30">
        <f t="shared" si="24"/>
        <v>0</v>
      </c>
      <c r="CP69" s="30">
        <f t="shared" si="16"/>
        <v>0</v>
      </c>
      <c r="CQ69" s="30">
        <f t="shared" si="16"/>
        <v>0</v>
      </c>
      <c r="CR69" s="30">
        <f t="shared" si="16"/>
        <v>0</v>
      </c>
      <c r="CS69" s="30">
        <f t="shared" si="16"/>
        <v>0</v>
      </c>
    </row>
    <row r="70" spans="1:97" x14ac:dyDescent="0.25">
      <c r="A70" s="105" t="s">
        <v>101</v>
      </c>
      <c r="B70" s="106">
        <f t="shared" si="25"/>
        <v>0</v>
      </c>
      <c r="C70" s="110"/>
      <c r="D70" s="110"/>
      <c r="E70" s="110"/>
      <c r="F70" s="110"/>
      <c r="G70" s="111"/>
      <c r="H70" s="110"/>
      <c r="I70" s="110"/>
      <c r="J70" s="111"/>
      <c r="K70" s="110"/>
      <c r="L70" s="112"/>
      <c r="M70" s="36"/>
      <c r="N70" s="107">
        <f t="shared" si="17"/>
        <v>0</v>
      </c>
      <c r="O70" s="40"/>
      <c r="P70" s="38"/>
      <c r="Q70" s="39"/>
      <c r="R70" s="37"/>
      <c r="S70" s="37"/>
      <c r="T70" s="37"/>
      <c r="U70" s="37"/>
      <c r="V70" s="37"/>
      <c r="W70" s="36"/>
      <c r="X70" s="28" t="str">
        <f t="shared" si="18"/>
        <v/>
      </c>
      <c r="CA70" s="29" t="str">
        <f t="shared" si="19"/>
        <v/>
      </c>
      <c r="CB70" s="29" t="str">
        <f t="shared" si="20"/>
        <v/>
      </c>
      <c r="CC70" s="29" t="str">
        <f t="shared" si="21"/>
        <v/>
      </c>
      <c r="CD70" s="29" t="str">
        <f t="shared" si="21"/>
        <v/>
      </c>
      <c r="CE70" s="29" t="str">
        <f t="shared" si="21"/>
        <v/>
      </c>
      <c r="CF70" s="29" t="str">
        <f t="shared" si="21"/>
        <v/>
      </c>
      <c r="CG70" s="29" t="str">
        <f t="shared" si="21"/>
        <v/>
      </c>
      <c r="CM70" s="30">
        <f t="shared" si="22"/>
        <v>0</v>
      </c>
      <c r="CN70" s="30">
        <f t="shared" si="23"/>
        <v>0</v>
      </c>
      <c r="CO70" s="30">
        <f t="shared" si="24"/>
        <v>0</v>
      </c>
      <c r="CP70" s="30">
        <f t="shared" si="16"/>
        <v>0</v>
      </c>
      <c r="CQ70" s="30">
        <f t="shared" si="16"/>
        <v>0</v>
      </c>
      <c r="CR70" s="30">
        <f t="shared" si="16"/>
        <v>0</v>
      </c>
      <c r="CS70" s="30">
        <f t="shared" si="16"/>
        <v>0</v>
      </c>
    </row>
    <row r="71" spans="1:97" x14ac:dyDescent="0.25">
      <c r="A71" s="113" t="s">
        <v>102</v>
      </c>
      <c r="B71" s="106">
        <f t="shared" si="25"/>
        <v>0</v>
      </c>
      <c r="C71" s="110"/>
      <c r="D71" s="110"/>
      <c r="E71" s="110"/>
      <c r="F71" s="110"/>
      <c r="G71" s="111"/>
      <c r="H71" s="37"/>
      <c r="I71" s="110"/>
      <c r="J71" s="40"/>
      <c r="K71" s="110"/>
      <c r="L71" s="112"/>
      <c r="M71" s="36"/>
      <c r="N71" s="107">
        <f>SUM(O71:P71)</f>
        <v>0</v>
      </c>
      <c r="O71" s="40"/>
      <c r="P71" s="38"/>
      <c r="Q71" s="39"/>
      <c r="R71" s="37"/>
      <c r="S71" s="37"/>
      <c r="T71" s="37"/>
      <c r="U71" s="37"/>
      <c r="V71" s="37"/>
      <c r="W71" s="36"/>
      <c r="X71" s="28" t="str">
        <f t="shared" si="18"/>
        <v/>
      </c>
      <c r="CA71" s="29" t="str">
        <f t="shared" si="19"/>
        <v/>
      </c>
      <c r="CB71" s="29" t="str">
        <f t="shared" si="20"/>
        <v/>
      </c>
      <c r="CC71" s="29" t="str">
        <f t="shared" si="21"/>
        <v/>
      </c>
      <c r="CD71" s="29" t="str">
        <f t="shared" si="21"/>
        <v/>
      </c>
      <c r="CE71" s="29" t="str">
        <f t="shared" si="21"/>
        <v/>
      </c>
      <c r="CF71" s="29" t="str">
        <f t="shared" si="21"/>
        <v/>
      </c>
      <c r="CG71" s="29" t="str">
        <f t="shared" si="21"/>
        <v/>
      </c>
      <c r="CM71" s="30">
        <f t="shared" si="22"/>
        <v>0</v>
      </c>
      <c r="CN71" s="30">
        <f t="shared" si="23"/>
        <v>0</v>
      </c>
      <c r="CO71" s="30">
        <f t="shared" si="24"/>
        <v>0</v>
      </c>
      <c r="CP71" s="30">
        <f t="shared" si="16"/>
        <v>0</v>
      </c>
      <c r="CQ71" s="30">
        <f t="shared" si="16"/>
        <v>0</v>
      </c>
      <c r="CR71" s="30">
        <f t="shared" si="16"/>
        <v>0</v>
      </c>
      <c r="CS71" s="30">
        <f t="shared" si="16"/>
        <v>0</v>
      </c>
    </row>
    <row r="72" spans="1:97" x14ac:dyDescent="0.25">
      <c r="A72" s="113" t="s">
        <v>103</v>
      </c>
      <c r="B72" s="106">
        <f t="shared" si="25"/>
        <v>0</v>
      </c>
      <c r="C72" s="110"/>
      <c r="D72" s="110"/>
      <c r="E72" s="110"/>
      <c r="F72" s="110"/>
      <c r="G72" s="111"/>
      <c r="H72" s="110"/>
      <c r="I72" s="110"/>
      <c r="J72" s="111"/>
      <c r="K72" s="110"/>
      <c r="L72" s="112"/>
      <c r="M72" s="36"/>
      <c r="N72" s="108">
        <f>SUM(O72:P72)</f>
        <v>0</v>
      </c>
      <c r="O72" s="40"/>
      <c r="P72" s="38"/>
      <c r="Q72" s="39"/>
      <c r="R72" s="37"/>
      <c r="S72" s="37"/>
      <c r="T72" s="37"/>
      <c r="U72" s="37"/>
      <c r="V72" s="37"/>
      <c r="W72" s="36"/>
      <c r="X72" s="28" t="str">
        <f t="shared" si="18"/>
        <v/>
      </c>
      <c r="CA72" s="29" t="str">
        <f t="shared" si="19"/>
        <v/>
      </c>
      <c r="CB72" s="29" t="str">
        <f t="shared" si="20"/>
        <v/>
      </c>
      <c r="CC72" s="29" t="str">
        <f t="shared" si="21"/>
        <v/>
      </c>
      <c r="CD72" s="29" t="str">
        <f t="shared" si="21"/>
        <v/>
      </c>
      <c r="CE72" s="29" t="str">
        <f t="shared" si="21"/>
        <v/>
      </c>
      <c r="CF72" s="29" t="str">
        <f t="shared" si="21"/>
        <v/>
      </c>
      <c r="CG72" s="29" t="str">
        <f t="shared" si="21"/>
        <v/>
      </c>
      <c r="CM72" s="30">
        <f t="shared" si="22"/>
        <v>0</v>
      </c>
      <c r="CN72" s="30">
        <f t="shared" si="23"/>
        <v>0</v>
      </c>
      <c r="CO72" s="30">
        <f t="shared" si="24"/>
        <v>0</v>
      </c>
      <c r="CP72" s="30">
        <f t="shared" si="16"/>
        <v>0</v>
      </c>
      <c r="CQ72" s="30">
        <f t="shared" si="16"/>
        <v>0</v>
      </c>
      <c r="CR72" s="30">
        <f t="shared" si="16"/>
        <v>0</v>
      </c>
      <c r="CS72" s="30">
        <f t="shared" si="16"/>
        <v>0</v>
      </c>
    </row>
    <row r="73" spans="1:97" x14ac:dyDescent="0.25">
      <c r="A73" s="114" t="s">
        <v>104</v>
      </c>
      <c r="B73" s="115">
        <f>SUM(C73:L73)</f>
        <v>0</v>
      </c>
      <c r="C73" s="110"/>
      <c r="D73" s="110"/>
      <c r="E73" s="110"/>
      <c r="F73" s="110"/>
      <c r="G73" s="111"/>
      <c r="H73" s="110"/>
      <c r="I73" s="110"/>
      <c r="J73" s="111"/>
      <c r="K73" s="110"/>
      <c r="L73" s="112"/>
      <c r="M73" s="116"/>
      <c r="N73" s="117">
        <f>SUM(O73:P73)</f>
        <v>0</v>
      </c>
      <c r="O73" s="111"/>
      <c r="P73" s="118"/>
      <c r="Q73" s="39"/>
      <c r="R73" s="110"/>
      <c r="S73" s="110"/>
      <c r="T73" s="110"/>
      <c r="U73" s="37"/>
      <c r="V73" s="110"/>
      <c r="W73" s="116"/>
      <c r="X73" s="28" t="str">
        <f>CA73&amp;CB73&amp;CC73&amp;CD73&amp;CE73&amp;CF73&amp;CG73</f>
        <v/>
      </c>
      <c r="CA73" s="29" t="str">
        <f t="shared" si="19"/>
        <v/>
      </c>
      <c r="CB73" s="29" t="str">
        <f t="shared" si="20"/>
        <v/>
      </c>
      <c r="CC73" s="29" t="str">
        <f t="shared" si="21"/>
        <v/>
      </c>
      <c r="CD73" s="29" t="str">
        <f t="shared" si="21"/>
        <v/>
      </c>
      <c r="CE73" s="29" t="str">
        <f t="shared" si="21"/>
        <v/>
      </c>
      <c r="CF73" s="29" t="str">
        <f t="shared" si="21"/>
        <v/>
      </c>
      <c r="CG73" s="29" t="str">
        <f t="shared" si="21"/>
        <v/>
      </c>
      <c r="CM73" s="30">
        <f t="shared" si="22"/>
        <v>0</v>
      </c>
      <c r="CN73" s="30">
        <f t="shared" si="23"/>
        <v>0</v>
      </c>
      <c r="CO73" s="30">
        <f t="shared" si="24"/>
        <v>0</v>
      </c>
      <c r="CP73" s="30">
        <f t="shared" si="16"/>
        <v>0</v>
      </c>
      <c r="CQ73" s="30">
        <f t="shared" si="16"/>
        <v>0</v>
      </c>
      <c r="CR73" s="30">
        <f t="shared" si="16"/>
        <v>0</v>
      </c>
      <c r="CS73" s="30">
        <f t="shared" si="16"/>
        <v>0</v>
      </c>
    </row>
    <row r="74" spans="1:97" x14ac:dyDescent="0.25">
      <c r="A74" s="119" t="s">
        <v>76</v>
      </c>
      <c r="B74" s="120">
        <f>SUM(C74:L74)</f>
        <v>0</v>
      </c>
      <c r="C74" s="121">
        <f t="shared" ref="C74:L74" si="26">SUM(C62:C73)</f>
        <v>0</v>
      </c>
      <c r="D74" s="121">
        <f t="shared" si="26"/>
        <v>0</v>
      </c>
      <c r="E74" s="121">
        <f t="shared" si="26"/>
        <v>0</v>
      </c>
      <c r="F74" s="121">
        <f t="shared" si="26"/>
        <v>0</v>
      </c>
      <c r="G74" s="122">
        <f t="shared" si="26"/>
        <v>0</v>
      </c>
      <c r="H74" s="121">
        <f t="shared" si="26"/>
        <v>0</v>
      </c>
      <c r="I74" s="121">
        <f t="shared" si="26"/>
        <v>0</v>
      </c>
      <c r="J74" s="122">
        <f t="shared" si="26"/>
        <v>0</v>
      </c>
      <c r="K74" s="121">
        <f t="shared" si="26"/>
        <v>0</v>
      </c>
      <c r="L74" s="123">
        <f t="shared" si="26"/>
        <v>0</v>
      </c>
      <c r="M74" s="124">
        <f>SUM(M62:M73)</f>
        <v>0</v>
      </c>
      <c r="N74" s="125">
        <f>SUM(O74:P74)</f>
        <v>0</v>
      </c>
      <c r="O74" s="124">
        <f>SUM(O62:O73)</f>
        <v>0</v>
      </c>
      <c r="P74" s="126">
        <f t="shared" ref="P74:W74" si="27">SUM(P62:P73)</f>
        <v>0</v>
      </c>
      <c r="Q74" s="127">
        <f>SUM(Q62:Q73)</f>
        <v>0</v>
      </c>
      <c r="R74" s="121">
        <f t="shared" si="27"/>
        <v>0</v>
      </c>
      <c r="S74" s="121">
        <f t="shared" si="27"/>
        <v>0</v>
      </c>
      <c r="T74" s="121">
        <f t="shared" si="27"/>
        <v>0</v>
      </c>
      <c r="U74" s="121">
        <f t="shared" si="27"/>
        <v>0</v>
      </c>
      <c r="V74" s="121">
        <f t="shared" si="27"/>
        <v>0</v>
      </c>
      <c r="W74" s="128">
        <f t="shared" si="27"/>
        <v>0</v>
      </c>
    </row>
    <row r="75" spans="1:97" ht="18" customHeight="1" x14ac:dyDescent="0.25">
      <c r="A75" s="191" t="s">
        <v>105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2"/>
      <c r="N75" s="192"/>
    </row>
    <row r="76" spans="1:97" ht="15" customHeight="1" x14ac:dyDescent="0.25">
      <c r="A76" s="193" t="s">
        <v>106</v>
      </c>
      <c r="B76" s="195" t="s">
        <v>107</v>
      </c>
      <c r="C76" s="171" t="s">
        <v>79</v>
      </c>
      <c r="D76" s="188"/>
      <c r="E76" s="188"/>
      <c r="F76" s="188"/>
      <c r="G76" s="188"/>
      <c r="H76" s="188"/>
      <c r="I76" s="188"/>
      <c r="J76" s="188"/>
      <c r="K76" s="188"/>
      <c r="L76" s="189"/>
      <c r="M76" s="188" t="s">
        <v>108</v>
      </c>
      <c r="N76" s="188"/>
      <c r="O76" s="188"/>
      <c r="P76" s="188"/>
      <c r="Q76" s="188"/>
      <c r="R76" s="172"/>
    </row>
    <row r="77" spans="1:97" ht="37.5" customHeight="1" x14ac:dyDescent="0.25">
      <c r="A77" s="194"/>
      <c r="B77" s="187"/>
      <c r="C77" s="7" t="s">
        <v>90</v>
      </c>
      <c r="D77" s="94" t="s">
        <v>16</v>
      </c>
      <c r="E77" s="95" t="s">
        <v>17</v>
      </c>
      <c r="F77" s="96" t="s">
        <v>91</v>
      </c>
      <c r="G77" s="91" t="s">
        <v>92</v>
      </c>
      <c r="H77" s="91" t="s">
        <v>109</v>
      </c>
      <c r="I77" s="91" t="s">
        <v>10</v>
      </c>
      <c r="J77" s="91" t="s">
        <v>11</v>
      </c>
      <c r="K77" s="91" t="s">
        <v>12</v>
      </c>
      <c r="L77" s="95" t="s">
        <v>13</v>
      </c>
      <c r="M77" s="94" t="s">
        <v>80</v>
      </c>
      <c r="N77" s="129" t="s">
        <v>82</v>
      </c>
      <c r="O77" s="91" t="s">
        <v>110</v>
      </c>
      <c r="P77" s="129" t="s">
        <v>111</v>
      </c>
      <c r="Q77" s="91" t="s">
        <v>112</v>
      </c>
      <c r="R77" s="130" t="s">
        <v>88</v>
      </c>
    </row>
    <row r="78" spans="1:97" x14ac:dyDescent="0.25">
      <c r="A78" s="131" t="s">
        <v>113</v>
      </c>
      <c r="B78" s="132"/>
      <c r="C78" s="103">
        <f>SUM(D78:E78)</f>
        <v>0</v>
      </c>
      <c r="D78" s="100"/>
      <c r="E78" s="104"/>
      <c r="F78" s="76"/>
      <c r="G78" s="99"/>
      <c r="H78" s="99"/>
      <c r="I78" s="99"/>
      <c r="J78" s="99"/>
      <c r="K78" s="99"/>
      <c r="L78" s="104"/>
      <c r="M78" s="100"/>
      <c r="N78" s="99"/>
      <c r="O78" s="99"/>
      <c r="P78" s="99"/>
      <c r="Q78" s="99"/>
      <c r="R78" s="102"/>
      <c r="S78" s="28" t="str">
        <f>CA78&amp;CB78&amp;CC78&amp;CD78&amp;CE78&amp;CF78&amp;CG78</f>
        <v/>
      </c>
      <c r="CA78" s="29" t="str">
        <f t="shared" ref="CA78:CA90" si="28">IF(AND(E78&gt;0,F78=""),"*No olvide digitar el campo "&amp;F$77&amp;""&amp;". Digite CERO si no tiene.", IF(F78&gt;E78," * El Número de "&amp;F$77&amp;""&amp;" no puede superar el Total Mujeres. ",""))</f>
        <v/>
      </c>
      <c r="CB78" s="29" t="str">
        <f t="shared" ref="CB78:CB90" si="29">IF(AND(D78&gt;0,G78=""),"*No olvide digitar el campo "&amp;G$77&amp;""&amp;". Digite CERO si no tiene.", IF(G78&gt;D78," * El Número de "&amp;G$77&amp;""&amp;" no puede superar el Total Hombres. ",""))</f>
        <v/>
      </c>
      <c r="CC78" s="29" t="str">
        <f t="shared" ref="CC78:CG90" si="30">IF(AND($C78&gt;0,H78=""),"*No olvide digitar el campo "&amp;H$77&amp;""&amp;". Digite CERO si no tiene.", IF(H78&gt;$C78," * La variable "&amp;H$77&amp;""&amp;" no puede superar el Total Ambos Sexos. ",""))</f>
        <v/>
      </c>
      <c r="CD78" s="29" t="str">
        <f t="shared" si="30"/>
        <v/>
      </c>
      <c r="CE78" s="29" t="str">
        <f t="shared" si="30"/>
        <v/>
      </c>
      <c r="CF78" s="29" t="str">
        <f t="shared" si="30"/>
        <v/>
      </c>
      <c r="CG78" s="29" t="str">
        <f t="shared" si="30"/>
        <v/>
      </c>
      <c r="CM78" s="30">
        <f>IF(AND(E78&gt;0,OR(F78="")),1,IF(F78&gt;E78,1,0))</f>
        <v>0</v>
      </c>
      <c r="CN78" s="30">
        <f>IF(AND(D78&gt;0,OR(G78="")),1,IF(G78&gt;D78,1,0))</f>
        <v>0</v>
      </c>
      <c r="CO78" s="30">
        <f>IF(AND($C78&gt;0,OR(H78="")),1,IF(H78&gt;$C78,1,0))</f>
        <v>0</v>
      </c>
      <c r="CP78" s="30">
        <f t="shared" ref="CP78:CS91" si="31">IF(AND($C78&gt;0,OR(I78="")),1,IF(I78&gt;$C78,1,0))</f>
        <v>0</v>
      </c>
      <c r="CQ78" s="30">
        <f t="shared" si="31"/>
        <v>0</v>
      </c>
      <c r="CR78" s="30">
        <f t="shared" si="31"/>
        <v>0</v>
      </c>
      <c r="CS78" s="30">
        <f t="shared" si="31"/>
        <v>0</v>
      </c>
    </row>
    <row r="79" spans="1:97" x14ac:dyDescent="0.25">
      <c r="A79" s="133" t="s">
        <v>114</v>
      </c>
      <c r="B79" s="42"/>
      <c r="C79" s="107">
        <f t="shared" ref="C79:C91" si="32">SUM(D79:E79)</f>
        <v>0</v>
      </c>
      <c r="D79" s="40"/>
      <c r="E79" s="38"/>
      <c r="F79" s="39"/>
      <c r="G79" s="37"/>
      <c r="H79" s="37"/>
      <c r="I79" s="37"/>
      <c r="J79" s="37"/>
      <c r="K79" s="37"/>
      <c r="L79" s="38"/>
      <c r="M79" s="40"/>
      <c r="N79" s="37"/>
      <c r="O79" s="37"/>
      <c r="P79" s="37"/>
      <c r="Q79" s="37"/>
      <c r="R79" s="36"/>
      <c r="S79" s="28" t="str">
        <f t="shared" ref="S79:S91" si="33">CA79&amp;CB79&amp;CC79&amp;CD79&amp;CE79&amp;CF79&amp;CG79</f>
        <v/>
      </c>
      <c r="CA79" s="29" t="str">
        <f t="shared" si="28"/>
        <v/>
      </c>
      <c r="CB79" s="29" t="str">
        <f t="shared" si="29"/>
        <v/>
      </c>
      <c r="CC79" s="29" t="str">
        <f t="shared" si="30"/>
        <v/>
      </c>
      <c r="CD79" s="29" t="str">
        <f t="shared" si="30"/>
        <v/>
      </c>
      <c r="CE79" s="29" t="str">
        <f t="shared" si="30"/>
        <v/>
      </c>
      <c r="CF79" s="29" t="str">
        <f t="shared" si="30"/>
        <v/>
      </c>
      <c r="CG79" s="29" t="str">
        <f t="shared" si="30"/>
        <v/>
      </c>
      <c r="CM79" s="30">
        <f t="shared" ref="CM79:CM91" si="34">IF(AND(E79&gt;0,OR(F79="")),1,IF(F79&gt;E79,1,0))</f>
        <v>0</v>
      </c>
      <c r="CN79" s="30">
        <f t="shared" ref="CN79:CN91" si="35">IF(AND(D79&gt;0,OR(G79="")),1,IF(G79&gt;D79,1,0))</f>
        <v>0</v>
      </c>
      <c r="CO79" s="30">
        <f t="shared" ref="CO79:CO91" si="36">IF(AND($C79&gt;0,OR(H79="")),1,IF(H79&gt;$C79,1,0))</f>
        <v>0</v>
      </c>
      <c r="CP79" s="30">
        <f t="shared" si="31"/>
        <v>0</v>
      </c>
      <c r="CQ79" s="30">
        <f t="shared" si="31"/>
        <v>0</v>
      </c>
      <c r="CR79" s="30">
        <f t="shared" si="31"/>
        <v>0</v>
      </c>
      <c r="CS79" s="30">
        <f t="shared" si="31"/>
        <v>0</v>
      </c>
    </row>
    <row r="80" spans="1:97" x14ac:dyDescent="0.25">
      <c r="A80" s="133" t="s">
        <v>115</v>
      </c>
      <c r="B80" s="42"/>
      <c r="C80" s="134">
        <f t="shared" si="32"/>
        <v>0</v>
      </c>
      <c r="D80" s="40"/>
      <c r="E80" s="38"/>
      <c r="F80" s="39"/>
      <c r="G80" s="37"/>
      <c r="H80" s="37"/>
      <c r="I80" s="37"/>
      <c r="J80" s="37"/>
      <c r="K80" s="37"/>
      <c r="L80" s="38"/>
      <c r="M80" s="40"/>
      <c r="N80" s="37"/>
      <c r="O80" s="37"/>
      <c r="P80" s="37"/>
      <c r="Q80" s="37"/>
      <c r="R80" s="36"/>
      <c r="S80" s="28" t="str">
        <f t="shared" si="33"/>
        <v/>
      </c>
      <c r="CA80" s="29" t="str">
        <f t="shared" si="28"/>
        <v/>
      </c>
      <c r="CB80" s="29" t="str">
        <f t="shared" si="29"/>
        <v/>
      </c>
      <c r="CC80" s="29" t="str">
        <f t="shared" si="30"/>
        <v/>
      </c>
      <c r="CD80" s="29" t="str">
        <f t="shared" si="30"/>
        <v/>
      </c>
      <c r="CE80" s="29" t="str">
        <f t="shared" si="30"/>
        <v/>
      </c>
      <c r="CF80" s="29" t="str">
        <f t="shared" si="30"/>
        <v/>
      </c>
      <c r="CG80" s="29" t="str">
        <f t="shared" si="30"/>
        <v/>
      </c>
      <c r="CM80" s="30">
        <f t="shared" si="34"/>
        <v>0</v>
      </c>
      <c r="CN80" s="30">
        <f t="shared" si="35"/>
        <v>0</v>
      </c>
      <c r="CO80" s="30">
        <f t="shared" si="36"/>
        <v>0</v>
      </c>
      <c r="CP80" s="30">
        <f t="shared" si="31"/>
        <v>0</v>
      </c>
      <c r="CQ80" s="30">
        <f t="shared" si="31"/>
        <v>0</v>
      </c>
      <c r="CR80" s="30">
        <f t="shared" si="31"/>
        <v>0</v>
      </c>
      <c r="CS80" s="30">
        <f t="shared" si="31"/>
        <v>0</v>
      </c>
    </row>
    <row r="81" spans="1:97" x14ac:dyDescent="0.25">
      <c r="A81" s="133" t="s">
        <v>116</v>
      </c>
      <c r="B81" s="135"/>
      <c r="C81" s="134">
        <f t="shared" si="32"/>
        <v>0</v>
      </c>
      <c r="D81" s="40"/>
      <c r="E81" s="38"/>
      <c r="F81" s="39"/>
      <c r="G81" s="37"/>
      <c r="H81" s="37"/>
      <c r="I81" s="37"/>
      <c r="J81" s="37"/>
      <c r="K81" s="37"/>
      <c r="L81" s="38"/>
      <c r="M81" s="40"/>
      <c r="N81" s="37"/>
      <c r="O81" s="37"/>
      <c r="P81" s="37"/>
      <c r="Q81" s="37"/>
      <c r="R81" s="36"/>
      <c r="S81" s="28" t="str">
        <f t="shared" si="33"/>
        <v/>
      </c>
      <c r="CA81" s="29" t="str">
        <f t="shared" si="28"/>
        <v/>
      </c>
      <c r="CB81" s="29" t="str">
        <f t="shared" si="29"/>
        <v/>
      </c>
      <c r="CC81" s="29" t="str">
        <f t="shared" si="30"/>
        <v/>
      </c>
      <c r="CD81" s="29" t="str">
        <f t="shared" si="30"/>
        <v/>
      </c>
      <c r="CE81" s="29" t="str">
        <f t="shared" si="30"/>
        <v/>
      </c>
      <c r="CF81" s="29" t="str">
        <f t="shared" si="30"/>
        <v/>
      </c>
      <c r="CG81" s="29" t="str">
        <f t="shared" si="30"/>
        <v/>
      </c>
      <c r="CM81" s="30">
        <f t="shared" si="34"/>
        <v>0</v>
      </c>
      <c r="CN81" s="30">
        <f t="shared" si="35"/>
        <v>0</v>
      </c>
      <c r="CO81" s="30">
        <f t="shared" si="36"/>
        <v>0</v>
      </c>
      <c r="CP81" s="30">
        <f t="shared" si="31"/>
        <v>0</v>
      </c>
      <c r="CQ81" s="30">
        <f t="shared" si="31"/>
        <v>0</v>
      </c>
      <c r="CR81" s="30">
        <f t="shared" si="31"/>
        <v>0</v>
      </c>
      <c r="CS81" s="30">
        <f t="shared" si="31"/>
        <v>0</v>
      </c>
    </row>
    <row r="82" spans="1:97" x14ac:dyDescent="0.25">
      <c r="A82" s="133" t="s">
        <v>117</v>
      </c>
      <c r="B82" s="42"/>
      <c r="C82" s="108">
        <f>SUM(D82:E82)</f>
        <v>0</v>
      </c>
      <c r="D82" s="40"/>
      <c r="E82" s="38"/>
      <c r="F82" s="39"/>
      <c r="G82" s="37"/>
      <c r="H82" s="37"/>
      <c r="I82" s="37"/>
      <c r="J82" s="37"/>
      <c r="K82" s="37"/>
      <c r="L82" s="38"/>
      <c r="M82" s="40"/>
      <c r="N82" s="37"/>
      <c r="O82" s="37"/>
      <c r="P82" s="37"/>
      <c r="Q82" s="37"/>
      <c r="R82" s="36"/>
      <c r="S82" s="28" t="str">
        <f t="shared" si="33"/>
        <v/>
      </c>
      <c r="CA82" s="29" t="str">
        <f t="shared" si="28"/>
        <v/>
      </c>
      <c r="CB82" s="29" t="str">
        <f t="shared" si="29"/>
        <v/>
      </c>
      <c r="CC82" s="29" t="str">
        <f t="shared" si="30"/>
        <v/>
      </c>
      <c r="CD82" s="29" t="str">
        <f t="shared" si="30"/>
        <v/>
      </c>
      <c r="CE82" s="29" t="str">
        <f t="shared" si="30"/>
        <v/>
      </c>
      <c r="CF82" s="29" t="str">
        <f t="shared" si="30"/>
        <v/>
      </c>
      <c r="CG82" s="29" t="str">
        <f t="shared" si="30"/>
        <v/>
      </c>
      <c r="CM82" s="30">
        <f t="shared" si="34"/>
        <v>0</v>
      </c>
      <c r="CN82" s="30">
        <f t="shared" si="35"/>
        <v>0</v>
      </c>
      <c r="CO82" s="30">
        <f t="shared" si="36"/>
        <v>0</v>
      </c>
      <c r="CP82" s="30">
        <f t="shared" si="31"/>
        <v>0</v>
      </c>
      <c r="CQ82" s="30">
        <f t="shared" si="31"/>
        <v>0</v>
      </c>
      <c r="CR82" s="30">
        <f t="shared" si="31"/>
        <v>0</v>
      </c>
      <c r="CS82" s="30">
        <f t="shared" si="31"/>
        <v>0</v>
      </c>
    </row>
    <row r="83" spans="1:97" x14ac:dyDescent="0.25">
      <c r="A83" s="133" t="s">
        <v>118</v>
      </c>
      <c r="B83" s="53"/>
      <c r="C83" s="107">
        <f t="shared" si="32"/>
        <v>0</v>
      </c>
      <c r="D83" s="40"/>
      <c r="E83" s="38"/>
      <c r="F83" s="39"/>
      <c r="G83" s="37"/>
      <c r="H83" s="37"/>
      <c r="I83" s="37"/>
      <c r="J83" s="37"/>
      <c r="K83" s="37"/>
      <c r="L83" s="38"/>
      <c r="M83" s="40"/>
      <c r="N83" s="37"/>
      <c r="O83" s="37"/>
      <c r="P83" s="37"/>
      <c r="Q83" s="37"/>
      <c r="R83" s="36"/>
      <c r="S83" s="28" t="str">
        <f t="shared" si="33"/>
        <v/>
      </c>
      <c r="CA83" s="29" t="str">
        <f t="shared" si="28"/>
        <v/>
      </c>
      <c r="CB83" s="29" t="str">
        <f t="shared" si="29"/>
        <v/>
      </c>
      <c r="CC83" s="29" t="str">
        <f t="shared" si="30"/>
        <v/>
      </c>
      <c r="CD83" s="29" t="str">
        <f t="shared" si="30"/>
        <v/>
      </c>
      <c r="CE83" s="29" t="str">
        <f t="shared" si="30"/>
        <v/>
      </c>
      <c r="CF83" s="29" t="str">
        <f t="shared" si="30"/>
        <v/>
      </c>
      <c r="CG83" s="29" t="str">
        <f t="shared" si="30"/>
        <v/>
      </c>
      <c r="CM83" s="30">
        <f t="shared" si="34"/>
        <v>0</v>
      </c>
      <c r="CN83" s="30">
        <f t="shared" si="35"/>
        <v>0</v>
      </c>
      <c r="CO83" s="30">
        <f t="shared" si="36"/>
        <v>0</v>
      </c>
      <c r="CP83" s="30">
        <f t="shared" si="31"/>
        <v>0</v>
      </c>
      <c r="CQ83" s="30">
        <f t="shared" si="31"/>
        <v>0</v>
      </c>
      <c r="CR83" s="30">
        <f t="shared" si="31"/>
        <v>0</v>
      </c>
      <c r="CS83" s="30">
        <f t="shared" si="31"/>
        <v>0</v>
      </c>
    </row>
    <row r="84" spans="1:97" x14ac:dyDescent="0.25">
      <c r="A84" s="133" t="s">
        <v>119</v>
      </c>
      <c r="B84" s="53"/>
      <c r="C84" s="107">
        <f t="shared" si="32"/>
        <v>0</v>
      </c>
      <c r="D84" s="40"/>
      <c r="E84" s="38"/>
      <c r="F84" s="39"/>
      <c r="G84" s="37"/>
      <c r="H84" s="37"/>
      <c r="I84" s="37"/>
      <c r="J84" s="37"/>
      <c r="K84" s="37"/>
      <c r="L84" s="38"/>
      <c r="M84" s="40"/>
      <c r="N84" s="37"/>
      <c r="O84" s="37"/>
      <c r="P84" s="37"/>
      <c r="Q84" s="37"/>
      <c r="R84" s="36"/>
      <c r="S84" s="28" t="str">
        <f t="shared" si="33"/>
        <v/>
      </c>
      <c r="CA84" s="29" t="str">
        <f t="shared" si="28"/>
        <v/>
      </c>
      <c r="CB84" s="29" t="str">
        <f t="shared" si="29"/>
        <v/>
      </c>
      <c r="CC84" s="29" t="str">
        <f t="shared" si="30"/>
        <v/>
      </c>
      <c r="CD84" s="29" t="str">
        <f t="shared" si="30"/>
        <v/>
      </c>
      <c r="CE84" s="29" t="str">
        <f t="shared" si="30"/>
        <v/>
      </c>
      <c r="CF84" s="29" t="str">
        <f t="shared" si="30"/>
        <v/>
      </c>
      <c r="CG84" s="29" t="str">
        <f t="shared" si="30"/>
        <v/>
      </c>
      <c r="CM84" s="30">
        <f t="shared" si="34"/>
        <v>0</v>
      </c>
      <c r="CN84" s="30">
        <f t="shared" si="35"/>
        <v>0</v>
      </c>
      <c r="CO84" s="30">
        <f t="shared" si="36"/>
        <v>0</v>
      </c>
      <c r="CP84" s="30">
        <f t="shared" si="31"/>
        <v>0</v>
      </c>
      <c r="CQ84" s="30">
        <f t="shared" si="31"/>
        <v>0</v>
      </c>
      <c r="CR84" s="30">
        <f t="shared" si="31"/>
        <v>0</v>
      </c>
      <c r="CS84" s="30">
        <f t="shared" si="31"/>
        <v>0</v>
      </c>
    </row>
    <row r="85" spans="1:97" x14ac:dyDescent="0.25">
      <c r="A85" s="133" t="s">
        <v>120</v>
      </c>
      <c r="B85" s="135"/>
      <c r="C85" s="107">
        <f t="shared" si="32"/>
        <v>0</v>
      </c>
      <c r="D85" s="40"/>
      <c r="E85" s="38"/>
      <c r="F85" s="39"/>
      <c r="G85" s="37"/>
      <c r="H85" s="37"/>
      <c r="I85" s="37"/>
      <c r="J85" s="37"/>
      <c r="K85" s="37"/>
      <c r="L85" s="38"/>
      <c r="M85" s="40"/>
      <c r="N85" s="37"/>
      <c r="O85" s="37"/>
      <c r="P85" s="37"/>
      <c r="Q85" s="37"/>
      <c r="R85" s="36"/>
      <c r="S85" s="28" t="str">
        <f t="shared" si="33"/>
        <v/>
      </c>
      <c r="CA85" s="29" t="str">
        <f t="shared" si="28"/>
        <v/>
      </c>
      <c r="CB85" s="29" t="str">
        <f t="shared" si="29"/>
        <v/>
      </c>
      <c r="CC85" s="29" t="str">
        <f t="shared" si="30"/>
        <v/>
      </c>
      <c r="CD85" s="29" t="str">
        <f t="shared" si="30"/>
        <v/>
      </c>
      <c r="CE85" s="29" t="str">
        <f t="shared" si="30"/>
        <v/>
      </c>
      <c r="CF85" s="29" t="str">
        <f t="shared" si="30"/>
        <v/>
      </c>
      <c r="CG85" s="29" t="str">
        <f t="shared" si="30"/>
        <v/>
      </c>
      <c r="CM85" s="30">
        <f t="shared" si="34"/>
        <v>0</v>
      </c>
      <c r="CN85" s="30">
        <f t="shared" si="35"/>
        <v>0</v>
      </c>
      <c r="CO85" s="30">
        <f t="shared" si="36"/>
        <v>0</v>
      </c>
      <c r="CP85" s="30">
        <f t="shared" si="31"/>
        <v>0</v>
      </c>
      <c r="CQ85" s="30">
        <f t="shared" si="31"/>
        <v>0</v>
      </c>
      <c r="CR85" s="30">
        <f t="shared" si="31"/>
        <v>0</v>
      </c>
      <c r="CS85" s="30">
        <f t="shared" si="31"/>
        <v>0</v>
      </c>
    </row>
    <row r="86" spans="1:97" x14ac:dyDescent="0.25">
      <c r="A86" s="133" t="s">
        <v>121</v>
      </c>
      <c r="B86" s="42"/>
      <c r="C86" s="107">
        <f t="shared" si="32"/>
        <v>0</v>
      </c>
      <c r="D86" s="40"/>
      <c r="E86" s="38"/>
      <c r="F86" s="39"/>
      <c r="G86" s="37"/>
      <c r="H86" s="37"/>
      <c r="I86" s="37"/>
      <c r="J86" s="37"/>
      <c r="K86" s="37"/>
      <c r="L86" s="38"/>
      <c r="M86" s="40"/>
      <c r="N86" s="37"/>
      <c r="O86" s="37"/>
      <c r="P86" s="37"/>
      <c r="Q86" s="37"/>
      <c r="R86" s="36"/>
      <c r="S86" s="28" t="str">
        <f t="shared" si="33"/>
        <v/>
      </c>
      <c r="CA86" s="29" t="str">
        <f t="shared" si="28"/>
        <v/>
      </c>
      <c r="CB86" s="29" t="str">
        <f t="shared" si="29"/>
        <v/>
      </c>
      <c r="CC86" s="29" t="str">
        <f t="shared" si="30"/>
        <v/>
      </c>
      <c r="CD86" s="29" t="str">
        <f t="shared" si="30"/>
        <v/>
      </c>
      <c r="CE86" s="29" t="str">
        <f t="shared" si="30"/>
        <v/>
      </c>
      <c r="CF86" s="29" t="str">
        <f t="shared" si="30"/>
        <v/>
      </c>
      <c r="CG86" s="29" t="str">
        <f t="shared" si="30"/>
        <v/>
      </c>
      <c r="CM86" s="30">
        <f t="shared" si="34"/>
        <v>0</v>
      </c>
      <c r="CN86" s="30">
        <f t="shared" si="35"/>
        <v>0</v>
      </c>
      <c r="CO86" s="30">
        <f t="shared" si="36"/>
        <v>0</v>
      </c>
      <c r="CP86" s="30">
        <f t="shared" si="31"/>
        <v>0</v>
      </c>
      <c r="CQ86" s="30">
        <f t="shared" si="31"/>
        <v>0</v>
      </c>
      <c r="CR86" s="30">
        <f t="shared" si="31"/>
        <v>0</v>
      </c>
      <c r="CS86" s="30">
        <f t="shared" si="31"/>
        <v>0</v>
      </c>
    </row>
    <row r="87" spans="1:97" x14ac:dyDescent="0.25">
      <c r="A87" s="136" t="s">
        <v>122</v>
      </c>
      <c r="B87" s="135"/>
      <c r="C87" s="134">
        <f t="shared" si="32"/>
        <v>0</v>
      </c>
      <c r="D87" s="40"/>
      <c r="E87" s="38"/>
      <c r="F87" s="39"/>
      <c r="G87" s="37"/>
      <c r="H87" s="37"/>
      <c r="I87" s="37"/>
      <c r="J87" s="37"/>
      <c r="K87" s="37"/>
      <c r="L87" s="38"/>
      <c r="M87" s="40"/>
      <c r="N87" s="37"/>
      <c r="O87" s="37"/>
      <c r="P87" s="37"/>
      <c r="Q87" s="37"/>
      <c r="R87" s="36"/>
      <c r="S87" s="28" t="str">
        <f t="shared" si="33"/>
        <v/>
      </c>
      <c r="CA87" s="29" t="str">
        <f t="shared" si="28"/>
        <v/>
      </c>
      <c r="CB87" s="29" t="str">
        <f t="shared" si="29"/>
        <v/>
      </c>
      <c r="CC87" s="29" t="str">
        <f t="shared" si="30"/>
        <v/>
      </c>
      <c r="CD87" s="29" t="str">
        <f t="shared" si="30"/>
        <v/>
      </c>
      <c r="CE87" s="29" t="str">
        <f t="shared" si="30"/>
        <v/>
      </c>
      <c r="CF87" s="29" t="str">
        <f t="shared" si="30"/>
        <v/>
      </c>
      <c r="CG87" s="29" t="str">
        <f t="shared" si="30"/>
        <v/>
      </c>
      <c r="CM87" s="30">
        <f t="shared" si="34"/>
        <v>0</v>
      </c>
      <c r="CN87" s="30">
        <f t="shared" si="35"/>
        <v>0</v>
      </c>
      <c r="CO87" s="30">
        <f t="shared" si="36"/>
        <v>0</v>
      </c>
      <c r="CP87" s="30">
        <f t="shared" si="31"/>
        <v>0</v>
      </c>
      <c r="CQ87" s="30">
        <f t="shared" si="31"/>
        <v>0</v>
      </c>
      <c r="CR87" s="30">
        <f t="shared" si="31"/>
        <v>0</v>
      </c>
      <c r="CS87" s="30">
        <f t="shared" si="31"/>
        <v>0</v>
      </c>
    </row>
    <row r="88" spans="1:97" x14ac:dyDescent="0.25">
      <c r="A88" s="105" t="s">
        <v>123</v>
      </c>
      <c r="B88" s="42"/>
      <c r="C88" s="134">
        <f t="shared" si="32"/>
        <v>0</v>
      </c>
      <c r="D88" s="40"/>
      <c r="E88" s="38"/>
      <c r="F88" s="39"/>
      <c r="G88" s="37"/>
      <c r="H88" s="37"/>
      <c r="I88" s="37"/>
      <c r="J88" s="37"/>
      <c r="K88" s="37"/>
      <c r="L88" s="38"/>
      <c r="M88" s="40"/>
      <c r="N88" s="37"/>
      <c r="O88" s="37"/>
      <c r="P88" s="37"/>
      <c r="Q88" s="37"/>
      <c r="R88" s="36"/>
      <c r="S88" s="28" t="str">
        <f t="shared" si="33"/>
        <v/>
      </c>
      <c r="CA88" s="29" t="str">
        <f t="shared" si="28"/>
        <v/>
      </c>
      <c r="CB88" s="29" t="str">
        <f t="shared" si="29"/>
        <v/>
      </c>
      <c r="CC88" s="29" t="str">
        <f t="shared" si="30"/>
        <v/>
      </c>
      <c r="CD88" s="29" t="str">
        <f t="shared" si="30"/>
        <v/>
      </c>
      <c r="CE88" s="29" t="str">
        <f t="shared" si="30"/>
        <v/>
      </c>
      <c r="CF88" s="29" t="str">
        <f t="shared" si="30"/>
        <v/>
      </c>
      <c r="CG88" s="29" t="str">
        <f t="shared" si="30"/>
        <v/>
      </c>
      <c r="CM88" s="30">
        <f t="shared" si="34"/>
        <v>0</v>
      </c>
      <c r="CN88" s="30">
        <f t="shared" si="35"/>
        <v>0</v>
      </c>
      <c r="CO88" s="30">
        <f t="shared" si="36"/>
        <v>0</v>
      </c>
      <c r="CP88" s="30">
        <f t="shared" si="31"/>
        <v>0</v>
      </c>
      <c r="CQ88" s="30">
        <f t="shared" si="31"/>
        <v>0</v>
      </c>
      <c r="CR88" s="30">
        <f t="shared" si="31"/>
        <v>0</v>
      </c>
      <c r="CS88" s="30">
        <f t="shared" si="31"/>
        <v>0</v>
      </c>
    </row>
    <row r="89" spans="1:97" ht="21" x14ac:dyDescent="0.25">
      <c r="A89" s="137" t="s">
        <v>124</v>
      </c>
      <c r="B89" s="42"/>
      <c r="C89" s="108">
        <f t="shared" si="32"/>
        <v>0</v>
      </c>
      <c r="D89" s="40"/>
      <c r="E89" s="38"/>
      <c r="F89" s="39"/>
      <c r="G89" s="37"/>
      <c r="H89" s="110"/>
      <c r="I89" s="37"/>
      <c r="J89" s="110"/>
      <c r="K89" s="37"/>
      <c r="L89" s="118"/>
      <c r="M89" s="40"/>
      <c r="N89" s="37"/>
      <c r="O89" s="110"/>
      <c r="P89" s="37"/>
      <c r="Q89" s="37"/>
      <c r="R89" s="116"/>
      <c r="S89" s="28" t="str">
        <f t="shared" si="33"/>
        <v/>
      </c>
      <c r="CA89" s="29" t="str">
        <f t="shared" si="28"/>
        <v/>
      </c>
      <c r="CB89" s="29" t="str">
        <f t="shared" si="29"/>
        <v/>
      </c>
      <c r="CC89" s="29" t="str">
        <f t="shared" si="30"/>
        <v/>
      </c>
      <c r="CD89" s="29" t="str">
        <f t="shared" si="30"/>
        <v/>
      </c>
      <c r="CE89" s="29" t="str">
        <f t="shared" si="30"/>
        <v/>
      </c>
      <c r="CF89" s="29" t="str">
        <f t="shared" si="30"/>
        <v/>
      </c>
      <c r="CG89" s="29" t="str">
        <f t="shared" si="30"/>
        <v/>
      </c>
      <c r="CM89" s="30">
        <f t="shared" si="34"/>
        <v>0</v>
      </c>
      <c r="CN89" s="30">
        <f t="shared" si="35"/>
        <v>0</v>
      </c>
      <c r="CO89" s="30">
        <f t="shared" si="36"/>
        <v>0</v>
      </c>
      <c r="CP89" s="30">
        <f t="shared" si="31"/>
        <v>0</v>
      </c>
      <c r="CQ89" s="30">
        <f t="shared" si="31"/>
        <v>0</v>
      </c>
      <c r="CR89" s="30">
        <f t="shared" si="31"/>
        <v>0</v>
      </c>
      <c r="CS89" s="30">
        <f t="shared" si="31"/>
        <v>0</v>
      </c>
    </row>
    <row r="90" spans="1:97" x14ac:dyDescent="0.25">
      <c r="A90" s="138" t="s">
        <v>125</v>
      </c>
      <c r="B90" s="42">
        <v>1</v>
      </c>
      <c r="C90" s="107">
        <f t="shared" si="32"/>
        <v>200</v>
      </c>
      <c r="D90" s="139">
        <v>90</v>
      </c>
      <c r="E90" s="38">
        <v>110</v>
      </c>
      <c r="F90" s="39">
        <v>0</v>
      </c>
      <c r="G90" s="110">
        <v>0</v>
      </c>
      <c r="H90" s="110">
        <v>0</v>
      </c>
      <c r="I90" s="110">
        <v>0</v>
      </c>
      <c r="J90" s="110">
        <v>40</v>
      </c>
      <c r="K90" s="110">
        <v>0</v>
      </c>
      <c r="L90" s="118">
        <v>0</v>
      </c>
      <c r="M90" s="40">
        <v>0</v>
      </c>
      <c r="N90" s="110">
        <v>0</v>
      </c>
      <c r="O90" s="110">
        <v>0</v>
      </c>
      <c r="P90" s="37">
        <v>0</v>
      </c>
      <c r="Q90" s="110">
        <v>1</v>
      </c>
      <c r="R90" s="116">
        <v>0</v>
      </c>
      <c r="S90" s="28" t="str">
        <f t="shared" si="33"/>
        <v/>
      </c>
      <c r="CA90" s="29" t="str">
        <f t="shared" si="28"/>
        <v/>
      </c>
      <c r="CB90" s="29" t="str">
        <f t="shared" si="29"/>
        <v/>
      </c>
      <c r="CC90" s="29" t="str">
        <f t="shared" si="30"/>
        <v/>
      </c>
      <c r="CD90" s="29" t="str">
        <f t="shared" si="30"/>
        <v/>
      </c>
      <c r="CE90" s="29" t="str">
        <f t="shared" si="30"/>
        <v/>
      </c>
      <c r="CF90" s="29" t="str">
        <f t="shared" si="30"/>
        <v/>
      </c>
      <c r="CG90" s="29" t="str">
        <f t="shared" si="30"/>
        <v/>
      </c>
      <c r="CM90" s="30">
        <f t="shared" si="34"/>
        <v>0</v>
      </c>
      <c r="CN90" s="30">
        <f t="shared" si="35"/>
        <v>0</v>
      </c>
      <c r="CO90" s="30">
        <f t="shared" si="36"/>
        <v>0</v>
      </c>
      <c r="CP90" s="30">
        <f t="shared" si="31"/>
        <v>0</v>
      </c>
      <c r="CQ90" s="30">
        <f t="shared" si="31"/>
        <v>0</v>
      </c>
      <c r="CR90" s="30">
        <f t="shared" si="31"/>
        <v>0</v>
      </c>
      <c r="CS90" s="30">
        <f t="shared" si="31"/>
        <v>0</v>
      </c>
    </row>
    <row r="91" spans="1:97" x14ac:dyDescent="0.25">
      <c r="A91" s="62" t="s">
        <v>126</v>
      </c>
      <c r="B91" s="48"/>
      <c r="C91" s="117">
        <f t="shared" si="32"/>
        <v>0</v>
      </c>
      <c r="D91" s="140"/>
      <c r="E91" s="59"/>
      <c r="F91" s="141"/>
      <c r="G91" s="52"/>
      <c r="H91" s="52"/>
      <c r="I91" s="52"/>
      <c r="J91" s="52"/>
      <c r="K91" s="52"/>
      <c r="L91" s="59"/>
      <c r="M91" s="140"/>
      <c r="N91" s="52"/>
      <c r="O91" s="52"/>
      <c r="P91" s="142"/>
      <c r="Q91" s="52"/>
      <c r="R91" s="47"/>
      <c r="S91" s="28" t="str">
        <f t="shared" si="33"/>
        <v/>
      </c>
      <c r="CA91" s="29" t="str">
        <f>IF(AND(E91&gt;0,F91=""),"*No olvide digitar el campo "&amp;F$77&amp;""&amp;". Digite CERO si no tiene.", IF(F91&gt;E91," * El Número de "&amp;F$77&amp;""&amp;" no puede superar el Total Mujeres. ",""))</f>
        <v/>
      </c>
      <c r="CB91" s="29" t="str">
        <f>IF(AND(D91&gt;0,G91=""),"*No olvide digitar el campo "&amp;G$77&amp;""&amp;". Digite CERO si no tiene.", IF(G91&gt;D91," * El Número de "&amp;G$77&amp;""&amp;" no puede superar el Total Hombres. ",""))</f>
        <v/>
      </c>
      <c r="CC91" s="29" t="str">
        <f>IF(AND($C91&gt;0,H91=""),"*No olvide digitar el campo "&amp;H$77&amp;""&amp;". Digite CERO si no tiene.", IF(H91&gt;$C91," * La variable "&amp;H$77&amp;""&amp;" no puede superar el Total Ambos Sexos. ",""))</f>
        <v/>
      </c>
      <c r="CD91" s="29" t="str">
        <f>IF(AND($C91&gt;0,I91=""),"*No olvide digitar el campo "&amp;I$77&amp;""&amp;". Digite CERO si no tiene.", IF(I91&gt;$C91," * La variable "&amp;I$77&amp;""&amp;" no puede superar el Total Ambos Sexos. ",""))</f>
        <v/>
      </c>
      <c r="CE91" s="29" t="str">
        <f>IF(AND($C91&gt;0,J91=""),"*No olvide digitar el campo "&amp;J$77&amp;""&amp;". Digite CERO si no tiene.", IF(J91&gt;$C91," * La variable "&amp;J$77&amp;""&amp;" no puede superar el Total Ambos Sexos. ",""))</f>
        <v/>
      </c>
      <c r="CF91" s="29" t="str">
        <f>IF(AND($C91&gt;0,K91=""),"*No olvide digitar el campo "&amp;K$77&amp;""&amp;". Digite CERO si no tiene.", IF(K91&gt;$C91," * La variable "&amp;K$77&amp;""&amp;" no puede superar el Total Ambos Sexos. ",""))</f>
        <v/>
      </c>
      <c r="CG91" s="29" t="str">
        <f>IF(AND($C91&gt;0,L91=""),"*No olvide digitar el campo "&amp;L$77&amp;""&amp;". Digite CERO si no tiene.", IF(L91&gt;$C91," * La variable "&amp;L$77&amp;""&amp;" no puede superar el Total Ambos Sexos. ",""))</f>
        <v/>
      </c>
      <c r="CM91" s="30">
        <f t="shared" si="34"/>
        <v>0</v>
      </c>
      <c r="CN91" s="30">
        <f t="shared" si="35"/>
        <v>0</v>
      </c>
      <c r="CO91" s="30">
        <f t="shared" si="36"/>
        <v>0</v>
      </c>
      <c r="CP91" s="30">
        <f t="shared" si="31"/>
        <v>0</v>
      </c>
      <c r="CQ91" s="30">
        <f t="shared" si="31"/>
        <v>0</v>
      </c>
      <c r="CR91" s="30">
        <f t="shared" si="31"/>
        <v>0</v>
      </c>
      <c r="CS91" s="30">
        <f t="shared" si="31"/>
        <v>0</v>
      </c>
    </row>
    <row r="92" spans="1:97" x14ac:dyDescent="0.25">
      <c r="A92" s="119" t="s">
        <v>76</v>
      </c>
      <c r="B92" s="143">
        <f>SUM(B78:B91)</f>
        <v>1</v>
      </c>
      <c r="C92" s="125">
        <f t="shared" ref="C92:R92" si="37">SUM(C78:C91)</f>
        <v>200</v>
      </c>
      <c r="D92" s="124">
        <f t="shared" si="37"/>
        <v>90</v>
      </c>
      <c r="E92" s="144">
        <f t="shared" si="37"/>
        <v>110</v>
      </c>
      <c r="F92" s="127">
        <f t="shared" si="37"/>
        <v>0</v>
      </c>
      <c r="G92" s="121">
        <f t="shared" si="37"/>
        <v>0</v>
      </c>
      <c r="H92" s="121">
        <f t="shared" si="37"/>
        <v>0</v>
      </c>
      <c r="I92" s="121">
        <f t="shared" si="37"/>
        <v>0</v>
      </c>
      <c r="J92" s="121">
        <f t="shared" si="37"/>
        <v>40</v>
      </c>
      <c r="K92" s="121">
        <f t="shared" si="37"/>
        <v>0</v>
      </c>
      <c r="L92" s="126">
        <f t="shared" si="37"/>
        <v>0</v>
      </c>
      <c r="M92" s="122">
        <f t="shared" si="37"/>
        <v>0</v>
      </c>
      <c r="N92" s="121">
        <f t="shared" si="37"/>
        <v>0</v>
      </c>
      <c r="O92" s="121">
        <f t="shared" si="37"/>
        <v>0</v>
      </c>
      <c r="P92" s="121">
        <f t="shared" si="37"/>
        <v>0</v>
      </c>
      <c r="Q92" s="121">
        <f t="shared" si="37"/>
        <v>1</v>
      </c>
      <c r="R92" s="128">
        <f t="shared" si="37"/>
        <v>0</v>
      </c>
    </row>
    <row r="93" spans="1:97" ht="18" customHeight="1" x14ac:dyDescent="0.25">
      <c r="A93" s="181" t="s">
        <v>127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</row>
    <row r="94" spans="1:97" ht="18" customHeight="1" x14ac:dyDescent="0.25">
      <c r="A94" s="166" t="s">
        <v>128</v>
      </c>
      <c r="B94" s="166"/>
      <c r="C94" s="166"/>
      <c r="D94" s="166"/>
      <c r="E94" s="166"/>
      <c r="F94" s="166"/>
      <c r="G94" s="166"/>
      <c r="H94" s="166"/>
      <c r="I94" s="166"/>
      <c r="J94" s="181"/>
      <c r="K94" s="181"/>
      <c r="L94" s="181"/>
      <c r="M94" s="181"/>
      <c r="N94" s="181"/>
    </row>
    <row r="95" spans="1:97" ht="15" customHeight="1" x14ac:dyDescent="0.25">
      <c r="A95" s="195" t="s">
        <v>75</v>
      </c>
      <c r="B95" s="174" t="s">
        <v>76</v>
      </c>
      <c r="C95" s="177" t="s">
        <v>129</v>
      </c>
      <c r="D95" s="179" t="s">
        <v>130</v>
      </c>
      <c r="E95" s="196" t="s">
        <v>131</v>
      </c>
      <c r="F95" s="179" t="s">
        <v>132</v>
      </c>
      <c r="G95" s="179" t="s">
        <v>133</v>
      </c>
      <c r="H95" s="179" t="s">
        <v>134</v>
      </c>
      <c r="I95" s="198" t="s">
        <v>135</v>
      </c>
      <c r="J95" s="200" t="s">
        <v>78</v>
      </c>
      <c r="K95" s="171" t="s">
        <v>79</v>
      </c>
      <c r="L95" s="188"/>
      <c r="M95" s="188"/>
      <c r="N95" s="188"/>
      <c r="O95" s="188"/>
      <c r="P95" s="188"/>
      <c r="Q95" s="188"/>
      <c r="R95" s="188"/>
      <c r="S95" s="188"/>
      <c r="T95" s="172"/>
    </row>
    <row r="96" spans="1:97" ht="31.5" customHeight="1" x14ac:dyDescent="0.25">
      <c r="A96" s="187"/>
      <c r="B96" s="190"/>
      <c r="C96" s="178"/>
      <c r="D96" s="180"/>
      <c r="E96" s="197"/>
      <c r="F96" s="180"/>
      <c r="G96" s="180"/>
      <c r="H96" s="180"/>
      <c r="I96" s="199"/>
      <c r="J96" s="201"/>
      <c r="K96" s="11" t="s">
        <v>90</v>
      </c>
      <c r="L96" s="7" t="s">
        <v>16</v>
      </c>
      <c r="M96" s="95" t="s">
        <v>17</v>
      </c>
      <c r="N96" s="96" t="s">
        <v>91</v>
      </c>
      <c r="O96" s="91" t="s">
        <v>92</v>
      </c>
      <c r="P96" s="91" t="s">
        <v>9</v>
      </c>
      <c r="Q96" s="91" t="s">
        <v>10</v>
      </c>
      <c r="R96" s="91" t="s">
        <v>11</v>
      </c>
      <c r="S96" s="91" t="s">
        <v>12</v>
      </c>
      <c r="T96" s="11" t="s">
        <v>13</v>
      </c>
    </row>
    <row r="97" spans="1:97" x14ac:dyDescent="0.25">
      <c r="A97" s="97" t="s">
        <v>136</v>
      </c>
      <c r="B97" s="145">
        <f>SUM(C97:I97)</f>
        <v>0</v>
      </c>
      <c r="C97" s="34"/>
      <c r="D97" s="99"/>
      <c r="E97" s="99"/>
      <c r="F97" s="25"/>
      <c r="G97" s="25"/>
      <c r="H97" s="146"/>
      <c r="I97" s="147"/>
      <c r="J97" s="24"/>
      <c r="K97" s="148">
        <f>SUM(L97:M97)</f>
        <v>0</v>
      </c>
      <c r="L97" s="149"/>
      <c r="M97" s="26"/>
      <c r="N97" s="27"/>
      <c r="O97" s="146"/>
      <c r="P97" s="99"/>
      <c r="Q97" s="25"/>
      <c r="R97" s="25"/>
      <c r="S97" s="54"/>
      <c r="T97" s="24"/>
      <c r="U97" s="28" t="str">
        <f>CA97&amp;CB97&amp;CC97&amp;CD97&amp;CE97&amp;CF97&amp;CG97</f>
        <v/>
      </c>
      <c r="CA97" s="29" t="str">
        <f>IF(AND(M97&gt;0,N97=""),"*No olvide digitar el campo "&amp;N$96&amp;""&amp;". Digite CERO si no tiene.", IF(N97&gt;M97," * El Número de "&amp;N$96&amp;""&amp;" no puede superar el Total Mujeres. ",""))</f>
        <v/>
      </c>
      <c r="CB97" s="29" t="str">
        <f>IF(AND(L97&gt;0,O97=""),"*No olvide digitar el campo "&amp;O$96&amp;""&amp;". Digite CERO si no tiene.", IF(O97&gt;L97," * El Número de "&amp;O$96&amp;""&amp;" no puede superar el Total Hombres. ",""))</f>
        <v/>
      </c>
      <c r="CC97" s="29" t="str">
        <f>IF(AND($K97&gt;0,P97=""),"*No olvide digitar el campo "&amp;P$96&amp;""&amp;". Digite CERO si no tiene.", IF(P97&gt;$K97," * La variable "&amp;P$96&amp;""&amp;" no puede superar el Total Ambos Sexos. ",""))</f>
        <v/>
      </c>
      <c r="CD97" s="29" t="str">
        <f>IF(AND($K97&gt;0,Q97=""),"*No olvide digitar el campo "&amp;Q$96&amp;""&amp;". Digite CERO si no tiene.", IF(Q97&gt;$K97," * La variable "&amp;Q$96&amp;""&amp;" no puede superar el Total Ambos Sexos. ",""))</f>
        <v/>
      </c>
      <c r="CE97" s="29" t="str">
        <f>IF(AND($K97&gt;0,R97=""),"*No olvide digitar el campo "&amp;R$96&amp;""&amp;". Digite CERO si no tiene.", IF(R97&gt;$K97," * La variable "&amp;R$96&amp;""&amp;" no puede superar el Total Ambos Sexos. ",""))</f>
        <v/>
      </c>
      <c r="CF97" s="29" t="str">
        <f>IF(AND($K97&gt;0,S97=""),"*No olvide digitar el campo "&amp;S$96&amp;""&amp;". Digite CERO si no tiene.", IF(S97&gt;$K97," * La variable "&amp;S$96&amp;""&amp;" no puede superar el Total Ambos Sexos. ",""))</f>
        <v/>
      </c>
      <c r="CG97" s="29" t="str">
        <f>IF(AND($K97&gt;0,T97=""),"*No olvide digitar el campo "&amp;T$96&amp;""&amp;". Digite CERO si no tiene.", IF(T97&gt;$K97," * La variable "&amp;T$96&amp;""&amp;" no puede superar el Total Ambos Sexos. ",""))</f>
        <v/>
      </c>
      <c r="CM97" s="30">
        <f>IF(AND(M97&gt;0,OR(N97="")),1,IF(N97&gt;M97,1,0))</f>
        <v>0</v>
      </c>
      <c r="CN97" s="30">
        <f>IF(AND(L97&gt;0,OR(O97="")),1,IF(O97&gt;L97,1,0))</f>
        <v>0</v>
      </c>
      <c r="CO97" s="30">
        <f>IF(AND($K97&gt;0,OR(P97="")),1,IF(P97&gt;$K97,1,0))</f>
        <v>0</v>
      </c>
      <c r="CP97" s="30">
        <f>IF(AND($K97&gt;0,OR(Q97="")),1,IF(Q97&gt;$K97,1,0))</f>
        <v>0</v>
      </c>
      <c r="CQ97" s="30">
        <f>IF(AND($K97&gt;0,OR(R97="")),1,IF(R97&gt;$K97,1,0))</f>
        <v>0</v>
      </c>
      <c r="CR97" s="30">
        <f>IF(AND($K97&gt;0,OR(S97="")),1,IF(S97&gt;$K97,1,0))</f>
        <v>0</v>
      </c>
      <c r="CS97" s="30">
        <f>IF(AND($K97&gt;0,OR(T97="")),1,IF(T97&gt;$K97,1,0))</f>
        <v>0</v>
      </c>
    </row>
    <row r="98" spans="1:97" x14ac:dyDescent="0.25">
      <c r="A98" s="105" t="s">
        <v>94</v>
      </c>
      <c r="B98" s="105">
        <f>SUM(C98:I98)</f>
        <v>0</v>
      </c>
      <c r="C98" s="34"/>
      <c r="D98" s="37"/>
      <c r="E98" s="37"/>
      <c r="F98" s="37"/>
      <c r="G98" s="37"/>
      <c r="H98" s="110"/>
      <c r="I98" s="112"/>
      <c r="J98" s="36"/>
      <c r="K98" s="61">
        <f t="shared" ref="K98:K108" si="38">SUM(L98:M98)</f>
        <v>0</v>
      </c>
      <c r="L98" s="34"/>
      <c r="M98" s="150"/>
      <c r="N98" s="39"/>
      <c r="O98" s="110"/>
      <c r="P98" s="110"/>
      <c r="Q98" s="146"/>
      <c r="R98" s="146"/>
      <c r="S98" s="151"/>
      <c r="T98" s="152"/>
      <c r="U98" s="28" t="str">
        <f t="shared" ref="U98:U108" si="39">CA98&amp;CB98&amp;CC98&amp;CD98&amp;CE98&amp;CF98&amp;CG98</f>
        <v/>
      </c>
      <c r="CA98" s="29" t="str">
        <f t="shared" ref="CA98:CA108" si="40">IF(AND(M98&gt;0,N98=""),"*No olvide digitar el campo "&amp;N$96&amp;""&amp;". Digite CERO si no tiene.", IF(N98&gt;M98," * El Número de "&amp;N$96&amp;""&amp;" no puede superar el Total Mujeres. ",""))</f>
        <v/>
      </c>
      <c r="CB98" s="29" t="str">
        <f t="shared" ref="CB98:CB108" si="41">IF(AND(L98&gt;0,O98=""),"*No olvide digitar el campo "&amp;O$96&amp;""&amp;". Digite CERO si no tiene.", IF(O98&gt;L98," * El Número de "&amp;O$96&amp;""&amp;" no puede superar el Total Hombres. ",""))</f>
        <v/>
      </c>
      <c r="CC98" s="29" t="str">
        <f t="shared" ref="CC98:CG108" si="42">IF(AND($K98&gt;0,P98=""),"*No olvide digitar el campo "&amp;P$96&amp;""&amp;". Digite CERO si no tiene.", IF(P98&gt;$K98," * La variable "&amp;P$96&amp;""&amp;" no puede superar el Total Ambos Sexos. ",""))</f>
        <v/>
      </c>
      <c r="CD98" s="29" t="str">
        <f t="shared" si="42"/>
        <v/>
      </c>
      <c r="CE98" s="29" t="str">
        <f t="shared" si="42"/>
        <v/>
      </c>
      <c r="CF98" s="29" t="str">
        <f t="shared" si="42"/>
        <v/>
      </c>
      <c r="CG98" s="29" t="str">
        <f t="shared" si="42"/>
        <v/>
      </c>
      <c r="CM98" s="30">
        <f t="shared" ref="CM98:CM108" si="43">IF(AND(M98&gt;0,OR(N98="")),1,IF(N98&gt;M98,1,0))</f>
        <v>0</v>
      </c>
      <c r="CN98" s="30">
        <f t="shared" ref="CN98:CN108" si="44">IF(AND(L98&gt;0,OR(O98="")),1,IF(O98&gt;L98,1,0))</f>
        <v>0</v>
      </c>
      <c r="CO98" s="30">
        <f t="shared" ref="CO98:CS108" si="45">IF(AND($K98&gt;0,OR(P98="")),1,IF(P98&gt;$K98,1,0))</f>
        <v>0</v>
      </c>
      <c r="CP98" s="30">
        <f t="shared" si="45"/>
        <v>0</v>
      </c>
      <c r="CQ98" s="30">
        <f t="shared" si="45"/>
        <v>0</v>
      </c>
      <c r="CR98" s="30">
        <f t="shared" si="45"/>
        <v>0</v>
      </c>
      <c r="CS98" s="30">
        <f t="shared" si="45"/>
        <v>0</v>
      </c>
    </row>
    <row r="99" spans="1:97" x14ac:dyDescent="0.25">
      <c r="A99" s="105" t="s">
        <v>137</v>
      </c>
      <c r="B99" s="105">
        <f>SUM(C99:I99)</f>
        <v>1</v>
      </c>
      <c r="C99" s="34"/>
      <c r="D99" s="146"/>
      <c r="E99" s="146"/>
      <c r="F99" s="37">
        <v>1</v>
      </c>
      <c r="G99" s="37"/>
      <c r="H99" s="110"/>
      <c r="I99" s="41"/>
      <c r="J99" s="36"/>
      <c r="K99" s="61">
        <f>SUM(L99:M99)</f>
        <v>6</v>
      </c>
      <c r="L99" s="34">
        <v>1</v>
      </c>
      <c r="M99" s="118">
        <v>5</v>
      </c>
      <c r="N99" s="39">
        <v>0</v>
      </c>
      <c r="O99" s="110">
        <v>0</v>
      </c>
      <c r="P99" s="37">
        <v>0</v>
      </c>
      <c r="Q99" s="37">
        <v>0</v>
      </c>
      <c r="R99" s="110">
        <v>0</v>
      </c>
      <c r="S99" s="40">
        <v>0</v>
      </c>
      <c r="T99" s="116">
        <v>0</v>
      </c>
      <c r="U99" s="28" t="str">
        <f t="shared" si="39"/>
        <v/>
      </c>
      <c r="CA99" s="29" t="str">
        <f t="shared" si="40"/>
        <v/>
      </c>
      <c r="CB99" s="29" t="str">
        <f t="shared" si="41"/>
        <v/>
      </c>
      <c r="CC99" s="29" t="str">
        <f t="shared" si="42"/>
        <v/>
      </c>
      <c r="CD99" s="29" t="str">
        <f t="shared" si="42"/>
        <v/>
      </c>
      <c r="CE99" s="29" t="str">
        <f t="shared" si="42"/>
        <v/>
      </c>
      <c r="CF99" s="29" t="str">
        <f t="shared" si="42"/>
        <v/>
      </c>
      <c r="CG99" s="29" t="str">
        <f t="shared" si="42"/>
        <v/>
      </c>
      <c r="CM99" s="30">
        <f t="shared" si="43"/>
        <v>0</v>
      </c>
      <c r="CN99" s="30">
        <f t="shared" si="44"/>
        <v>0</v>
      </c>
      <c r="CO99" s="30">
        <f t="shared" si="45"/>
        <v>0</v>
      </c>
      <c r="CP99" s="30">
        <f t="shared" si="45"/>
        <v>0</v>
      </c>
      <c r="CQ99" s="30">
        <f t="shared" si="45"/>
        <v>0</v>
      </c>
      <c r="CR99" s="30">
        <f t="shared" si="45"/>
        <v>0</v>
      </c>
      <c r="CS99" s="30">
        <f t="shared" si="45"/>
        <v>0</v>
      </c>
    </row>
    <row r="100" spans="1:97" x14ac:dyDescent="0.25">
      <c r="A100" s="105" t="s">
        <v>138</v>
      </c>
      <c r="B100" s="105">
        <f>SUM(C100:I100)</f>
        <v>0</v>
      </c>
      <c r="C100" s="34"/>
      <c r="D100" s="110"/>
      <c r="E100" s="110"/>
      <c r="F100" s="37"/>
      <c r="G100" s="146"/>
      <c r="H100" s="37"/>
      <c r="I100" s="153"/>
      <c r="J100" s="36"/>
      <c r="K100" s="61">
        <f t="shared" si="38"/>
        <v>0</v>
      </c>
      <c r="L100" s="149"/>
      <c r="M100" s="38"/>
      <c r="N100" s="39"/>
      <c r="O100" s="110"/>
      <c r="P100" s="146"/>
      <c r="Q100" s="37"/>
      <c r="R100" s="110"/>
      <c r="S100" s="40"/>
      <c r="T100" s="116"/>
      <c r="U100" s="28" t="str">
        <f t="shared" si="39"/>
        <v/>
      </c>
      <c r="CA100" s="29" t="str">
        <f t="shared" si="40"/>
        <v/>
      </c>
      <c r="CB100" s="29" t="str">
        <f t="shared" si="41"/>
        <v/>
      </c>
      <c r="CC100" s="29" t="str">
        <f t="shared" si="42"/>
        <v/>
      </c>
      <c r="CD100" s="29" t="str">
        <f t="shared" si="42"/>
        <v/>
      </c>
      <c r="CE100" s="29" t="str">
        <f t="shared" si="42"/>
        <v/>
      </c>
      <c r="CF100" s="29" t="str">
        <f t="shared" si="42"/>
        <v/>
      </c>
      <c r="CG100" s="29" t="str">
        <f t="shared" si="42"/>
        <v/>
      </c>
      <c r="CM100" s="30">
        <f t="shared" si="43"/>
        <v>0</v>
      </c>
      <c r="CN100" s="30">
        <f t="shared" si="44"/>
        <v>0</v>
      </c>
      <c r="CO100" s="30">
        <f t="shared" si="45"/>
        <v>0</v>
      </c>
      <c r="CP100" s="30">
        <f t="shared" si="45"/>
        <v>0</v>
      </c>
      <c r="CQ100" s="30">
        <f t="shared" si="45"/>
        <v>0</v>
      </c>
      <c r="CR100" s="30">
        <f t="shared" si="45"/>
        <v>0</v>
      </c>
      <c r="CS100" s="30">
        <f t="shared" si="45"/>
        <v>0</v>
      </c>
    </row>
    <row r="101" spans="1:97" x14ac:dyDescent="0.25">
      <c r="A101" s="105" t="s">
        <v>97</v>
      </c>
      <c r="B101" s="105">
        <f>SUM(C101:I101)</f>
        <v>0</v>
      </c>
      <c r="C101" s="34"/>
      <c r="D101" s="37"/>
      <c r="E101" s="37"/>
      <c r="F101" s="146"/>
      <c r="G101" s="110"/>
      <c r="H101" s="146"/>
      <c r="I101" s="112"/>
      <c r="J101" s="36"/>
      <c r="K101" s="61">
        <f t="shared" si="38"/>
        <v>0</v>
      </c>
      <c r="L101" s="34"/>
      <c r="M101" s="38"/>
      <c r="N101" s="39"/>
      <c r="O101" s="37"/>
      <c r="P101" s="110"/>
      <c r="Q101" s="37"/>
      <c r="R101" s="110"/>
      <c r="S101" s="40"/>
      <c r="T101" s="116"/>
      <c r="U101" s="28" t="str">
        <f t="shared" si="39"/>
        <v/>
      </c>
      <c r="CA101" s="29" t="str">
        <f t="shared" si="40"/>
        <v/>
      </c>
      <c r="CB101" s="29" t="str">
        <f t="shared" si="41"/>
        <v/>
      </c>
      <c r="CC101" s="29" t="str">
        <f t="shared" si="42"/>
        <v/>
      </c>
      <c r="CD101" s="29" t="str">
        <f t="shared" si="42"/>
        <v/>
      </c>
      <c r="CE101" s="29" t="str">
        <f t="shared" si="42"/>
        <v/>
      </c>
      <c r="CF101" s="29" t="str">
        <f t="shared" si="42"/>
        <v/>
      </c>
      <c r="CG101" s="29" t="str">
        <f t="shared" si="42"/>
        <v/>
      </c>
      <c r="CM101" s="30">
        <f t="shared" si="43"/>
        <v>0</v>
      </c>
      <c r="CN101" s="30">
        <f t="shared" si="44"/>
        <v>0</v>
      </c>
      <c r="CO101" s="30">
        <f t="shared" si="45"/>
        <v>0</v>
      </c>
      <c r="CP101" s="30">
        <f t="shared" si="45"/>
        <v>0</v>
      </c>
      <c r="CQ101" s="30">
        <f t="shared" si="45"/>
        <v>0</v>
      </c>
      <c r="CR101" s="30">
        <f t="shared" si="45"/>
        <v>0</v>
      </c>
      <c r="CS101" s="30">
        <f t="shared" si="45"/>
        <v>0</v>
      </c>
    </row>
    <row r="102" spans="1:97" x14ac:dyDescent="0.25">
      <c r="A102" s="105" t="s">
        <v>98</v>
      </c>
      <c r="B102" s="105">
        <f t="shared" ref="B102:B108" si="46">SUM(C102:I102)</f>
        <v>0</v>
      </c>
      <c r="C102" s="34"/>
      <c r="D102" s="146"/>
      <c r="E102" s="146"/>
      <c r="F102" s="37"/>
      <c r="G102" s="37"/>
      <c r="H102" s="37"/>
      <c r="I102" s="41"/>
      <c r="J102" s="36"/>
      <c r="K102" s="61">
        <f t="shared" si="38"/>
        <v>0</v>
      </c>
      <c r="L102" s="34"/>
      <c r="M102" s="150"/>
      <c r="N102" s="39"/>
      <c r="O102" s="146"/>
      <c r="P102" s="110"/>
      <c r="Q102" s="37"/>
      <c r="R102" s="110"/>
      <c r="S102" s="40"/>
      <c r="T102" s="116"/>
      <c r="U102" s="28" t="str">
        <f t="shared" si="39"/>
        <v/>
      </c>
      <c r="CA102" s="29" t="str">
        <f t="shared" si="40"/>
        <v/>
      </c>
      <c r="CB102" s="29" t="str">
        <f t="shared" si="41"/>
        <v/>
      </c>
      <c r="CC102" s="29" t="str">
        <f t="shared" si="42"/>
        <v/>
      </c>
      <c r="CD102" s="29" t="str">
        <f t="shared" si="42"/>
        <v/>
      </c>
      <c r="CE102" s="29" t="str">
        <f t="shared" si="42"/>
        <v/>
      </c>
      <c r="CF102" s="29" t="str">
        <f t="shared" si="42"/>
        <v/>
      </c>
      <c r="CG102" s="29" t="str">
        <f t="shared" si="42"/>
        <v/>
      </c>
      <c r="CM102" s="30">
        <f t="shared" si="43"/>
        <v>0</v>
      </c>
      <c r="CN102" s="30">
        <f t="shared" si="44"/>
        <v>0</v>
      </c>
      <c r="CO102" s="30">
        <f t="shared" si="45"/>
        <v>0</v>
      </c>
      <c r="CP102" s="30">
        <f t="shared" si="45"/>
        <v>0</v>
      </c>
      <c r="CQ102" s="30">
        <f t="shared" si="45"/>
        <v>0</v>
      </c>
      <c r="CR102" s="30">
        <f t="shared" si="45"/>
        <v>0</v>
      </c>
      <c r="CS102" s="30">
        <f t="shared" si="45"/>
        <v>0</v>
      </c>
    </row>
    <row r="103" spans="1:97" x14ac:dyDescent="0.25">
      <c r="A103" s="105" t="s">
        <v>99</v>
      </c>
      <c r="B103" s="105">
        <f t="shared" si="46"/>
        <v>0</v>
      </c>
      <c r="C103" s="34"/>
      <c r="D103" s="37"/>
      <c r="E103" s="37"/>
      <c r="F103" s="37"/>
      <c r="G103" s="37"/>
      <c r="H103" s="37"/>
      <c r="I103" s="55"/>
      <c r="J103" s="36"/>
      <c r="K103" s="61">
        <f t="shared" si="38"/>
        <v>0</v>
      </c>
      <c r="L103" s="34"/>
      <c r="M103" s="118"/>
      <c r="N103" s="154"/>
      <c r="O103" s="110"/>
      <c r="P103" s="37"/>
      <c r="Q103" s="37"/>
      <c r="R103" s="37"/>
      <c r="S103" s="40"/>
      <c r="T103" s="36"/>
      <c r="U103" s="28" t="str">
        <f t="shared" si="39"/>
        <v/>
      </c>
      <c r="CA103" s="29" t="str">
        <f t="shared" si="40"/>
        <v/>
      </c>
      <c r="CB103" s="29" t="str">
        <f t="shared" si="41"/>
        <v/>
      </c>
      <c r="CC103" s="29" t="str">
        <f t="shared" si="42"/>
        <v/>
      </c>
      <c r="CD103" s="29" t="str">
        <f t="shared" si="42"/>
        <v/>
      </c>
      <c r="CE103" s="29" t="str">
        <f t="shared" si="42"/>
        <v/>
      </c>
      <c r="CF103" s="29" t="str">
        <f t="shared" si="42"/>
        <v/>
      </c>
      <c r="CG103" s="29" t="str">
        <f t="shared" si="42"/>
        <v/>
      </c>
      <c r="CM103" s="30">
        <f t="shared" si="43"/>
        <v>0</v>
      </c>
      <c r="CN103" s="30">
        <f t="shared" si="44"/>
        <v>0</v>
      </c>
      <c r="CO103" s="30">
        <f t="shared" si="45"/>
        <v>0</v>
      </c>
      <c r="CP103" s="30">
        <f t="shared" si="45"/>
        <v>0</v>
      </c>
      <c r="CQ103" s="30">
        <f t="shared" si="45"/>
        <v>0</v>
      </c>
      <c r="CR103" s="30">
        <f t="shared" si="45"/>
        <v>0</v>
      </c>
      <c r="CS103" s="30">
        <f t="shared" si="45"/>
        <v>0</v>
      </c>
    </row>
    <row r="104" spans="1:97" x14ac:dyDescent="0.25">
      <c r="A104" s="105" t="s">
        <v>100</v>
      </c>
      <c r="B104" s="105">
        <f t="shared" si="46"/>
        <v>0</v>
      </c>
      <c r="C104" s="34"/>
      <c r="D104" s="146"/>
      <c r="E104" s="146"/>
      <c r="F104" s="37"/>
      <c r="G104" s="37"/>
      <c r="H104" s="146"/>
      <c r="I104" s="153"/>
      <c r="J104" s="36"/>
      <c r="K104" s="61">
        <f t="shared" si="38"/>
        <v>0</v>
      </c>
      <c r="L104" s="149"/>
      <c r="M104" s="118"/>
      <c r="N104" s="39"/>
      <c r="O104" s="37"/>
      <c r="P104" s="146"/>
      <c r="Q104" s="37"/>
      <c r="R104" s="146"/>
      <c r="S104" s="40"/>
      <c r="T104" s="152"/>
      <c r="U104" s="28" t="str">
        <f t="shared" si="39"/>
        <v/>
      </c>
      <c r="CA104" s="29" t="str">
        <f t="shared" si="40"/>
        <v/>
      </c>
      <c r="CB104" s="29" t="str">
        <f t="shared" si="41"/>
        <v/>
      </c>
      <c r="CC104" s="29" t="str">
        <f t="shared" si="42"/>
        <v/>
      </c>
      <c r="CD104" s="29" t="str">
        <f t="shared" si="42"/>
        <v/>
      </c>
      <c r="CE104" s="29" t="str">
        <f t="shared" si="42"/>
        <v/>
      </c>
      <c r="CF104" s="29" t="str">
        <f t="shared" si="42"/>
        <v/>
      </c>
      <c r="CG104" s="29" t="str">
        <f t="shared" si="42"/>
        <v/>
      </c>
      <c r="CM104" s="30">
        <f t="shared" si="43"/>
        <v>0</v>
      </c>
      <c r="CN104" s="30">
        <f t="shared" si="44"/>
        <v>0</v>
      </c>
      <c r="CO104" s="30">
        <f t="shared" si="45"/>
        <v>0</v>
      </c>
      <c r="CP104" s="30">
        <f t="shared" si="45"/>
        <v>0</v>
      </c>
      <c r="CQ104" s="30">
        <f t="shared" si="45"/>
        <v>0</v>
      </c>
      <c r="CR104" s="30">
        <f t="shared" si="45"/>
        <v>0</v>
      </c>
      <c r="CS104" s="30">
        <f t="shared" si="45"/>
        <v>0</v>
      </c>
    </row>
    <row r="105" spans="1:97" x14ac:dyDescent="0.25">
      <c r="A105" s="105" t="s">
        <v>101</v>
      </c>
      <c r="B105" s="105">
        <f t="shared" si="46"/>
        <v>0</v>
      </c>
      <c r="C105" s="34"/>
      <c r="D105" s="110"/>
      <c r="E105" s="110"/>
      <c r="F105" s="37"/>
      <c r="G105" s="37"/>
      <c r="H105" s="37"/>
      <c r="I105" s="41"/>
      <c r="J105" s="36"/>
      <c r="K105" s="61">
        <f t="shared" si="38"/>
        <v>0</v>
      </c>
      <c r="L105" s="34"/>
      <c r="M105" s="118"/>
      <c r="N105" s="39"/>
      <c r="O105" s="146"/>
      <c r="P105" s="37"/>
      <c r="Q105" s="37"/>
      <c r="R105" s="110"/>
      <c r="S105" s="40"/>
      <c r="T105" s="116"/>
      <c r="U105" s="28" t="str">
        <f t="shared" si="39"/>
        <v/>
      </c>
      <c r="CA105" s="29" t="str">
        <f t="shared" si="40"/>
        <v/>
      </c>
      <c r="CB105" s="29" t="str">
        <f t="shared" si="41"/>
        <v/>
      </c>
      <c r="CC105" s="29" t="str">
        <f t="shared" si="42"/>
        <v/>
      </c>
      <c r="CD105" s="29" t="str">
        <f t="shared" si="42"/>
        <v/>
      </c>
      <c r="CE105" s="29" t="str">
        <f t="shared" si="42"/>
        <v/>
      </c>
      <c r="CF105" s="29" t="str">
        <f t="shared" si="42"/>
        <v/>
      </c>
      <c r="CG105" s="29" t="str">
        <f t="shared" si="42"/>
        <v/>
      </c>
      <c r="CM105" s="30">
        <f t="shared" si="43"/>
        <v>0</v>
      </c>
      <c r="CN105" s="30">
        <f t="shared" si="44"/>
        <v>0</v>
      </c>
      <c r="CO105" s="30">
        <f t="shared" si="45"/>
        <v>0</v>
      </c>
      <c r="CP105" s="30">
        <f t="shared" si="45"/>
        <v>0</v>
      </c>
      <c r="CQ105" s="30">
        <f t="shared" si="45"/>
        <v>0</v>
      </c>
      <c r="CR105" s="30">
        <f t="shared" si="45"/>
        <v>0</v>
      </c>
      <c r="CS105" s="30">
        <f t="shared" si="45"/>
        <v>0</v>
      </c>
    </row>
    <row r="106" spans="1:97" x14ac:dyDescent="0.25">
      <c r="A106" s="113" t="s">
        <v>102</v>
      </c>
      <c r="B106" s="105">
        <f t="shared" si="46"/>
        <v>0</v>
      </c>
      <c r="C106" s="155"/>
      <c r="D106" s="37"/>
      <c r="E106" s="37"/>
      <c r="F106" s="37"/>
      <c r="G106" s="37"/>
      <c r="H106" s="146"/>
      <c r="I106" s="153"/>
      <c r="J106" s="36"/>
      <c r="K106" s="61">
        <f t="shared" si="38"/>
        <v>0</v>
      </c>
      <c r="L106" s="34"/>
      <c r="M106" s="118"/>
      <c r="N106" s="154"/>
      <c r="O106" s="110"/>
      <c r="P106" s="37"/>
      <c r="Q106" s="37"/>
      <c r="R106" s="37"/>
      <c r="S106" s="40"/>
      <c r="T106" s="36"/>
      <c r="U106" s="28" t="str">
        <f t="shared" si="39"/>
        <v/>
      </c>
      <c r="CA106" s="29" t="str">
        <f t="shared" si="40"/>
        <v/>
      </c>
      <c r="CB106" s="29" t="str">
        <f t="shared" si="41"/>
        <v/>
      </c>
      <c r="CC106" s="29" t="str">
        <f t="shared" si="42"/>
        <v/>
      </c>
      <c r="CD106" s="29" t="str">
        <f t="shared" si="42"/>
        <v/>
      </c>
      <c r="CE106" s="29" t="str">
        <f t="shared" si="42"/>
        <v/>
      </c>
      <c r="CF106" s="29" t="str">
        <f t="shared" si="42"/>
        <v/>
      </c>
      <c r="CG106" s="29" t="str">
        <f t="shared" si="42"/>
        <v/>
      </c>
      <c r="CM106" s="30">
        <f t="shared" si="43"/>
        <v>0</v>
      </c>
      <c r="CN106" s="30">
        <f t="shared" si="44"/>
        <v>0</v>
      </c>
      <c r="CO106" s="30">
        <f t="shared" si="45"/>
        <v>0</v>
      </c>
      <c r="CP106" s="30">
        <f t="shared" si="45"/>
        <v>0</v>
      </c>
      <c r="CQ106" s="30">
        <f t="shared" si="45"/>
        <v>0</v>
      </c>
      <c r="CR106" s="30">
        <f t="shared" si="45"/>
        <v>0</v>
      </c>
      <c r="CS106" s="30">
        <f t="shared" si="45"/>
        <v>0</v>
      </c>
    </row>
    <row r="107" spans="1:97" x14ac:dyDescent="0.25">
      <c r="A107" s="113" t="s">
        <v>103</v>
      </c>
      <c r="B107" s="105">
        <f t="shared" si="46"/>
        <v>0</v>
      </c>
      <c r="C107" s="34"/>
      <c r="D107" s="37"/>
      <c r="E107" s="37"/>
      <c r="F107" s="146"/>
      <c r="G107" s="37"/>
      <c r="H107" s="110"/>
      <c r="I107" s="41"/>
      <c r="J107" s="36"/>
      <c r="K107" s="61">
        <f t="shared" si="38"/>
        <v>0</v>
      </c>
      <c r="L107" s="34"/>
      <c r="M107" s="38"/>
      <c r="N107" s="39"/>
      <c r="O107" s="37"/>
      <c r="P107" s="37"/>
      <c r="Q107" s="37"/>
      <c r="R107" s="146"/>
      <c r="S107" s="40"/>
      <c r="T107" s="152"/>
      <c r="U107" s="28" t="str">
        <f t="shared" si="39"/>
        <v/>
      </c>
      <c r="CA107" s="29" t="str">
        <f t="shared" si="40"/>
        <v/>
      </c>
      <c r="CB107" s="29" t="str">
        <f t="shared" si="41"/>
        <v/>
      </c>
      <c r="CC107" s="29" t="str">
        <f t="shared" si="42"/>
        <v/>
      </c>
      <c r="CD107" s="29" t="str">
        <f t="shared" si="42"/>
        <v/>
      </c>
      <c r="CE107" s="29" t="str">
        <f t="shared" si="42"/>
        <v/>
      </c>
      <c r="CF107" s="29" t="str">
        <f t="shared" si="42"/>
        <v/>
      </c>
      <c r="CG107" s="29" t="str">
        <f t="shared" si="42"/>
        <v/>
      </c>
      <c r="CM107" s="30">
        <f t="shared" si="43"/>
        <v>0</v>
      </c>
      <c r="CN107" s="30">
        <f t="shared" si="44"/>
        <v>0</v>
      </c>
      <c r="CO107" s="30">
        <f t="shared" si="45"/>
        <v>0</v>
      </c>
      <c r="CP107" s="30">
        <f t="shared" si="45"/>
        <v>0</v>
      </c>
      <c r="CQ107" s="30">
        <f t="shared" si="45"/>
        <v>0</v>
      </c>
      <c r="CR107" s="30">
        <f t="shared" si="45"/>
        <v>0</v>
      </c>
      <c r="CS107" s="30">
        <f t="shared" si="45"/>
        <v>0</v>
      </c>
    </row>
    <row r="108" spans="1:97" x14ac:dyDescent="0.25">
      <c r="A108" s="114" t="s">
        <v>104</v>
      </c>
      <c r="B108" s="105">
        <f t="shared" si="46"/>
        <v>0</v>
      </c>
      <c r="C108" s="22"/>
      <c r="D108" s="146"/>
      <c r="E108" s="146"/>
      <c r="F108" s="52"/>
      <c r="G108" s="146"/>
      <c r="H108" s="52"/>
      <c r="I108" s="156"/>
      <c r="J108" s="36"/>
      <c r="K108" s="61">
        <f t="shared" si="38"/>
        <v>0</v>
      </c>
      <c r="L108" s="45"/>
      <c r="M108" s="150"/>
      <c r="N108" s="154"/>
      <c r="O108" s="146"/>
      <c r="P108" s="146"/>
      <c r="Q108" s="146"/>
      <c r="R108" s="52"/>
      <c r="S108" s="151"/>
      <c r="T108" s="47"/>
      <c r="U108" s="28" t="str">
        <f t="shared" si="39"/>
        <v/>
      </c>
      <c r="CA108" s="29" t="str">
        <f t="shared" si="40"/>
        <v/>
      </c>
      <c r="CB108" s="29" t="str">
        <f t="shared" si="41"/>
        <v/>
      </c>
      <c r="CC108" s="29" t="str">
        <f t="shared" si="42"/>
        <v/>
      </c>
      <c r="CD108" s="29" t="str">
        <f t="shared" si="42"/>
        <v/>
      </c>
      <c r="CE108" s="29" t="str">
        <f t="shared" si="42"/>
        <v/>
      </c>
      <c r="CF108" s="29" t="str">
        <f t="shared" si="42"/>
        <v/>
      </c>
      <c r="CG108" s="29" t="str">
        <f t="shared" si="42"/>
        <v/>
      </c>
      <c r="CM108" s="30">
        <f t="shared" si="43"/>
        <v>0</v>
      </c>
      <c r="CN108" s="30">
        <f t="shared" si="44"/>
        <v>0</v>
      </c>
      <c r="CO108" s="30">
        <f t="shared" si="45"/>
        <v>0</v>
      </c>
      <c r="CP108" s="30">
        <f t="shared" si="45"/>
        <v>0</v>
      </c>
      <c r="CQ108" s="30">
        <f t="shared" si="45"/>
        <v>0</v>
      </c>
      <c r="CR108" s="30">
        <f t="shared" si="45"/>
        <v>0</v>
      </c>
      <c r="CS108" s="30">
        <f t="shared" si="45"/>
        <v>0</v>
      </c>
    </row>
    <row r="109" spans="1:97" x14ac:dyDescent="0.25">
      <c r="A109" s="119" t="s">
        <v>76</v>
      </c>
      <c r="B109" s="157">
        <f>SUM(B97:B108)</f>
        <v>1</v>
      </c>
      <c r="C109" s="158">
        <f t="shared" ref="C109:S109" si="47">SUM(C97:C108)</f>
        <v>0</v>
      </c>
      <c r="D109" s="158">
        <f t="shared" si="47"/>
        <v>0</v>
      </c>
      <c r="E109" s="158">
        <f>SUM(E97:E108)</f>
        <v>0</v>
      </c>
      <c r="F109" s="158">
        <f t="shared" si="47"/>
        <v>1</v>
      </c>
      <c r="G109" s="158">
        <f t="shared" si="47"/>
        <v>0</v>
      </c>
      <c r="H109" s="158">
        <f t="shared" si="47"/>
        <v>0</v>
      </c>
      <c r="I109" s="159">
        <f t="shared" si="47"/>
        <v>0</v>
      </c>
      <c r="J109" s="122">
        <f t="shared" si="47"/>
        <v>0</v>
      </c>
      <c r="K109" s="143">
        <f>SUM(K97:K108)</f>
        <v>6</v>
      </c>
      <c r="L109" s="125">
        <f t="shared" si="47"/>
        <v>1</v>
      </c>
      <c r="M109" s="124">
        <f t="shared" si="47"/>
        <v>5</v>
      </c>
      <c r="N109" s="127">
        <f t="shared" si="47"/>
        <v>0</v>
      </c>
      <c r="O109" s="121">
        <f t="shared" si="47"/>
        <v>0</v>
      </c>
      <c r="P109" s="121">
        <f t="shared" si="47"/>
        <v>0</v>
      </c>
      <c r="Q109" s="121">
        <f>SUM(Q97:Q108)</f>
        <v>0</v>
      </c>
      <c r="R109" s="121">
        <f t="shared" si="47"/>
        <v>0</v>
      </c>
      <c r="S109" s="122">
        <f t="shared" si="47"/>
        <v>0</v>
      </c>
      <c r="T109" s="128">
        <f>SUM(T97:T108)</f>
        <v>0</v>
      </c>
      <c r="CA109" s="160"/>
      <c r="CB109" s="160"/>
      <c r="CC109" s="160"/>
      <c r="CD109" s="160"/>
      <c r="CE109" s="160"/>
      <c r="CF109" s="160"/>
      <c r="CG109" s="160"/>
    </row>
    <row r="110" spans="1:97" ht="18" customHeight="1" x14ac:dyDescent="0.25">
      <c r="A110" s="166" t="s">
        <v>139</v>
      </c>
      <c r="B110" s="166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</row>
    <row r="111" spans="1:97" ht="15" customHeight="1" x14ac:dyDescent="0.25">
      <c r="A111" s="202" t="s">
        <v>106</v>
      </c>
      <c r="B111" s="186" t="s">
        <v>107</v>
      </c>
      <c r="C111" s="171" t="s">
        <v>79</v>
      </c>
      <c r="D111" s="188"/>
      <c r="E111" s="188"/>
      <c r="F111" s="188"/>
      <c r="G111" s="188"/>
      <c r="H111" s="188"/>
      <c r="I111" s="188"/>
      <c r="J111" s="188"/>
      <c r="K111" s="188"/>
      <c r="L111" s="172"/>
      <c r="M111" s="188" t="s">
        <v>108</v>
      </c>
      <c r="N111" s="188"/>
      <c r="O111" s="188"/>
      <c r="P111" s="188"/>
      <c r="Q111" s="188"/>
      <c r="R111" s="172"/>
    </row>
    <row r="112" spans="1:97" ht="42" x14ac:dyDescent="0.25">
      <c r="A112" s="194"/>
      <c r="B112" s="187"/>
      <c r="C112" s="7" t="s">
        <v>90</v>
      </c>
      <c r="D112" s="94" t="s">
        <v>16</v>
      </c>
      <c r="E112" s="95" t="s">
        <v>17</v>
      </c>
      <c r="F112" s="96" t="s">
        <v>91</v>
      </c>
      <c r="G112" s="91" t="s">
        <v>92</v>
      </c>
      <c r="H112" s="91" t="s">
        <v>109</v>
      </c>
      <c r="I112" s="91" t="s">
        <v>10</v>
      </c>
      <c r="J112" s="91" t="s">
        <v>11</v>
      </c>
      <c r="K112" s="91" t="s">
        <v>12</v>
      </c>
      <c r="L112" s="161" t="s">
        <v>13</v>
      </c>
      <c r="M112" s="94" t="s">
        <v>80</v>
      </c>
      <c r="N112" s="91" t="s">
        <v>82</v>
      </c>
      <c r="O112" s="91" t="s">
        <v>110</v>
      </c>
      <c r="P112" s="91" t="s">
        <v>111</v>
      </c>
      <c r="Q112" s="91" t="s">
        <v>112</v>
      </c>
      <c r="R112" s="130" t="s">
        <v>88</v>
      </c>
    </row>
    <row r="113" spans="1:97" x14ac:dyDescent="0.25">
      <c r="A113" s="133" t="s">
        <v>115</v>
      </c>
      <c r="B113" s="42"/>
      <c r="C113" s="134">
        <f>SUM(D113:E113)</f>
        <v>0</v>
      </c>
      <c r="D113" s="40"/>
      <c r="E113" s="38"/>
      <c r="F113" s="39"/>
      <c r="G113" s="37"/>
      <c r="H113" s="37"/>
      <c r="I113" s="37"/>
      <c r="J113" s="37"/>
      <c r="K113" s="37"/>
      <c r="L113" s="35"/>
      <c r="M113" s="40"/>
      <c r="N113" s="25"/>
      <c r="O113" s="25"/>
      <c r="P113" s="25"/>
      <c r="Q113" s="37"/>
      <c r="R113" s="36"/>
      <c r="CA113" s="29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29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29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29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29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29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29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30">
        <f>IF(AND(E113&gt;0,OR(F113="")),1,IF(F113&gt;E113,1,0))</f>
        <v>0</v>
      </c>
      <c r="CN113" s="30">
        <f>IF(AND(D113&gt;0,OR(G113="")),1,IF(G113&gt;D113,1,0))</f>
        <v>0</v>
      </c>
      <c r="CO113" s="30">
        <f>IF(AND($C113&gt;0,OR(H113="")),1,IF(H113&gt;$C113,1,0))</f>
        <v>0</v>
      </c>
      <c r="CP113" s="30">
        <f t="shared" ref="CP113:CS122" si="48">IF(AND($C113&gt;0,OR(I113="")),1,IF(I113&gt;$C113,1,0))</f>
        <v>0</v>
      </c>
      <c r="CQ113" s="30">
        <f t="shared" si="48"/>
        <v>0</v>
      </c>
      <c r="CR113" s="30">
        <f t="shared" si="48"/>
        <v>0</v>
      </c>
      <c r="CS113" s="30">
        <f t="shared" si="48"/>
        <v>0</v>
      </c>
    </row>
    <row r="114" spans="1:97" x14ac:dyDescent="0.25">
      <c r="A114" s="133" t="s">
        <v>118</v>
      </c>
      <c r="B114" s="42"/>
      <c r="C114" s="107">
        <f t="shared" ref="C114:C121" si="49">SUM(D114:E114)</f>
        <v>0</v>
      </c>
      <c r="D114" s="40"/>
      <c r="E114" s="38"/>
      <c r="F114" s="39"/>
      <c r="G114" s="37"/>
      <c r="H114" s="37"/>
      <c r="I114" s="37"/>
      <c r="J114" s="37"/>
      <c r="K114" s="37"/>
      <c r="L114" s="35"/>
      <c r="M114" s="40"/>
      <c r="N114" s="37"/>
      <c r="O114" s="37"/>
      <c r="P114" s="37"/>
      <c r="Q114" s="37"/>
      <c r="R114" s="36"/>
      <c r="CA114" s="29" t="str">
        <f t="shared" ref="CA114:CA122" si="50">IF(AND(E114&gt;0,F114=""),"*No olvide digitar el campo "&amp;F$112&amp;""&amp;". Digite CERO si no tiene.", IF(F114&gt;E114," * El Número de "&amp;F$112&amp;""&amp;" no puede superar el Total Mujeres. ",""))</f>
        <v/>
      </c>
      <c r="CB114" s="29" t="str">
        <f t="shared" ref="CB114:CB122" si="51">IF(AND(D114&gt;0,G114=""),"*No olvide digitar el campo "&amp;G$112&amp;""&amp;". Digite CERO si no tiene.", IF(G114&gt;D114," * El Número de "&amp;G$112&amp;""&amp;" no puede superar el Total Hombres. ",""))</f>
        <v/>
      </c>
      <c r="CC114" s="29" t="str">
        <f t="shared" ref="CC114:CG122" si="52">IF(AND($C114&gt;0,H114=""),"*No olvide digitar el campo "&amp;H$112&amp;""&amp;". Digite CERO si no tiene.", IF(H114&gt;$C114," * La variable "&amp;H$112&amp;""&amp;" no puede superar el Total Ambos Sexos. ",""))</f>
        <v/>
      </c>
      <c r="CD114" s="29" t="str">
        <f t="shared" si="52"/>
        <v/>
      </c>
      <c r="CE114" s="29" t="str">
        <f t="shared" si="52"/>
        <v/>
      </c>
      <c r="CF114" s="29" t="str">
        <f t="shared" si="52"/>
        <v/>
      </c>
      <c r="CG114" s="29" t="str">
        <f t="shared" si="52"/>
        <v/>
      </c>
      <c r="CM114" s="30">
        <f t="shared" ref="CM114:CM122" si="53">IF(AND(E114&gt;0,OR(F114="")),1,IF(F114&gt;E114,1,0))</f>
        <v>0</v>
      </c>
      <c r="CN114" s="30">
        <f t="shared" ref="CN114:CN122" si="54">IF(AND(D114&gt;0,OR(G114="")),1,IF(G114&gt;D114,1,0))</f>
        <v>0</v>
      </c>
      <c r="CO114" s="30">
        <f t="shared" ref="CO114:CO122" si="55">IF(AND($C114&gt;0,OR(H114="")),1,IF(H114&gt;$C114,1,0))</f>
        <v>0</v>
      </c>
      <c r="CP114" s="30">
        <f t="shared" si="48"/>
        <v>0</v>
      </c>
      <c r="CQ114" s="30">
        <f t="shared" si="48"/>
        <v>0</v>
      </c>
      <c r="CR114" s="30">
        <f t="shared" si="48"/>
        <v>0</v>
      </c>
      <c r="CS114" s="30">
        <f t="shared" si="48"/>
        <v>0</v>
      </c>
    </row>
    <row r="115" spans="1:97" x14ac:dyDescent="0.25">
      <c r="A115" s="133" t="s">
        <v>119</v>
      </c>
      <c r="B115" s="53"/>
      <c r="C115" s="107">
        <f t="shared" si="49"/>
        <v>0</v>
      </c>
      <c r="D115" s="40"/>
      <c r="E115" s="38"/>
      <c r="F115" s="39"/>
      <c r="G115" s="37"/>
      <c r="H115" s="37"/>
      <c r="I115" s="37"/>
      <c r="J115" s="37"/>
      <c r="K115" s="37"/>
      <c r="L115" s="35"/>
      <c r="M115" s="40"/>
      <c r="N115" s="37"/>
      <c r="O115" s="37"/>
      <c r="P115" s="37"/>
      <c r="Q115" s="37"/>
      <c r="R115" s="36"/>
      <c r="CA115" s="29" t="str">
        <f t="shared" si="50"/>
        <v/>
      </c>
      <c r="CB115" s="29" t="str">
        <f t="shared" si="51"/>
        <v/>
      </c>
      <c r="CC115" s="29" t="str">
        <f t="shared" si="52"/>
        <v/>
      </c>
      <c r="CD115" s="29" t="str">
        <f t="shared" si="52"/>
        <v/>
      </c>
      <c r="CE115" s="29" t="str">
        <f t="shared" si="52"/>
        <v/>
      </c>
      <c r="CF115" s="29" t="str">
        <f t="shared" si="52"/>
        <v/>
      </c>
      <c r="CG115" s="29" t="str">
        <f t="shared" si="52"/>
        <v/>
      </c>
      <c r="CM115" s="30">
        <f t="shared" si="53"/>
        <v>0</v>
      </c>
      <c r="CN115" s="30">
        <f t="shared" si="54"/>
        <v>0</v>
      </c>
      <c r="CO115" s="30">
        <f t="shared" si="55"/>
        <v>0</v>
      </c>
      <c r="CP115" s="30">
        <f t="shared" si="48"/>
        <v>0</v>
      </c>
      <c r="CQ115" s="30">
        <f t="shared" si="48"/>
        <v>0</v>
      </c>
      <c r="CR115" s="30">
        <f t="shared" si="48"/>
        <v>0</v>
      </c>
      <c r="CS115" s="30">
        <f t="shared" si="48"/>
        <v>0</v>
      </c>
    </row>
    <row r="116" spans="1:97" x14ac:dyDescent="0.25">
      <c r="A116" s="133" t="s">
        <v>120</v>
      </c>
      <c r="B116" s="135"/>
      <c r="C116" s="107">
        <f t="shared" si="49"/>
        <v>0</v>
      </c>
      <c r="D116" s="40"/>
      <c r="E116" s="38"/>
      <c r="F116" s="39"/>
      <c r="G116" s="37"/>
      <c r="H116" s="37"/>
      <c r="I116" s="37"/>
      <c r="J116" s="37"/>
      <c r="K116" s="37"/>
      <c r="L116" s="35"/>
      <c r="M116" s="40"/>
      <c r="N116" s="37"/>
      <c r="O116" s="37"/>
      <c r="P116" s="37"/>
      <c r="Q116" s="37"/>
      <c r="R116" s="36"/>
      <c r="CA116" s="29" t="str">
        <f t="shared" si="50"/>
        <v/>
      </c>
      <c r="CB116" s="29" t="str">
        <f t="shared" si="51"/>
        <v/>
      </c>
      <c r="CC116" s="29" t="str">
        <f t="shared" si="52"/>
        <v/>
      </c>
      <c r="CD116" s="29" t="str">
        <f t="shared" si="52"/>
        <v/>
      </c>
      <c r="CE116" s="29" t="str">
        <f t="shared" si="52"/>
        <v/>
      </c>
      <c r="CF116" s="29" t="str">
        <f t="shared" si="52"/>
        <v/>
      </c>
      <c r="CG116" s="29" t="str">
        <f t="shared" si="52"/>
        <v/>
      </c>
      <c r="CM116" s="30">
        <f t="shared" si="53"/>
        <v>0</v>
      </c>
      <c r="CN116" s="30">
        <f t="shared" si="54"/>
        <v>0</v>
      </c>
      <c r="CO116" s="30">
        <f t="shared" si="55"/>
        <v>0</v>
      </c>
      <c r="CP116" s="30">
        <f t="shared" si="48"/>
        <v>0</v>
      </c>
      <c r="CQ116" s="30">
        <f t="shared" si="48"/>
        <v>0</v>
      </c>
      <c r="CR116" s="30">
        <f t="shared" si="48"/>
        <v>0</v>
      </c>
      <c r="CS116" s="30">
        <f t="shared" si="48"/>
        <v>0</v>
      </c>
    </row>
    <row r="117" spans="1:97" x14ac:dyDescent="0.25">
      <c r="A117" s="133" t="s">
        <v>121</v>
      </c>
      <c r="B117" s="42"/>
      <c r="C117" s="107">
        <f t="shared" si="49"/>
        <v>0</v>
      </c>
      <c r="D117" s="40"/>
      <c r="E117" s="38"/>
      <c r="F117" s="39"/>
      <c r="G117" s="37"/>
      <c r="H117" s="37"/>
      <c r="I117" s="37"/>
      <c r="J117" s="37"/>
      <c r="K117" s="37"/>
      <c r="L117" s="35"/>
      <c r="M117" s="40"/>
      <c r="N117" s="37"/>
      <c r="O117" s="37"/>
      <c r="P117" s="37"/>
      <c r="Q117" s="37"/>
      <c r="R117" s="36"/>
      <c r="CA117" s="29" t="str">
        <f t="shared" si="50"/>
        <v/>
      </c>
      <c r="CB117" s="29" t="str">
        <f t="shared" si="51"/>
        <v/>
      </c>
      <c r="CC117" s="29" t="str">
        <f t="shared" si="52"/>
        <v/>
      </c>
      <c r="CD117" s="29" t="str">
        <f t="shared" si="52"/>
        <v/>
      </c>
      <c r="CE117" s="29" t="str">
        <f t="shared" si="52"/>
        <v/>
      </c>
      <c r="CF117" s="29" t="str">
        <f t="shared" si="52"/>
        <v/>
      </c>
      <c r="CG117" s="29" t="str">
        <f t="shared" si="52"/>
        <v/>
      </c>
      <c r="CM117" s="30">
        <f t="shared" si="53"/>
        <v>0</v>
      </c>
      <c r="CN117" s="30">
        <f t="shared" si="54"/>
        <v>0</v>
      </c>
      <c r="CO117" s="30">
        <f t="shared" si="55"/>
        <v>0</v>
      </c>
      <c r="CP117" s="30">
        <f t="shared" si="48"/>
        <v>0</v>
      </c>
      <c r="CQ117" s="30">
        <f t="shared" si="48"/>
        <v>0</v>
      </c>
      <c r="CR117" s="30">
        <f t="shared" si="48"/>
        <v>0</v>
      </c>
      <c r="CS117" s="30">
        <f t="shared" si="48"/>
        <v>0</v>
      </c>
    </row>
    <row r="118" spans="1:97" x14ac:dyDescent="0.25">
      <c r="A118" s="136" t="s">
        <v>122</v>
      </c>
      <c r="B118" s="135"/>
      <c r="C118" s="134">
        <f t="shared" si="49"/>
        <v>0</v>
      </c>
      <c r="D118" s="40"/>
      <c r="E118" s="38"/>
      <c r="F118" s="39"/>
      <c r="G118" s="37"/>
      <c r="H118" s="37"/>
      <c r="I118" s="37"/>
      <c r="J118" s="37"/>
      <c r="K118" s="37"/>
      <c r="L118" s="35"/>
      <c r="M118" s="40"/>
      <c r="N118" s="37"/>
      <c r="O118" s="37"/>
      <c r="P118" s="37"/>
      <c r="Q118" s="37"/>
      <c r="R118" s="36"/>
      <c r="CA118" s="29" t="str">
        <f t="shared" si="50"/>
        <v/>
      </c>
      <c r="CB118" s="29" t="str">
        <f t="shared" si="51"/>
        <v/>
      </c>
      <c r="CC118" s="29" t="str">
        <f t="shared" si="52"/>
        <v/>
      </c>
      <c r="CD118" s="29" t="str">
        <f t="shared" si="52"/>
        <v/>
      </c>
      <c r="CE118" s="29" t="str">
        <f t="shared" si="52"/>
        <v/>
      </c>
      <c r="CF118" s="29" t="str">
        <f t="shared" si="52"/>
        <v/>
      </c>
      <c r="CG118" s="29" t="str">
        <f t="shared" si="52"/>
        <v/>
      </c>
      <c r="CM118" s="30">
        <f t="shared" si="53"/>
        <v>0</v>
      </c>
      <c r="CN118" s="30">
        <f t="shared" si="54"/>
        <v>0</v>
      </c>
      <c r="CO118" s="30">
        <f t="shared" si="55"/>
        <v>0</v>
      </c>
      <c r="CP118" s="30">
        <f t="shared" si="48"/>
        <v>0</v>
      </c>
      <c r="CQ118" s="30">
        <f t="shared" si="48"/>
        <v>0</v>
      </c>
      <c r="CR118" s="30">
        <f t="shared" si="48"/>
        <v>0</v>
      </c>
      <c r="CS118" s="30">
        <f t="shared" si="48"/>
        <v>0</v>
      </c>
    </row>
    <row r="119" spans="1:97" x14ac:dyDescent="0.25">
      <c r="A119" s="105" t="s">
        <v>123</v>
      </c>
      <c r="B119" s="42"/>
      <c r="C119" s="134">
        <f t="shared" si="49"/>
        <v>0</v>
      </c>
      <c r="D119" s="40"/>
      <c r="E119" s="38"/>
      <c r="F119" s="39"/>
      <c r="G119" s="37"/>
      <c r="H119" s="37"/>
      <c r="I119" s="37"/>
      <c r="J119" s="37"/>
      <c r="K119" s="37"/>
      <c r="L119" s="35"/>
      <c r="M119" s="40"/>
      <c r="N119" s="37"/>
      <c r="O119" s="37"/>
      <c r="P119" s="37"/>
      <c r="Q119" s="37"/>
      <c r="R119" s="36"/>
      <c r="CA119" s="29" t="str">
        <f t="shared" si="50"/>
        <v/>
      </c>
      <c r="CB119" s="29" t="str">
        <f t="shared" si="51"/>
        <v/>
      </c>
      <c r="CC119" s="29" t="str">
        <f t="shared" si="52"/>
        <v/>
      </c>
      <c r="CD119" s="29" t="str">
        <f t="shared" si="52"/>
        <v/>
      </c>
      <c r="CE119" s="29" t="str">
        <f t="shared" si="52"/>
        <v/>
      </c>
      <c r="CF119" s="29" t="str">
        <f t="shared" si="52"/>
        <v/>
      </c>
      <c r="CG119" s="29" t="str">
        <f t="shared" si="52"/>
        <v/>
      </c>
      <c r="CM119" s="30">
        <f t="shared" si="53"/>
        <v>0</v>
      </c>
      <c r="CN119" s="30">
        <f t="shared" si="54"/>
        <v>0</v>
      </c>
      <c r="CO119" s="30">
        <f t="shared" si="55"/>
        <v>0</v>
      </c>
      <c r="CP119" s="30">
        <f t="shared" si="48"/>
        <v>0</v>
      </c>
      <c r="CQ119" s="30">
        <f t="shared" si="48"/>
        <v>0</v>
      </c>
      <c r="CR119" s="30">
        <f t="shared" si="48"/>
        <v>0</v>
      </c>
      <c r="CS119" s="30">
        <f t="shared" si="48"/>
        <v>0</v>
      </c>
    </row>
    <row r="120" spans="1:97" ht="21" x14ac:dyDescent="0.25">
      <c r="A120" s="137" t="s">
        <v>124</v>
      </c>
      <c r="B120" s="42"/>
      <c r="C120" s="108">
        <f t="shared" si="49"/>
        <v>0</v>
      </c>
      <c r="D120" s="40"/>
      <c r="E120" s="38"/>
      <c r="F120" s="39"/>
      <c r="G120" s="37"/>
      <c r="H120" s="110"/>
      <c r="I120" s="37"/>
      <c r="J120" s="110"/>
      <c r="K120" s="37"/>
      <c r="L120" s="162"/>
      <c r="M120" s="40"/>
      <c r="N120" s="37"/>
      <c r="O120" s="110"/>
      <c r="P120" s="37"/>
      <c r="Q120" s="37"/>
      <c r="R120" s="116"/>
      <c r="CA120" s="29" t="str">
        <f t="shared" si="50"/>
        <v/>
      </c>
      <c r="CB120" s="29" t="str">
        <f t="shared" si="51"/>
        <v/>
      </c>
      <c r="CC120" s="29" t="str">
        <f t="shared" si="52"/>
        <v/>
      </c>
      <c r="CD120" s="29" t="str">
        <f t="shared" si="52"/>
        <v/>
      </c>
      <c r="CE120" s="29" t="str">
        <f t="shared" si="52"/>
        <v/>
      </c>
      <c r="CF120" s="29" t="str">
        <f t="shared" si="52"/>
        <v/>
      </c>
      <c r="CG120" s="29" t="str">
        <f t="shared" si="52"/>
        <v/>
      </c>
      <c r="CM120" s="30">
        <f t="shared" si="53"/>
        <v>0</v>
      </c>
      <c r="CN120" s="30">
        <f t="shared" si="54"/>
        <v>0</v>
      </c>
      <c r="CO120" s="30">
        <f t="shared" si="55"/>
        <v>0</v>
      </c>
      <c r="CP120" s="30">
        <f t="shared" si="48"/>
        <v>0</v>
      </c>
      <c r="CQ120" s="30">
        <f t="shared" si="48"/>
        <v>0</v>
      </c>
      <c r="CR120" s="30">
        <f t="shared" si="48"/>
        <v>0</v>
      </c>
      <c r="CS120" s="30">
        <f t="shared" si="48"/>
        <v>0</v>
      </c>
    </row>
    <row r="121" spans="1:97" x14ac:dyDescent="0.25">
      <c r="A121" s="138" t="s">
        <v>125</v>
      </c>
      <c r="B121" s="42"/>
      <c r="C121" s="107">
        <f t="shared" si="49"/>
        <v>0</v>
      </c>
      <c r="D121" s="139"/>
      <c r="E121" s="38"/>
      <c r="F121" s="39"/>
      <c r="G121" s="110"/>
      <c r="H121" s="110"/>
      <c r="I121" s="110"/>
      <c r="J121" s="110"/>
      <c r="K121" s="110"/>
      <c r="L121" s="162"/>
      <c r="M121" s="40"/>
      <c r="N121" s="110"/>
      <c r="O121" s="110"/>
      <c r="P121" s="37"/>
      <c r="Q121" s="110"/>
      <c r="R121" s="116"/>
      <c r="CA121" s="29" t="str">
        <f t="shared" si="50"/>
        <v/>
      </c>
      <c r="CB121" s="29" t="str">
        <f t="shared" si="51"/>
        <v/>
      </c>
      <c r="CC121" s="29" t="str">
        <f t="shared" si="52"/>
        <v/>
      </c>
      <c r="CD121" s="29" t="str">
        <f t="shared" si="52"/>
        <v/>
      </c>
      <c r="CE121" s="29" t="str">
        <f t="shared" si="52"/>
        <v/>
      </c>
      <c r="CF121" s="29" t="str">
        <f t="shared" si="52"/>
        <v/>
      </c>
      <c r="CG121" s="29" t="str">
        <f t="shared" si="52"/>
        <v/>
      </c>
      <c r="CM121" s="30">
        <f t="shared" si="53"/>
        <v>0</v>
      </c>
      <c r="CN121" s="30">
        <f t="shared" si="54"/>
        <v>0</v>
      </c>
      <c r="CO121" s="30">
        <f t="shared" si="55"/>
        <v>0</v>
      </c>
      <c r="CP121" s="30">
        <f t="shared" si="48"/>
        <v>0</v>
      </c>
      <c r="CQ121" s="30">
        <f t="shared" si="48"/>
        <v>0</v>
      </c>
      <c r="CR121" s="30">
        <f t="shared" si="48"/>
        <v>0</v>
      </c>
      <c r="CS121" s="30">
        <f t="shared" si="48"/>
        <v>0</v>
      </c>
    </row>
    <row r="122" spans="1:97" x14ac:dyDescent="0.25">
      <c r="A122" s="62" t="s">
        <v>126</v>
      </c>
      <c r="B122" s="48"/>
      <c r="C122" s="117">
        <f>SUM(D122:E122)</f>
        <v>0</v>
      </c>
      <c r="D122" s="140"/>
      <c r="E122" s="59"/>
      <c r="F122" s="141"/>
      <c r="G122" s="52"/>
      <c r="H122" s="52"/>
      <c r="I122" s="52"/>
      <c r="J122" s="52"/>
      <c r="K122" s="52"/>
      <c r="L122" s="46"/>
      <c r="M122" s="140"/>
      <c r="N122" s="52"/>
      <c r="O122" s="52"/>
      <c r="P122" s="142"/>
      <c r="Q122" s="52"/>
      <c r="R122" s="47"/>
      <c r="CA122" s="29" t="str">
        <f t="shared" si="50"/>
        <v/>
      </c>
      <c r="CB122" s="29" t="str">
        <f t="shared" si="51"/>
        <v/>
      </c>
      <c r="CC122" s="29" t="str">
        <f t="shared" si="52"/>
        <v/>
      </c>
      <c r="CD122" s="29" t="str">
        <f t="shared" si="52"/>
        <v/>
      </c>
      <c r="CE122" s="29" t="str">
        <f t="shared" si="52"/>
        <v/>
      </c>
      <c r="CF122" s="29" t="str">
        <f t="shared" si="52"/>
        <v/>
      </c>
      <c r="CG122" s="29" t="str">
        <f t="shared" si="52"/>
        <v/>
      </c>
      <c r="CM122" s="30">
        <f t="shared" si="53"/>
        <v>0</v>
      </c>
      <c r="CN122" s="30">
        <f t="shared" si="54"/>
        <v>0</v>
      </c>
      <c r="CO122" s="30">
        <f t="shared" si="55"/>
        <v>0</v>
      </c>
      <c r="CP122" s="30">
        <f t="shared" si="48"/>
        <v>0</v>
      </c>
      <c r="CQ122" s="30">
        <f t="shared" si="48"/>
        <v>0</v>
      </c>
      <c r="CR122" s="30">
        <f t="shared" si="48"/>
        <v>0</v>
      </c>
      <c r="CS122" s="30">
        <f t="shared" si="48"/>
        <v>0</v>
      </c>
    </row>
    <row r="123" spans="1:97" x14ac:dyDescent="0.25">
      <c r="A123" s="119" t="s">
        <v>76</v>
      </c>
      <c r="B123" s="143">
        <f>SUM(B113:B122)</f>
        <v>0</v>
      </c>
      <c r="C123" s="125">
        <f t="shared" ref="C123:R123" si="56">SUM(C113:C122)</f>
        <v>0</v>
      </c>
      <c r="D123" s="124">
        <f t="shared" si="56"/>
        <v>0</v>
      </c>
      <c r="E123" s="126">
        <f t="shared" si="56"/>
        <v>0</v>
      </c>
      <c r="F123" s="127">
        <f t="shared" si="56"/>
        <v>0</v>
      </c>
      <c r="G123" s="121">
        <f t="shared" si="56"/>
        <v>0</v>
      </c>
      <c r="H123" s="121">
        <f t="shared" si="56"/>
        <v>0</v>
      </c>
      <c r="I123" s="121">
        <f t="shared" si="56"/>
        <v>0</v>
      </c>
      <c r="J123" s="121">
        <f t="shared" si="56"/>
        <v>0</v>
      </c>
      <c r="K123" s="121">
        <f t="shared" si="56"/>
        <v>0</v>
      </c>
      <c r="L123" s="163">
        <f t="shared" si="56"/>
        <v>0</v>
      </c>
      <c r="M123" s="122">
        <f t="shared" si="56"/>
        <v>0</v>
      </c>
      <c r="N123" s="121">
        <f t="shared" si="56"/>
        <v>0</v>
      </c>
      <c r="O123" s="121">
        <f t="shared" si="56"/>
        <v>0</v>
      </c>
      <c r="P123" s="121">
        <f t="shared" si="56"/>
        <v>0</v>
      </c>
      <c r="Q123" s="121">
        <f t="shared" si="56"/>
        <v>0</v>
      </c>
      <c r="R123" s="128">
        <f t="shared" si="56"/>
        <v>0</v>
      </c>
    </row>
    <row r="199" spans="1:2" hidden="1" x14ac:dyDescent="0.25"/>
    <row r="200" spans="1:2" hidden="1" x14ac:dyDescent="0.25">
      <c r="A200" s="164">
        <f>SUM(B12:B51,B53:B57,B62:B73,B78:C91,B97:B108,B113:C122)</f>
        <v>5390</v>
      </c>
      <c r="B200" s="164">
        <f>SUM(CM12:CU122)</f>
        <v>0</v>
      </c>
    </row>
    <row r="201" spans="1:2" hidden="1" x14ac:dyDescent="0.25"/>
  </sheetData>
  <mergeCells count="43">
    <mergeCell ref="A110:N110"/>
    <mergeCell ref="A111:A112"/>
    <mergeCell ref="B111:B112"/>
    <mergeCell ref="C111:L111"/>
    <mergeCell ref="M111:R111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93:N93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</mergeCells>
  <dataValidations count="3">
    <dataValidation type="whole" allowBlank="1" showInputMessage="1" showErrorMessage="1" sqref="C53:R57" xr:uid="{E887CE58-BC00-4FF4-B3A7-D1F39A92A7C4}">
      <formula1>0</formula1>
      <formula2>9.99999999999999E+39</formula2>
    </dataValidation>
    <dataValidation type="whole" operator="greaterThan" allowBlank="1" showInputMessage="1" showErrorMessage="1" sqref="B78:B91" xr:uid="{DCA73C60-F472-4995-A9F7-5709D0A3CCE5}">
      <formula1>0</formula1>
    </dataValidation>
    <dataValidation type="whole" operator="greaterThanOrEqual" allowBlank="1" showInputMessage="1" showErrorMessage="1" sqref="N62:N74 K97:K109 C78:R91 C62:M73 L97:T108 C97:J108 O62:W73 B113:R122 C12:R51" xr:uid="{DF3CFC24-F160-42C2-A3CC-19DB807CEB2C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U201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5.85546875" customWidth="1"/>
    <col min="11" max="11" width="16" customWidth="1"/>
    <col min="14" max="14" width="15.7109375" customWidth="1"/>
    <col min="15" max="15" width="12.7109375" customWidth="1"/>
    <col min="17" max="18" width="13.42578125" customWidth="1"/>
    <col min="77" max="78" width="11.42578125" customWidth="1"/>
    <col min="79" max="80" width="10.7109375" style="2" hidden="1" customWidth="1"/>
    <col min="81" max="85" width="11.42578125" style="2" hidden="1" customWidth="1"/>
    <col min="86" max="97" width="0" style="2" hidden="1" customWidth="1"/>
    <col min="98" max="99" width="0" hidden="1" customWidth="1"/>
  </cols>
  <sheetData>
    <row r="1" spans="1:99" x14ac:dyDescent="0.25">
      <c r="A1" s="1" t="s">
        <v>0</v>
      </c>
    </row>
    <row r="2" spans="1:99" x14ac:dyDescent="0.25">
      <c r="A2" s="1" t="str">
        <f>CONCATENATE("COMUNA: ",[13]NOMBRE!B2, " (",[13]NOMBRE!C2,[13]NOMBRE!D2,[13]NOMBRE!E2,[13]NOMBRE!F2,[13]NOMBRE!G2,")")</f>
        <v>COMUNA: LINARES (07401)</v>
      </c>
    </row>
    <row r="3" spans="1:99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99" x14ac:dyDescent="0.25">
      <c r="A4" s="1" t="str">
        <f>CONCATENATE("MES: ",[13]NOMBRE!B6, " (",[13]NOMBRE!C6,[13]NOMBRE!D6,")")</f>
        <v>MES: DICIEMBRE (12)</v>
      </c>
    </row>
    <row r="5" spans="1:99" x14ac:dyDescent="0.25">
      <c r="A5" s="1" t="str">
        <f>CONCATENATE("AÑO: ",[13]NOMBRE!B7)</f>
        <v>AÑO: 2025</v>
      </c>
    </row>
    <row r="6" spans="1:99" ht="18" customHeight="1" x14ac:dyDescent="0.25">
      <c r="A6" s="165" t="s">
        <v>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8" spans="1:99" ht="18" customHeight="1" x14ac:dyDescent="0.25">
      <c r="A8" s="166" t="s">
        <v>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</row>
    <row r="9" spans="1:99" ht="24" customHeight="1" x14ac:dyDescent="0.25">
      <c r="A9" s="167" t="s">
        <v>3</v>
      </c>
      <c r="B9" s="169" t="s">
        <v>4</v>
      </c>
      <c r="C9" s="170"/>
      <c r="D9" s="170"/>
      <c r="E9" s="171" t="s">
        <v>5</v>
      </c>
      <c r="F9" s="172"/>
      <c r="G9" s="173" t="s">
        <v>6</v>
      </c>
      <c r="H9" s="169" t="s">
        <v>7</v>
      </c>
      <c r="I9" s="175"/>
      <c r="J9" s="170" t="s">
        <v>8</v>
      </c>
      <c r="K9" s="176"/>
      <c r="L9" s="177" t="s">
        <v>9</v>
      </c>
      <c r="M9" s="179" t="s">
        <v>10</v>
      </c>
      <c r="N9" s="179" t="s">
        <v>11</v>
      </c>
      <c r="O9" s="182" t="s">
        <v>12</v>
      </c>
      <c r="P9" s="184" t="s">
        <v>13</v>
      </c>
      <c r="Q9" s="171" t="s">
        <v>14</v>
      </c>
      <c r="R9" s="172"/>
      <c r="S9" s="3"/>
    </row>
    <row r="10" spans="1:99" ht="35.1" customHeight="1" x14ac:dyDescent="0.25">
      <c r="A10" s="168"/>
      <c r="B10" s="4" t="s">
        <v>15</v>
      </c>
      <c r="C10" s="5" t="s">
        <v>16</v>
      </c>
      <c r="D10" s="6" t="s">
        <v>17</v>
      </c>
      <c r="E10" s="7" t="s">
        <v>18</v>
      </c>
      <c r="F10" s="8" t="s">
        <v>19</v>
      </c>
      <c r="G10" s="174"/>
      <c r="H10" s="7" t="s">
        <v>20</v>
      </c>
      <c r="I10" s="9" t="s">
        <v>21</v>
      </c>
      <c r="J10" s="10" t="s">
        <v>22</v>
      </c>
      <c r="K10" s="11" t="s">
        <v>23</v>
      </c>
      <c r="L10" s="178"/>
      <c r="M10" s="180"/>
      <c r="N10" s="180"/>
      <c r="O10" s="183"/>
      <c r="P10" s="185"/>
      <c r="Q10" s="7" t="s">
        <v>24</v>
      </c>
      <c r="R10" s="11" t="s">
        <v>25</v>
      </c>
    </row>
    <row r="11" spans="1:99" x14ac:dyDescent="0.25">
      <c r="A11" s="12" t="s">
        <v>26</v>
      </c>
      <c r="B11" s="13">
        <f t="shared" ref="B11:B51" si="0">SUM(C11:D11)</f>
        <v>135</v>
      </c>
      <c r="C11" s="14">
        <f>SUM(C12:C51)</f>
        <v>40</v>
      </c>
      <c r="D11" s="15">
        <f t="shared" ref="D11:R11" si="1">SUM(D12:D51)</f>
        <v>95</v>
      </c>
      <c r="E11" s="14">
        <f t="shared" si="1"/>
        <v>62</v>
      </c>
      <c r="F11" s="15">
        <f t="shared" si="1"/>
        <v>23</v>
      </c>
      <c r="G11" s="16">
        <f t="shared" si="1"/>
        <v>30</v>
      </c>
      <c r="H11" s="17">
        <f t="shared" si="1"/>
        <v>51</v>
      </c>
      <c r="I11" s="18">
        <f t="shared" si="1"/>
        <v>22</v>
      </c>
      <c r="J11" s="19">
        <f t="shared" si="1"/>
        <v>0</v>
      </c>
      <c r="K11" s="16">
        <f t="shared" si="1"/>
        <v>0</v>
      </c>
      <c r="L11" s="14">
        <f t="shared" si="1"/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6">
        <f t="shared" si="1"/>
        <v>0</v>
      </c>
      <c r="Q11" s="14">
        <f t="shared" si="1"/>
        <v>0</v>
      </c>
      <c r="R11" s="16">
        <f t="shared" si="1"/>
        <v>0</v>
      </c>
    </row>
    <row r="12" spans="1:99" x14ac:dyDescent="0.25">
      <c r="A12" s="20" t="s">
        <v>27</v>
      </c>
      <c r="B12" s="21">
        <f>SUM(C12:D12)</f>
        <v>16</v>
      </c>
      <c r="C12" s="22">
        <v>2</v>
      </c>
      <c r="D12" s="23">
        <v>14</v>
      </c>
      <c r="E12" s="22">
        <v>9</v>
      </c>
      <c r="F12" s="23">
        <v>1</v>
      </c>
      <c r="G12" s="24">
        <v>4</v>
      </c>
      <c r="H12" s="25">
        <v>7</v>
      </c>
      <c r="I12" s="26">
        <v>0</v>
      </c>
      <c r="J12" s="27">
        <v>0</v>
      </c>
      <c r="K12" s="24">
        <v>0</v>
      </c>
      <c r="L12" s="22">
        <v>0</v>
      </c>
      <c r="M12" s="25">
        <v>0</v>
      </c>
      <c r="N12" s="25">
        <v>0</v>
      </c>
      <c r="O12" s="25">
        <v>0</v>
      </c>
      <c r="P12" s="24">
        <v>0</v>
      </c>
      <c r="Q12" s="22">
        <v>0</v>
      </c>
      <c r="R12" s="24">
        <v>0</v>
      </c>
      <c r="S12" s="28" t="str">
        <f>CA12&amp;CB12&amp;CC12&amp;CD12&amp;CE12&amp;CF12&amp;CG12&amp;CH12&amp;CI12</f>
        <v/>
      </c>
      <c r="CA12" s="29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29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29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29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29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29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29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29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29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30">
        <f t="shared" ref="CM12:CM51" si="4">IF(AND(D12&gt;0,OR(J12="")),1,IF(J12&gt;D12,1,0))</f>
        <v>0</v>
      </c>
      <c r="CN12" s="30">
        <f t="shared" ref="CN12:CN51" si="5">IF(AND(C12&gt;0,OR(K12="")),1,IF(K12&gt;C12,1,0))</f>
        <v>0</v>
      </c>
      <c r="CO12" s="30">
        <f t="shared" ref="CO12:CT27" si="6">IF(AND($B12&gt;0,OR(L12="")),1,IF(L12&gt;$B12,1,0))</f>
        <v>0</v>
      </c>
      <c r="CP12" s="30">
        <f t="shared" si="6"/>
        <v>0</v>
      </c>
      <c r="CQ12" s="30">
        <f t="shared" si="6"/>
        <v>0</v>
      </c>
      <c r="CR12" s="30">
        <f t="shared" si="6"/>
        <v>0</v>
      </c>
      <c r="CS12" s="30">
        <f t="shared" si="6"/>
        <v>0</v>
      </c>
      <c r="CT12" s="31">
        <f t="shared" si="6"/>
        <v>0</v>
      </c>
      <c r="CU12" s="31">
        <f>IF(AND($D12&gt;0,OR(R12="")),1,IF(R12&gt;$D12,1,0))</f>
        <v>0</v>
      </c>
    </row>
    <row r="13" spans="1:99" x14ac:dyDescent="0.25">
      <c r="A13" s="32" t="s">
        <v>28</v>
      </c>
      <c r="B13" s="33">
        <f t="shared" ref="B13:B22" si="7">SUM(C13:D13)</f>
        <v>1</v>
      </c>
      <c r="C13" s="34">
        <v>1</v>
      </c>
      <c r="D13" s="35">
        <v>0</v>
      </c>
      <c r="E13" s="34">
        <v>1</v>
      </c>
      <c r="F13" s="35">
        <v>0</v>
      </c>
      <c r="G13" s="36">
        <v>0</v>
      </c>
      <c r="H13" s="37">
        <v>0</v>
      </c>
      <c r="I13" s="38">
        <v>0</v>
      </c>
      <c r="J13" s="39">
        <v>0</v>
      </c>
      <c r="K13" s="36">
        <v>0</v>
      </c>
      <c r="L13" s="34">
        <v>0</v>
      </c>
      <c r="M13" s="37">
        <v>0</v>
      </c>
      <c r="N13" s="37">
        <v>0</v>
      </c>
      <c r="O13" s="37">
        <v>0</v>
      </c>
      <c r="P13" s="36">
        <v>0</v>
      </c>
      <c r="Q13" s="34">
        <v>0</v>
      </c>
      <c r="R13" s="36">
        <v>0</v>
      </c>
      <c r="S13" s="28" t="str">
        <f t="shared" ref="S13:S56" si="8">CA13&amp;CB13&amp;CC13&amp;CD13&amp;CE13&amp;CF13&amp;CG13&amp;CH13&amp;CI13</f>
        <v/>
      </c>
      <c r="CA13" s="29" t="str">
        <f t="shared" si="2"/>
        <v/>
      </c>
      <c r="CB13" s="29" t="str">
        <f t="shared" si="3"/>
        <v/>
      </c>
      <c r="CC13" s="29" t="str">
        <f t="shared" ref="CC13:CG57" si="9">IF(AND($B13&gt;0,OR(L13=""))," *No olvide digitar el campo "&amp;L$9&amp;""&amp;". Digite CERO si no tiene.", IF(L13&gt;$B13," * La variable "&amp;L$9&amp;""&amp;" no puede superar el Total Ambos Sexos. ",""))</f>
        <v/>
      </c>
      <c r="CD13" s="29" t="str">
        <f t="shared" si="9"/>
        <v/>
      </c>
      <c r="CE13" s="29" t="str">
        <f t="shared" si="9"/>
        <v/>
      </c>
      <c r="CF13" s="29" t="str">
        <f t="shared" si="9"/>
        <v/>
      </c>
      <c r="CG13" s="29" t="str">
        <f t="shared" si="9"/>
        <v/>
      </c>
      <c r="CH13" s="29" t="str">
        <f t="shared" ref="CH13:CH57" si="10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29" t="str">
        <f t="shared" ref="CI13:CI57" si="11">IF(AND($D13&gt;0,OR(R13=""))," *No olvide digitar el campo "&amp;Q$9&amp;""&amp;" Gestantes. Digite CERO si no tiene.", IF(R13&gt;$D13," * La variable "&amp;Q$9&amp;""&amp;" no puede superar el Total Mujeres. ",""))</f>
        <v/>
      </c>
      <c r="CM13" s="30">
        <f t="shared" si="4"/>
        <v>0</v>
      </c>
      <c r="CN13" s="30">
        <f t="shared" si="5"/>
        <v>0</v>
      </c>
      <c r="CO13" s="30">
        <f t="shared" si="6"/>
        <v>0</v>
      </c>
      <c r="CP13" s="30">
        <f t="shared" si="6"/>
        <v>0</v>
      </c>
      <c r="CQ13" s="30">
        <f t="shared" si="6"/>
        <v>0</v>
      </c>
      <c r="CR13" s="30">
        <f t="shared" si="6"/>
        <v>0</v>
      </c>
      <c r="CS13" s="30">
        <f t="shared" si="6"/>
        <v>0</v>
      </c>
      <c r="CT13" s="31">
        <f t="shared" si="6"/>
        <v>0</v>
      </c>
      <c r="CU13" s="31">
        <f t="shared" ref="CU13:CU57" si="12">IF(AND($D13&gt;0,OR(R13="")),1,IF(R13&gt;$D13,1,0))</f>
        <v>0</v>
      </c>
    </row>
    <row r="14" spans="1:99" x14ac:dyDescent="0.25">
      <c r="A14" s="32" t="s">
        <v>29</v>
      </c>
      <c r="B14" s="33">
        <f t="shared" si="7"/>
        <v>0</v>
      </c>
      <c r="C14" s="34">
        <v>0</v>
      </c>
      <c r="D14" s="35">
        <v>0</v>
      </c>
      <c r="E14" s="34">
        <v>0</v>
      </c>
      <c r="F14" s="36">
        <v>0</v>
      </c>
      <c r="G14" s="36">
        <v>0</v>
      </c>
      <c r="H14" s="40">
        <v>0</v>
      </c>
      <c r="I14" s="41">
        <v>0</v>
      </c>
      <c r="J14" s="39">
        <v>0</v>
      </c>
      <c r="K14" s="36">
        <v>0</v>
      </c>
      <c r="L14" s="34">
        <v>0</v>
      </c>
      <c r="M14" s="37">
        <v>0</v>
      </c>
      <c r="N14" s="37">
        <v>0</v>
      </c>
      <c r="O14" s="37">
        <v>0</v>
      </c>
      <c r="P14" s="36">
        <v>0</v>
      </c>
      <c r="Q14" s="34">
        <v>0</v>
      </c>
      <c r="R14" s="36">
        <v>0</v>
      </c>
      <c r="S14" s="28" t="str">
        <f t="shared" si="8"/>
        <v/>
      </c>
      <c r="CA14" s="29" t="str">
        <f t="shared" si="2"/>
        <v/>
      </c>
      <c r="CB14" s="29" t="str">
        <f t="shared" si="3"/>
        <v/>
      </c>
      <c r="CC14" s="29" t="str">
        <f t="shared" si="9"/>
        <v/>
      </c>
      <c r="CD14" s="29" t="str">
        <f t="shared" si="9"/>
        <v/>
      </c>
      <c r="CE14" s="29" t="str">
        <f t="shared" si="9"/>
        <v/>
      </c>
      <c r="CF14" s="29" t="str">
        <f t="shared" si="9"/>
        <v/>
      </c>
      <c r="CG14" s="29" t="str">
        <f t="shared" si="9"/>
        <v/>
      </c>
      <c r="CH14" s="29" t="str">
        <f t="shared" si="10"/>
        <v/>
      </c>
      <c r="CI14" s="29" t="str">
        <f t="shared" si="11"/>
        <v/>
      </c>
      <c r="CM14" s="30">
        <f t="shared" si="4"/>
        <v>0</v>
      </c>
      <c r="CN14" s="30">
        <f t="shared" si="5"/>
        <v>0</v>
      </c>
      <c r="CO14" s="30">
        <f t="shared" si="6"/>
        <v>0</v>
      </c>
      <c r="CP14" s="30">
        <f t="shared" si="6"/>
        <v>0</v>
      </c>
      <c r="CQ14" s="30">
        <f t="shared" si="6"/>
        <v>0</v>
      </c>
      <c r="CR14" s="30">
        <f t="shared" si="6"/>
        <v>0</v>
      </c>
      <c r="CS14" s="30">
        <f t="shared" si="6"/>
        <v>0</v>
      </c>
      <c r="CT14" s="31">
        <f t="shared" si="6"/>
        <v>0</v>
      </c>
      <c r="CU14" s="31">
        <f t="shared" si="12"/>
        <v>0</v>
      </c>
    </row>
    <row r="15" spans="1:99" x14ac:dyDescent="0.25">
      <c r="A15" s="32" t="s">
        <v>30</v>
      </c>
      <c r="B15" s="33">
        <f t="shared" si="7"/>
        <v>0</v>
      </c>
      <c r="C15" s="34">
        <v>0</v>
      </c>
      <c r="D15" s="35">
        <v>0</v>
      </c>
      <c r="E15" s="34">
        <v>0</v>
      </c>
      <c r="F15" s="36">
        <v>1</v>
      </c>
      <c r="G15" s="36">
        <v>0</v>
      </c>
      <c r="H15" s="40">
        <v>0</v>
      </c>
      <c r="I15" s="41">
        <v>0</v>
      </c>
      <c r="J15" s="39">
        <v>0</v>
      </c>
      <c r="K15" s="36">
        <v>0</v>
      </c>
      <c r="L15" s="34">
        <v>0</v>
      </c>
      <c r="M15" s="37">
        <v>0</v>
      </c>
      <c r="N15" s="37">
        <v>0</v>
      </c>
      <c r="O15" s="37">
        <v>0</v>
      </c>
      <c r="P15" s="36">
        <v>0</v>
      </c>
      <c r="Q15" s="34">
        <v>0</v>
      </c>
      <c r="R15" s="36">
        <v>0</v>
      </c>
      <c r="S15" s="28" t="str">
        <f t="shared" si="8"/>
        <v/>
      </c>
      <c r="CA15" s="29" t="str">
        <f t="shared" si="2"/>
        <v/>
      </c>
      <c r="CB15" s="29" t="str">
        <f t="shared" si="3"/>
        <v/>
      </c>
      <c r="CC15" s="29" t="str">
        <f t="shared" si="9"/>
        <v/>
      </c>
      <c r="CD15" s="29" t="str">
        <f t="shared" si="9"/>
        <v/>
      </c>
      <c r="CE15" s="29" t="str">
        <f t="shared" si="9"/>
        <v/>
      </c>
      <c r="CF15" s="29" t="str">
        <f t="shared" si="9"/>
        <v/>
      </c>
      <c r="CG15" s="29" t="str">
        <f t="shared" si="9"/>
        <v/>
      </c>
      <c r="CH15" s="29" t="str">
        <f t="shared" si="10"/>
        <v/>
      </c>
      <c r="CI15" s="29" t="str">
        <f t="shared" si="11"/>
        <v/>
      </c>
      <c r="CM15" s="30">
        <f t="shared" si="4"/>
        <v>0</v>
      </c>
      <c r="CN15" s="30">
        <f t="shared" si="5"/>
        <v>0</v>
      </c>
      <c r="CO15" s="30">
        <f t="shared" si="6"/>
        <v>0</v>
      </c>
      <c r="CP15" s="30">
        <f t="shared" si="6"/>
        <v>0</v>
      </c>
      <c r="CQ15" s="30">
        <f t="shared" si="6"/>
        <v>0</v>
      </c>
      <c r="CR15" s="30">
        <f t="shared" si="6"/>
        <v>0</v>
      </c>
      <c r="CS15" s="30">
        <f t="shared" si="6"/>
        <v>0</v>
      </c>
      <c r="CT15" s="31">
        <f t="shared" si="6"/>
        <v>0</v>
      </c>
      <c r="CU15" s="31">
        <f t="shared" si="12"/>
        <v>0</v>
      </c>
    </row>
    <row r="16" spans="1:99" ht="15" customHeight="1" x14ac:dyDescent="0.25">
      <c r="A16" s="32" t="s">
        <v>31</v>
      </c>
      <c r="B16" s="33">
        <f t="shared" si="7"/>
        <v>0</v>
      </c>
      <c r="C16" s="34">
        <v>0</v>
      </c>
      <c r="D16" s="35">
        <v>0</v>
      </c>
      <c r="E16" s="34">
        <v>0</v>
      </c>
      <c r="F16" s="36">
        <v>0</v>
      </c>
      <c r="G16" s="42">
        <v>0</v>
      </c>
      <c r="H16" s="40">
        <v>0</v>
      </c>
      <c r="I16" s="41">
        <v>0</v>
      </c>
      <c r="J16" s="39">
        <v>0</v>
      </c>
      <c r="K16" s="36">
        <v>0</v>
      </c>
      <c r="L16" s="34">
        <v>0</v>
      </c>
      <c r="M16" s="37">
        <v>0</v>
      </c>
      <c r="N16" s="37">
        <v>0</v>
      </c>
      <c r="O16" s="37">
        <v>0</v>
      </c>
      <c r="P16" s="36">
        <v>0</v>
      </c>
      <c r="Q16" s="34">
        <v>0</v>
      </c>
      <c r="R16" s="36">
        <v>0</v>
      </c>
      <c r="S16" s="28" t="str">
        <f t="shared" si="8"/>
        <v/>
      </c>
      <c r="CA16" s="29" t="str">
        <f t="shared" si="2"/>
        <v/>
      </c>
      <c r="CB16" s="29" t="str">
        <f t="shared" si="3"/>
        <v/>
      </c>
      <c r="CC16" s="29" t="str">
        <f t="shared" si="9"/>
        <v/>
      </c>
      <c r="CD16" s="29" t="str">
        <f t="shared" si="9"/>
        <v/>
      </c>
      <c r="CE16" s="29" t="str">
        <f t="shared" si="9"/>
        <v/>
      </c>
      <c r="CF16" s="29" t="str">
        <f t="shared" si="9"/>
        <v/>
      </c>
      <c r="CG16" s="29" t="str">
        <f t="shared" si="9"/>
        <v/>
      </c>
      <c r="CH16" s="29" t="str">
        <f t="shared" si="10"/>
        <v/>
      </c>
      <c r="CI16" s="29" t="str">
        <f t="shared" si="11"/>
        <v/>
      </c>
      <c r="CM16" s="30">
        <f t="shared" si="4"/>
        <v>0</v>
      </c>
      <c r="CN16" s="30">
        <f t="shared" si="5"/>
        <v>0</v>
      </c>
      <c r="CO16" s="30">
        <f t="shared" si="6"/>
        <v>0</v>
      </c>
      <c r="CP16" s="30">
        <f t="shared" si="6"/>
        <v>0</v>
      </c>
      <c r="CQ16" s="30">
        <f t="shared" si="6"/>
        <v>0</v>
      </c>
      <c r="CR16" s="30">
        <f t="shared" si="6"/>
        <v>0</v>
      </c>
      <c r="CS16" s="30">
        <f t="shared" si="6"/>
        <v>0</v>
      </c>
      <c r="CT16" s="31">
        <f t="shared" si="6"/>
        <v>0</v>
      </c>
      <c r="CU16" s="31">
        <f t="shared" si="12"/>
        <v>0</v>
      </c>
    </row>
    <row r="17" spans="1:99" x14ac:dyDescent="0.25">
      <c r="A17" s="43" t="s">
        <v>32</v>
      </c>
      <c r="B17" s="44">
        <f t="shared" si="7"/>
        <v>0</v>
      </c>
      <c r="C17" s="45">
        <v>0</v>
      </c>
      <c r="D17" s="46">
        <v>0</v>
      </c>
      <c r="E17" s="45">
        <v>0</v>
      </c>
      <c r="F17" s="47">
        <v>0</v>
      </c>
      <c r="G17" s="48">
        <v>0</v>
      </c>
      <c r="H17" s="49">
        <v>0</v>
      </c>
      <c r="I17" s="50">
        <v>0</v>
      </c>
      <c r="J17" s="51">
        <v>0</v>
      </c>
      <c r="K17" s="47">
        <v>0</v>
      </c>
      <c r="L17" s="45">
        <v>0</v>
      </c>
      <c r="M17" s="52">
        <v>0</v>
      </c>
      <c r="N17" s="52">
        <v>0</v>
      </c>
      <c r="O17" s="52">
        <v>0</v>
      </c>
      <c r="P17" s="47">
        <v>0</v>
      </c>
      <c r="Q17" s="45">
        <v>0</v>
      </c>
      <c r="R17" s="47">
        <v>0</v>
      </c>
      <c r="S17" s="28" t="str">
        <f t="shared" si="8"/>
        <v/>
      </c>
      <c r="CA17" s="29" t="str">
        <f t="shared" si="2"/>
        <v/>
      </c>
      <c r="CB17" s="29" t="str">
        <f t="shared" si="3"/>
        <v/>
      </c>
      <c r="CC17" s="29" t="str">
        <f t="shared" si="9"/>
        <v/>
      </c>
      <c r="CD17" s="29" t="str">
        <f t="shared" si="9"/>
        <v/>
      </c>
      <c r="CE17" s="29" t="str">
        <f t="shared" si="9"/>
        <v/>
      </c>
      <c r="CF17" s="29" t="str">
        <f t="shared" si="9"/>
        <v/>
      </c>
      <c r="CG17" s="29" t="str">
        <f t="shared" si="9"/>
        <v/>
      </c>
      <c r="CH17" s="29" t="str">
        <f t="shared" si="10"/>
        <v/>
      </c>
      <c r="CI17" s="29" t="str">
        <f t="shared" si="11"/>
        <v/>
      </c>
      <c r="CM17" s="30">
        <f t="shared" si="4"/>
        <v>0</v>
      </c>
      <c r="CN17" s="30">
        <f t="shared" si="5"/>
        <v>0</v>
      </c>
      <c r="CO17" s="30">
        <f t="shared" si="6"/>
        <v>0</v>
      </c>
      <c r="CP17" s="30">
        <f t="shared" si="6"/>
        <v>0</v>
      </c>
      <c r="CQ17" s="30">
        <f t="shared" si="6"/>
        <v>0</v>
      </c>
      <c r="CR17" s="30">
        <f t="shared" si="6"/>
        <v>0</v>
      </c>
      <c r="CS17" s="30">
        <f t="shared" si="6"/>
        <v>0</v>
      </c>
      <c r="CT17" s="31">
        <f t="shared" si="6"/>
        <v>0</v>
      </c>
      <c r="CU17" s="31">
        <f t="shared" si="12"/>
        <v>0</v>
      </c>
    </row>
    <row r="18" spans="1:99" x14ac:dyDescent="0.25">
      <c r="A18" s="32" t="s">
        <v>33</v>
      </c>
      <c r="B18" s="21">
        <f t="shared" si="7"/>
        <v>4</v>
      </c>
      <c r="C18" s="22">
        <v>0</v>
      </c>
      <c r="D18" s="23">
        <v>4</v>
      </c>
      <c r="E18" s="22">
        <v>1</v>
      </c>
      <c r="F18" s="24">
        <v>1</v>
      </c>
      <c r="G18" s="53">
        <v>1</v>
      </c>
      <c r="H18" s="54">
        <v>2</v>
      </c>
      <c r="I18" s="55">
        <v>1</v>
      </c>
      <c r="J18" s="27">
        <v>0</v>
      </c>
      <c r="K18" s="24">
        <v>0</v>
      </c>
      <c r="L18" s="22">
        <v>0</v>
      </c>
      <c r="M18" s="25">
        <v>0</v>
      </c>
      <c r="N18" s="25">
        <v>0</v>
      </c>
      <c r="O18" s="25">
        <v>0</v>
      </c>
      <c r="P18" s="24">
        <v>0</v>
      </c>
      <c r="Q18" s="22">
        <v>0</v>
      </c>
      <c r="R18" s="24">
        <v>0</v>
      </c>
      <c r="S18" s="28" t="str">
        <f t="shared" si="8"/>
        <v/>
      </c>
      <c r="CA18" s="29" t="str">
        <f t="shared" si="2"/>
        <v/>
      </c>
      <c r="CB18" s="29" t="str">
        <f t="shared" si="3"/>
        <v/>
      </c>
      <c r="CC18" s="29" t="str">
        <f t="shared" si="9"/>
        <v/>
      </c>
      <c r="CD18" s="29" t="str">
        <f t="shared" si="9"/>
        <v/>
      </c>
      <c r="CE18" s="29" t="str">
        <f t="shared" si="9"/>
        <v/>
      </c>
      <c r="CF18" s="29" t="str">
        <f t="shared" si="9"/>
        <v/>
      </c>
      <c r="CG18" s="29" t="str">
        <f t="shared" si="9"/>
        <v/>
      </c>
      <c r="CH18" s="29" t="str">
        <f t="shared" si="10"/>
        <v/>
      </c>
      <c r="CI18" s="29" t="str">
        <f t="shared" si="11"/>
        <v/>
      </c>
      <c r="CM18" s="30">
        <f t="shared" si="4"/>
        <v>0</v>
      </c>
      <c r="CN18" s="30">
        <f t="shared" si="5"/>
        <v>0</v>
      </c>
      <c r="CO18" s="30">
        <f t="shared" si="6"/>
        <v>0</v>
      </c>
      <c r="CP18" s="30">
        <f t="shared" si="6"/>
        <v>0</v>
      </c>
      <c r="CQ18" s="30">
        <f t="shared" si="6"/>
        <v>0</v>
      </c>
      <c r="CR18" s="30">
        <f t="shared" si="6"/>
        <v>0</v>
      </c>
      <c r="CS18" s="30">
        <f t="shared" si="6"/>
        <v>0</v>
      </c>
      <c r="CT18" s="31">
        <f t="shared" si="6"/>
        <v>0</v>
      </c>
      <c r="CU18" s="31">
        <f t="shared" si="12"/>
        <v>0</v>
      </c>
    </row>
    <row r="19" spans="1:99" x14ac:dyDescent="0.25">
      <c r="A19" s="32" t="s">
        <v>34</v>
      </c>
      <c r="B19" s="33">
        <f t="shared" si="7"/>
        <v>15</v>
      </c>
      <c r="C19" s="34">
        <v>4</v>
      </c>
      <c r="D19" s="35">
        <v>11</v>
      </c>
      <c r="E19" s="34">
        <v>8</v>
      </c>
      <c r="F19" s="36">
        <v>1</v>
      </c>
      <c r="G19" s="36">
        <v>1</v>
      </c>
      <c r="H19" s="40">
        <v>6</v>
      </c>
      <c r="I19" s="41">
        <v>1</v>
      </c>
      <c r="J19" s="39">
        <v>0</v>
      </c>
      <c r="K19" s="36">
        <v>0</v>
      </c>
      <c r="L19" s="34">
        <v>0</v>
      </c>
      <c r="M19" s="37">
        <v>0</v>
      </c>
      <c r="N19" s="37">
        <v>0</v>
      </c>
      <c r="O19" s="37">
        <v>0</v>
      </c>
      <c r="P19" s="36">
        <v>0</v>
      </c>
      <c r="Q19" s="34">
        <v>0</v>
      </c>
      <c r="R19" s="36">
        <v>0</v>
      </c>
      <c r="S19" s="28" t="str">
        <f t="shared" si="8"/>
        <v/>
      </c>
      <c r="CA19" s="29" t="str">
        <f t="shared" si="2"/>
        <v/>
      </c>
      <c r="CB19" s="29" t="str">
        <f t="shared" si="3"/>
        <v/>
      </c>
      <c r="CC19" s="29" t="str">
        <f t="shared" si="9"/>
        <v/>
      </c>
      <c r="CD19" s="29" t="str">
        <f t="shared" si="9"/>
        <v/>
      </c>
      <c r="CE19" s="29" t="str">
        <f t="shared" si="9"/>
        <v/>
      </c>
      <c r="CF19" s="29" t="str">
        <f t="shared" si="9"/>
        <v/>
      </c>
      <c r="CG19" s="29" t="str">
        <f t="shared" si="9"/>
        <v/>
      </c>
      <c r="CH19" s="29" t="str">
        <f t="shared" si="10"/>
        <v/>
      </c>
      <c r="CI19" s="29" t="str">
        <f t="shared" si="11"/>
        <v/>
      </c>
      <c r="CM19" s="30">
        <f t="shared" si="4"/>
        <v>0</v>
      </c>
      <c r="CN19" s="30">
        <f t="shared" si="5"/>
        <v>0</v>
      </c>
      <c r="CO19" s="30">
        <f t="shared" si="6"/>
        <v>0</v>
      </c>
      <c r="CP19" s="30">
        <f t="shared" si="6"/>
        <v>0</v>
      </c>
      <c r="CQ19" s="30">
        <f t="shared" si="6"/>
        <v>0</v>
      </c>
      <c r="CR19" s="30">
        <f t="shared" si="6"/>
        <v>0</v>
      </c>
      <c r="CS19" s="30">
        <f t="shared" si="6"/>
        <v>0</v>
      </c>
      <c r="CT19" s="31">
        <f t="shared" si="6"/>
        <v>0</v>
      </c>
      <c r="CU19" s="31">
        <f t="shared" si="12"/>
        <v>0</v>
      </c>
    </row>
    <row r="20" spans="1:99" x14ac:dyDescent="0.25">
      <c r="A20" s="43" t="s">
        <v>35</v>
      </c>
      <c r="B20" s="44">
        <f t="shared" si="7"/>
        <v>1</v>
      </c>
      <c r="C20" s="45">
        <v>1</v>
      </c>
      <c r="D20" s="46">
        <v>0</v>
      </c>
      <c r="E20" s="45">
        <v>1</v>
      </c>
      <c r="F20" s="47">
        <v>0</v>
      </c>
      <c r="G20" s="47">
        <v>0</v>
      </c>
      <c r="H20" s="49">
        <v>0</v>
      </c>
      <c r="I20" s="50">
        <v>0</v>
      </c>
      <c r="J20" s="51">
        <v>0</v>
      </c>
      <c r="K20" s="47">
        <v>0</v>
      </c>
      <c r="L20" s="45">
        <v>0</v>
      </c>
      <c r="M20" s="52">
        <v>0</v>
      </c>
      <c r="N20" s="52">
        <v>0</v>
      </c>
      <c r="O20" s="52">
        <v>0</v>
      </c>
      <c r="P20" s="47">
        <v>0</v>
      </c>
      <c r="Q20" s="45">
        <v>0</v>
      </c>
      <c r="R20" s="47">
        <v>0</v>
      </c>
      <c r="S20" s="28" t="str">
        <f t="shared" si="8"/>
        <v/>
      </c>
      <c r="CA20" s="29" t="str">
        <f t="shared" si="2"/>
        <v/>
      </c>
      <c r="CB20" s="29" t="str">
        <f t="shared" si="3"/>
        <v/>
      </c>
      <c r="CC20" s="29" t="str">
        <f t="shared" si="9"/>
        <v/>
      </c>
      <c r="CD20" s="29" t="str">
        <f t="shared" si="9"/>
        <v/>
      </c>
      <c r="CE20" s="29" t="str">
        <f t="shared" si="9"/>
        <v/>
      </c>
      <c r="CF20" s="29" t="str">
        <f t="shared" si="9"/>
        <v/>
      </c>
      <c r="CG20" s="29" t="str">
        <f t="shared" si="9"/>
        <v/>
      </c>
      <c r="CH20" s="29" t="str">
        <f t="shared" si="10"/>
        <v/>
      </c>
      <c r="CI20" s="29" t="str">
        <f t="shared" si="11"/>
        <v/>
      </c>
      <c r="CM20" s="30">
        <f t="shared" si="4"/>
        <v>0</v>
      </c>
      <c r="CN20" s="30">
        <f t="shared" si="5"/>
        <v>0</v>
      </c>
      <c r="CO20" s="30">
        <f t="shared" si="6"/>
        <v>0</v>
      </c>
      <c r="CP20" s="30">
        <f t="shared" si="6"/>
        <v>0</v>
      </c>
      <c r="CQ20" s="30">
        <f t="shared" si="6"/>
        <v>0</v>
      </c>
      <c r="CR20" s="30">
        <f t="shared" si="6"/>
        <v>0</v>
      </c>
      <c r="CS20" s="30">
        <f t="shared" si="6"/>
        <v>0</v>
      </c>
      <c r="CT20" s="31">
        <f t="shared" si="6"/>
        <v>0</v>
      </c>
      <c r="CU20" s="31">
        <f t="shared" si="12"/>
        <v>0</v>
      </c>
    </row>
    <row r="21" spans="1:99" x14ac:dyDescent="0.25">
      <c r="A21" s="32" t="s">
        <v>36</v>
      </c>
      <c r="B21" s="21">
        <f t="shared" si="7"/>
        <v>0</v>
      </c>
      <c r="C21" s="22">
        <v>0</v>
      </c>
      <c r="D21" s="23">
        <v>0</v>
      </c>
      <c r="E21" s="22">
        <v>0</v>
      </c>
      <c r="F21" s="24">
        <v>0</v>
      </c>
      <c r="G21" s="24">
        <v>0</v>
      </c>
      <c r="H21" s="54">
        <v>0</v>
      </c>
      <c r="I21" s="26">
        <v>0</v>
      </c>
      <c r="J21" s="27">
        <v>0</v>
      </c>
      <c r="K21" s="24">
        <v>0</v>
      </c>
      <c r="L21" s="22">
        <v>0</v>
      </c>
      <c r="M21" s="25">
        <v>0</v>
      </c>
      <c r="N21" s="25">
        <v>0</v>
      </c>
      <c r="O21" s="25">
        <v>0</v>
      </c>
      <c r="P21" s="24">
        <v>0</v>
      </c>
      <c r="Q21" s="22">
        <v>0</v>
      </c>
      <c r="R21" s="24">
        <v>0</v>
      </c>
      <c r="S21" s="28" t="str">
        <f t="shared" si="8"/>
        <v/>
      </c>
      <c r="CA21" s="29" t="str">
        <f t="shared" si="2"/>
        <v/>
      </c>
      <c r="CB21" s="29" t="str">
        <f t="shared" si="3"/>
        <v/>
      </c>
      <c r="CC21" s="29" t="str">
        <f t="shared" si="9"/>
        <v/>
      </c>
      <c r="CD21" s="29" t="str">
        <f t="shared" si="9"/>
        <v/>
      </c>
      <c r="CE21" s="29" t="str">
        <f t="shared" si="9"/>
        <v/>
      </c>
      <c r="CF21" s="29" t="str">
        <f t="shared" si="9"/>
        <v/>
      </c>
      <c r="CG21" s="29" t="str">
        <f t="shared" si="9"/>
        <v/>
      </c>
      <c r="CH21" s="29" t="str">
        <f t="shared" si="10"/>
        <v/>
      </c>
      <c r="CI21" s="29" t="str">
        <f t="shared" si="11"/>
        <v/>
      </c>
      <c r="CM21" s="30">
        <f t="shared" si="4"/>
        <v>0</v>
      </c>
      <c r="CN21" s="30">
        <f t="shared" si="5"/>
        <v>0</v>
      </c>
      <c r="CO21" s="30">
        <f t="shared" si="6"/>
        <v>0</v>
      </c>
      <c r="CP21" s="30">
        <f t="shared" si="6"/>
        <v>0</v>
      </c>
      <c r="CQ21" s="30">
        <f t="shared" si="6"/>
        <v>0</v>
      </c>
      <c r="CR21" s="30">
        <f t="shared" si="6"/>
        <v>0</v>
      </c>
      <c r="CS21" s="30">
        <f t="shared" si="6"/>
        <v>0</v>
      </c>
      <c r="CT21" s="31">
        <f t="shared" si="6"/>
        <v>0</v>
      </c>
      <c r="CU21" s="31">
        <f t="shared" si="12"/>
        <v>0</v>
      </c>
    </row>
    <row r="22" spans="1:99" ht="21" x14ac:dyDescent="0.25">
      <c r="A22" s="32" t="s">
        <v>37</v>
      </c>
      <c r="B22" s="33">
        <f t="shared" si="7"/>
        <v>3</v>
      </c>
      <c r="C22" s="34">
        <v>1</v>
      </c>
      <c r="D22" s="35">
        <v>2</v>
      </c>
      <c r="E22" s="34">
        <v>0</v>
      </c>
      <c r="F22" s="36">
        <v>0</v>
      </c>
      <c r="G22" s="36">
        <v>0</v>
      </c>
      <c r="H22" s="40">
        <v>3</v>
      </c>
      <c r="I22" s="38">
        <v>0</v>
      </c>
      <c r="J22" s="39">
        <v>0</v>
      </c>
      <c r="K22" s="36">
        <v>0</v>
      </c>
      <c r="L22" s="34">
        <v>0</v>
      </c>
      <c r="M22" s="37">
        <v>0</v>
      </c>
      <c r="N22" s="37">
        <v>0</v>
      </c>
      <c r="O22" s="37">
        <v>0</v>
      </c>
      <c r="P22" s="36">
        <v>0</v>
      </c>
      <c r="Q22" s="34">
        <v>0</v>
      </c>
      <c r="R22" s="36">
        <v>0</v>
      </c>
      <c r="S22" s="28" t="str">
        <f t="shared" si="8"/>
        <v/>
      </c>
      <c r="CA22" s="29" t="str">
        <f t="shared" si="2"/>
        <v/>
      </c>
      <c r="CB22" s="29" t="str">
        <f t="shared" si="3"/>
        <v/>
      </c>
      <c r="CC22" s="29" t="str">
        <f t="shared" si="9"/>
        <v/>
      </c>
      <c r="CD22" s="29" t="str">
        <f t="shared" si="9"/>
        <v/>
      </c>
      <c r="CE22" s="29" t="str">
        <f t="shared" si="9"/>
        <v/>
      </c>
      <c r="CF22" s="29" t="str">
        <f t="shared" si="9"/>
        <v/>
      </c>
      <c r="CG22" s="29" t="str">
        <f t="shared" si="9"/>
        <v/>
      </c>
      <c r="CH22" s="29" t="str">
        <f t="shared" si="10"/>
        <v/>
      </c>
      <c r="CI22" s="29" t="str">
        <f t="shared" si="11"/>
        <v/>
      </c>
      <c r="CM22" s="30">
        <f t="shared" si="4"/>
        <v>0</v>
      </c>
      <c r="CN22" s="30">
        <f t="shared" si="5"/>
        <v>0</v>
      </c>
      <c r="CO22" s="30">
        <f t="shared" si="6"/>
        <v>0</v>
      </c>
      <c r="CP22" s="30">
        <f t="shared" si="6"/>
        <v>0</v>
      </c>
      <c r="CQ22" s="30">
        <f t="shared" si="6"/>
        <v>0</v>
      </c>
      <c r="CR22" s="30">
        <f t="shared" si="6"/>
        <v>0</v>
      </c>
      <c r="CS22" s="30">
        <f t="shared" si="6"/>
        <v>0</v>
      </c>
      <c r="CT22" s="31">
        <f t="shared" si="6"/>
        <v>0</v>
      </c>
      <c r="CU22" s="31">
        <f t="shared" si="12"/>
        <v>0</v>
      </c>
    </row>
    <row r="23" spans="1:99" x14ac:dyDescent="0.25">
      <c r="A23" s="32" t="s">
        <v>38</v>
      </c>
      <c r="B23" s="33">
        <f t="shared" ref="B23:B33" si="13">SUM(C23:D23)</f>
        <v>1</v>
      </c>
      <c r="C23" s="34">
        <v>0</v>
      </c>
      <c r="D23" s="35">
        <v>1</v>
      </c>
      <c r="E23" s="34">
        <v>1</v>
      </c>
      <c r="F23" s="35">
        <v>0</v>
      </c>
      <c r="G23" s="36">
        <v>0</v>
      </c>
      <c r="H23" s="37">
        <v>0</v>
      </c>
      <c r="I23" s="38">
        <v>0</v>
      </c>
      <c r="J23" s="39">
        <v>0</v>
      </c>
      <c r="K23" s="36">
        <v>0</v>
      </c>
      <c r="L23" s="34">
        <v>0</v>
      </c>
      <c r="M23" s="37">
        <v>0</v>
      </c>
      <c r="N23" s="37">
        <v>0</v>
      </c>
      <c r="O23" s="37">
        <v>0</v>
      </c>
      <c r="P23" s="36">
        <v>0</v>
      </c>
      <c r="Q23" s="34">
        <v>0</v>
      </c>
      <c r="R23" s="36">
        <v>0</v>
      </c>
      <c r="S23" s="28" t="str">
        <f t="shared" si="8"/>
        <v/>
      </c>
      <c r="CA23" s="29" t="str">
        <f t="shared" si="2"/>
        <v/>
      </c>
      <c r="CB23" s="29" t="str">
        <f t="shared" si="3"/>
        <v/>
      </c>
      <c r="CC23" s="29" t="str">
        <f t="shared" si="9"/>
        <v/>
      </c>
      <c r="CD23" s="29" t="str">
        <f t="shared" si="9"/>
        <v/>
      </c>
      <c r="CE23" s="29" t="str">
        <f t="shared" si="9"/>
        <v/>
      </c>
      <c r="CF23" s="29" t="str">
        <f t="shared" si="9"/>
        <v/>
      </c>
      <c r="CG23" s="29" t="str">
        <f t="shared" si="9"/>
        <v/>
      </c>
      <c r="CH23" s="29" t="str">
        <f t="shared" si="10"/>
        <v/>
      </c>
      <c r="CI23" s="29" t="str">
        <f t="shared" si="11"/>
        <v/>
      </c>
      <c r="CM23" s="30">
        <f t="shared" si="4"/>
        <v>0</v>
      </c>
      <c r="CN23" s="30">
        <f t="shared" si="5"/>
        <v>0</v>
      </c>
      <c r="CO23" s="30">
        <f t="shared" si="6"/>
        <v>0</v>
      </c>
      <c r="CP23" s="30">
        <f t="shared" si="6"/>
        <v>0</v>
      </c>
      <c r="CQ23" s="30">
        <f t="shared" si="6"/>
        <v>0</v>
      </c>
      <c r="CR23" s="30">
        <f t="shared" si="6"/>
        <v>0</v>
      </c>
      <c r="CS23" s="30">
        <f t="shared" si="6"/>
        <v>0</v>
      </c>
      <c r="CT23" s="31">
        <f t="shared" si="6"/>
        <v>0</v>
      </c>
      <c r="CU23" s="31">
        <f t="shared" si="12"/>
        <v>0</v>
      </c>
    </row>
    <row r="24" spans="1:99" ht="21" x14ac:dyDescent="0.25">
      <c r="A24" s="32" t="s">
        <v>39</v>
      </c>
      <c r="B24" s="33">
        <f t="shared" si="13"/>
        <v>0</v>
      </c>
      <c r="C24" s="34">
        <v>0</v>
      </c>
      <c r="D24" s="35">
        <v>0</v>
      </c>
      <c r="E24" s="34">
        <v>0</v>
      </c>
      <c r="F24" s="36">
        <v>0</v>
      </c>
      <c r="G24" s="36">
        <v>0</v>
      </c>
      <c r="H24" s="40">
        <v>0</v>
      </c>
      <c r="I24" s="41">
        <v>0</v>
      </c>
      <c r="J24" s="39">
        <v>0</v>
      </c>
      <c r="K24" s="36">
        <v>0</v>
      </c>
      <c r="L24" s="34">
        <v>0</v>
      </c>
      <c r="M24" s="37">
        <v>0</v>
      </c>
      <c r="N24" s="37">
        <v>0</v>
      </c>
      <c r="O24" s="37">
        <v>0</v>
      </c>
      <c r="P24" s="36">
        <v>0</v>
      </c>
      <c r="Q24" s="34">
        <v>0</v>
      </c>
      <c r="R24" s="36">
        <v>0</v>
      </c>
      <c r="S24" s="28" t="str">
        <f t="shared" si="8"/>
        <v/>
      </c>
      <c r="CA24" s="29" t="str">
        <f t="shared" si="2"/>
        <v/>
      </c>
      <c r="CB24" s="29" t="str">
        <f t="shared" si="3"/>
        <v/>
      </c>
      <c r="CC24" s="29" t="str">
        <f t="shared" si="9"/>
        <v/>
      </c>
      <c r="CD24" s="29" t="str">
        <f t="shared" si="9"/>
        <v/>
      </c>
      <c r="CE24" s="29" t="str">
        <f t="shared" si="9"/>
        <v/>
      </c>
      <c r="CF24" s="29" t="str">
        <f t="shared" si="9"/>
        <v/>
      </c>
      <c r="CG24" s="29" t="str">
        <f t="shared" si="9"/>
        <v/>
      </c>
      <c r="CH24" s="29" t="str">
        <f t="shared" si="10"/>
        <v/>
      </c>
      <c r="CI24" s="29" t="str">
        <f t="shared" si="11"/>
        <v/>
      </c>
      <c r="CM24" s="30">
        <f t="shared" si="4"/>
        <v>0</v>
      </c>
      <c r="CN24" s="30">
        <f t="shared" si="5"/>
        <v>0</v>
      </c>
      <c r="CO24" s="30">
        <f t="shared" si="6"/>
        <v>0</v>
      </c>
      <c r="CP24" s="30">
        <f t="shared" si="6"/>
        <v>0</v>
      </c>
      <c r="CQ24" s="30">
        <f t="shared" si="6"/>
        <v>0</v>
      </c>
      <c r="CR24" s="30">
        <f t="shared" si="6"/>
        <v>0</v>
      </c>
      <c r="CS24" s="30">
        <f t="shared" si="6"/>
        <v>0</v>
      </c>
      <c r="CT24" s="31">
        <f t="shared" si="6"/>
        <v>0</v>
      </c>
      <c r="CU24" s="31">
        <f t="shared" si="12"/>
        <v>0</v>
      </c>
    </row>
    <row r="25" spans="1:99" x14ac:dyDescent="0.25">
      <c r="A25" s="43" t="s">
        <v>40</v>
      </c>
      <c r="B25" s="44">
        <f t="shared" si="13"/>
        <v>0</v>
      </c>
      <c r="C25" s="45">
        <v>0</v>
      </c>
      <c r="D25" s="46">
        <v>0</v>
      </c>
      <c r="E25" s="45">
        <v>0</v>
      </c>
      <c r="F25" s="47">
        <v>0</v>
      </c>
      <c r="G25" s="47">
        <v>0</v>
      </c>
      <c r="H25" s="49">
        <v>0</v>
      </c>
      <c r="I25" s="50">
        <v>0</v>
      </c>
      <c r="J25" s="51">
        <v>0</v>
      </c>
      <c r="K25" s="47">
        <v>0</v>
      </c>
      <c r="L25" s="45">
        <v>0</v>
      </c>
      <c r="M25" s="52">
        <v>0</v>
      </c>
      <c r="N25" s="52">
        <v>0</v>
      </c>
      <c r="O25" s="52">
        <v>0</v>
      </c>
      <c r="P25" s="47">
        <v>0</v>
      </c>
      <c r="Q25" s="45">
        <v>0</v>
      </c>
      <c r="R25" s="47">
        <v>0</v>
      </c>
      <c r="S25" s="28" t="str">
        <f t="shared" si="8"/>
        <v/>
      </c>
      <c r="CA25" s="29" t="str">
        <f t="shared" si="2"/>
        <v/>
      </c>
      <c r="CB25" s="29" t="str">
        <f t="shared" si="3"/>
        <v/>
      </c>
      <c r="CC25" s="29" t="str">
        <f t="shared" si="9"/>
        <v/>
      </c>
      <c r="CD25" s="29" t="str">
        <f t="shared" si="9"/>
        <v/>
      </c>
      <c r="CE25" s="29" t="str">
        <f t="shared" si="9"/>
        <v/>
      </c>
      <c r="CF25" s="29" t="str">
        <f t="shared" si="9"/>
        <v/>
      </c>
      <c r="CG25" s="29" t="str">
        <f t="shared" si="9"/>
        <v/>
      </c>
      <c r="CH25" s="29" t="str">
        <f t="shared" si="10"/>
        <v/>
      </c>
      <c r="CI25" s="29" t="str">
        <f t="shared" si="11"/>
        <v/>
      </c>
      <c r="CM25" s="30">
        <f t="shared" si="4"/>
        <v>0</v>
      </c>
      <c r="CN25" s="30">
        <f t="shared" si="5"/>
        <v>0</v>
      </c>
      <c r="CO25" s="30">
        <f t="shared" si="6"/>
        <v>0</v>
      </c>
      <c r="CP25" s="30">
        <f t="shared" si="6"/>
        <v>0</v>
      </c>
      <c r="CQ25" s="30">
        <f t="shared" si="6"/>
        <v>0</v>
      </c>
      <c r="CR25" s="30">
        <f t="shared" si="6"/>
        <v>0</v>
      </c>
      <c r="CS25" s="30">
        <f t="shared" si="6"/>
        <v>0</v>
      </c>
      <c r="CT25" s="31">
        <f t="shared" si="6"/>
        <v>0</v>
      </c>
      <c r="CU25" s="31">
        <f t="shared" si="12"/>
        <v>0</v>
      </c>
    </row>
    <row r="26" spans="1:99" ht="15" customHeight="1" x14ac:dyDescent="0.25">
      <c r="A26" s="20" t="s">
        <v>41</v>
      </c>
      <c r="B26" s="21">
        <f t="shared" si="13"/>
        <v>5</v>
      </c>
      <c r="C26" s="22">
        <v>3</v>
      </c>
      <c r="D26" s="24">
        <v>2</v>
      </c>
      <c r="E26" s="22">
        <v>5</v>
      </c>
      <c r="F26" s="24">
        <v>1</v>
      </c>
      <c r="G26" s="53">
        <v>5</v>
      </c>
      <c r="H26" s="54">
        <v>0</v>
      </c>
      <c r="I26" s="55">
        <v>0</v>
      </c>
      <c r="J26" s="27">
        <v>0</v>
      </c>
      <c r="K26" s="24">
        <v>0</v>
      </c>
      <c r="L26" s="22">
        <v>0</v>
      </c>
      <c r="M26" s="25">
        <v>0</v>
      </c>
      <c r="N26" s="25">
        <v>0</v>
      </c>
      <c r="O26" s="25">
        <v>0</v>
      </c>
      <c r="P26" s="24">
        <v>0</v>
      </c>
      <c r="Q26" s="22">
        <v>0</v>
      </c>
      <c r="R26" s="24">
        <v>0</v>
      </c>
      <c r="S26" s="28" t="str">
        <f t="shared" si="8"/>
        <v/>
      </c>
      <c r="CA26" s="29" t="str">
        <f t="shared" si="2"/>
        <v/>
      </c>
      <c r="CB26" s="29" t="str">
        <f t="shared" si="3"/>
        <v/>
      </c>
      <c r="CC26" s="29" t="str">
        <f t="shared" si="9"/>
        <v/>
      </c>
      <c r="CD26" s="29" t="str">
        <f t="shared" si="9"/>
        <v/>
      </c>
      <c r="CE26" s="29" t="str">
        <f t="shared" si="9"/>
        <v/>
      </c>
      <c r="CF26" s="29" t="str">
        <f t="shared" si="9"/>
        <v/>
      </c>
      <c r="CG26" s="29" t="str">
        <f t="shared" si="9"/>
        <v/>
      </c>
      <c r="CH26" s="29" t="str">
        <f t="shared" si="10"/>
        <v/>
      </c>
      <c r="CI26" s="29" t="str">
        <f t="shared" si="11"/>
        <v/>
      </c>
      <c r="CM26" s="30">
        <f t="shared" si="4"/>
        <v>0</v>
      </c>
      <c r="CN26" s="30">
        <f t="shared" si="5"/>
        <v>0</v>
      </c>
      <c r="CO26" s="30">
        <f t="shared" si="6"/>
        <v>0</v>
      </c>
      <c r="CP26" s="30">
        <f t="shared" si="6"/>
        <v>0</v>
      </c>
      <c r="CQ26" s="30">
        <f t="shared" si="6"/>
        <v>0</v>
      </c>
      <c r="CR26" s="30">
        <f t="shared" si="6"/>
        <v>0</v>
      </c>
      <c r="CS26" s="30">
        <f t="shared" si="6"/>
        <v>0</v>
      </c>
      <c r="CT26" s="31">
        <f t="shared" si="6"/>
        <v>0</v>
      </c>
      <c r="CU26" s="31">
        <f t="shared" si="12"/>
        <v>0</v>
      </c>
    </row>
    <row r="27" spans="1:99" ht="21" x14ac:dyDescent="0.25">
      <c r="A27" s="56" t="s">
        <v>42</v>
      </c>
      <c r="B27" s="33">
        <f t="shared" si="13"/>
        <v>32</v>
      </c>
      <c r="C27" s="34">
        <v>9</v>
      </c>
      <c r="D27" s="36">
        <v>23</v>
      </c>
      <c r="E27" s="34">
        <v>10</v>
      </c>
      <c r="F27" s="36">
        <v>12</v>
      </c>
      <c r="G27" s="42">
        <v>10</v>
      </c>
      <c r="H27" s="40">
        <v>16</v>
      </c>
      <c r="I27" s="41">
        <v>6</v>
      </c>
      <c r="J27" s="39">
        <v>0</v>
      </c>
      <c r="K27" s="36">
        <v>0</v>
      </c>
      <c r="L27" s="34">
        <v>0</v>
      </c>
      <c r="M27" s="37">
        <v>0</v>
      </c>
      <c r="N27" s="37">
        <v>0</v>
      </c>
      <c r="O27" s="37">
        <v>0</v>
      </c>
      <c r="P27" s="36">
        <v>0</v>
      </c>
      <c r="Q27" s="34">
        <v>0</v>
      </c>
      <c r="R27" s="36">
        <v>0</v>
      </c>
      <c r="S27" s="28" t="str">
        <f t="shared" si="8"/>
        <v/>
      </c>
      <c r="CA27" s="29" t="str">
        <f t="shared" si="2"/>
        <v/>
      </c>
      <c r="CB27" s="29" t="str">
        <f t="shared" si="3"/>
        <v/>
      </c>
      <c r="CC27" s="29" t="str">
        <f t="shared" si="9"/>
        <v/>
      </c>
      <c r="CD27" s="29" t="str">
        <f t="shared" si="9"/>
        <v/>
      </c>
      <c r="CE27" s="29" t="str">
        <f t="shared" si="9"/>
        <v/>
      </c>
      <c r="CF27" s="29" t="str">
        <f t="shared" si="9"/>
        <v/>
      </c>
      <c r="CG27" s="29" t="str">
        <f t="shared" si="9"/>
        <v/>
      </c>
      <c r="CH27" s="29" t="str">
        <f t="shared" si="10"/>
        <v/>
      </c>
      <c r="CI27" s="29" t="str">
        <f t="shared" si="11"/>
        <v/>
      </c>
      <c r="CM27" s="30">
        <f t="shared" si="4"/>
        <v>0</v>
      </c>
      <c r="CN27" s="30">
        <f t="shared" si="5"/>
        <v>0</v>
      </c>
      <c r="CO27" s="30">
        <f t="shared" si="6"/>
        <v>0</v>
      </c>
      <c r="CP27" s="30">
        <f t="shared" si="6"/>
        <v>0</v>
      </c>
      <c r="CQ27" s="30">
        <f t="shared" si="6"/>
        <v>0</v>
      </c>
      <c r="CR27" s="30">
        <f t="shared" si="6"/>
        <v>0</v>
      </c>
      <c r="CS27" s="30">
        <f t="shared" si="6"/>
        <v>0</v>
      </c>
      <c r="CT27" s="31">
        <f t="shared" si="6"/>
        <v>0</v>
      </c>
      <c r="CU27" s="31">
        <f t="shared" si="12"/>
        <v>0</v>
      </c>
    </row>
    <row r="28" spans="1:99" x14ac:dyDescent="0.25">
      <c r="A28" s="56" t="s">
        <v>43</v>
      </c>
      <c r="B28" s="33">
        <f t="shared" si="13"/>
        <v>12</v>
      </c>
      <c r="C28" s="34">
        <v>3</v>
      </c>
      <c r="D28" s="36">
        <v>9</v>
      </c>
      <c r="E28" s="34">
        <v>3</v>
      </c>
      <c r="F28" s="36">
        <v>1</v>
      </c>
      <c r="G28" s="42">
        <v>0</v>
      </c>
      <c r="H28" s="40">
        <v>6</v>
      </c>
      <c r="I28" s="41">
        <v>3</v>
      </c>
      <c r="J28" s="39">
        <v>0</v>
      </c>
      <c r="K28" s="36">
        <v>0</v>
      </c>
      <c r="L28" s="34">
        <v>0</v>
      </c>
      <c r="M28" s="37">
        <v>0</v>
      </c>
      <c r="N28" s="37">
        <v>0</v>
      </c>
      <c r="O28" s="37">
        <v>0</v>
      </c>
      <c r="P28" s="36">
        <v>0</v>
      </c>
      <c r="Q28" s="34">
        <v>0</v>
      </c>
      <c r="R28" s="36">
        <v>0</v>
      </c>
      <c r="S28" s="28" t="str">
        <f t="shared" si="8"/>
        <v/>
      </c>
      <c r="CA28" s="29" t="str">
        <f t="shared" si="2"/>
        <v/>
      </c>
      <c r="CB28" s="29" t="str">
        <f t="shared" si="3"/>
        <v/>
      </c>
      <c r="CC28" s="29" t="str">
        <f t="shared" si="9"/>
        <v/>
      </c>
      <c r="CD28" s="29" t="str">
        <f t="shared" si="9"/>
        <v/>
      </c>
      <c r="CE28" s="29" t="str">
        <f t="shared" si="9"/>
        <v/>
      </c>
      <c r="CF28" s="29" t="str">
        <f t="shared" si="9"/>
        <v/>
      </c>
      <c r="CG28" s="29" t="str">
        <f t="shared" si="9"/>
        <v/>
      </c>
      <c r="CH28" s="29" t="str">
        <f t="shared" si="10"/>
        <v/>
      </c>
      <c r="CI28" s="29" t="str">
        <f t="shared" si="11"/>
        <v/>
      </c>
      <c r="CM28" s="30">
        <f t="shared" si="4"/>
        <v>0</v>
      </c>
      <c r="CN28" s="30">
        <f t="shared" si="5"/>
        <v>0</v>
      </c>
      <c r="CO28" s="30">
        <f t="shared" ref="CO28:CT72" si="14">IF(AND($B28&gt;0,OR(L28="")),1,IF(L28&gt;$B28,1,0))</f>
        <v>0</v>
      </c>
      <c r="CP28" s="30">
        <f t="shared" si="14"/>
        <v>0</v>
      </c>
      <c r="CQ28" s="30">
        <f t="shared" si="14"/>
        <v>0</v>
      </c>
      <c r="CR28" s="30">
        <f t="shared" si="14"/>
        <v>0</v>
      </c>
      <c r="CS28" s="30">
        <f t="shared" si="14"/>
        <v>0</v>
      </c>
      <c r="CT28" s="31">
        <f t="shared" si="14"/>
        <v>0</v>
      </c>
      <c r="CU28" s="31">
        <f t="shared" si="12"/>
        <v>0</v>
      </c>
    </row>
    <row r="29" spans="1:99" x14ac:dyDescent="0.25">
      <c r="A29" s="57" t="s">
        <v>44</v>
      </c>
      <c r="B29" s="44">
        <f t="shared" si="13"/>
        <v>16</v>
      </c>
      <c r="C29" s="45">
        <v>7</v>
      </c>
      <c r="D29" s="47">
        <v>9</v>
      </c>
      <c r="E29" s="45">
        <v>3</v>
      </c>
      <c r="F29" s="47">
        <v>2</v>
      </c>
      <c r="G29" s="47">
        <v>3</v>
      </c>
      <c r="H29" s="49">
        <v>6</v>
      </c>
      <c r="I29" s="50">
        <v>7</v>
      </c>
      <c r="J29" s="51">
        <v>0</v>
      </c>
      <c r="K29" s="47">
        <v>0</v>
      </c>
      <c r="L29" s="45">
        <v>0</v>
      </c>
      <c r="M29" s="52">
        <v>0</v>
      </c>
      <c r="N29" s="52">
        <v>0</v>
      </c>
      <c r="O29" s="52">
        <v>0</v>
      </c>
      <c r="P29" s="47">
        <v>0</v>
      </c>
      <c r="Q29" s="45">
        <v>0</v>
      </c>
      <c r="R29" s="47">
        <v>0</v>
      </c>
      <c r="S29" s="28" t="str">
        <f t="shared" si="8"/>
        <v/>
      </c>
      <c r="CA29" s="29" t="str">
        <f t="shared" si="2"/>
        <v/>
      </c>
      <c r="CB29" s="29" t="str">
        <f t="shared" si="3"/>
        <v/>
      </c>
      <c r="CC29" s="29" t="str">
        <f t="shared" si="9"/>
        <v/>
      </c>
      <c r="CD29" s="29" t="str">
        <f t="shared" si="9"/>
        <v/>
      </c>
      <c r="CE29" s="29" t="str">
        <f t="shared" si="9"/>
        <v/>
      </c>
      <c r="CF29" s="29" t="str">
        <f t="shared" si="9"/>
        <v/>
      </c>
      <c r="CG29" s="29" t="str">
        <f t="shared" si="9"/>
        <v/>
      </c>
      <c r="CH29" s="29" t="str">
        <f t="shared" si="10"/>
        <v/>
      </c>
      <c r="CI29" s="29" t="str">
        <f t="shared" si="11"/>
        <v/>
      </c>
      <c r="CM29" s="30">
        <f t="shared" si="4"/>
        <v>0</v>
      </c>
      <c r="CN29" s="30">
        <f t="shared" si="5"/>
        <v>0</v>
      </c>
      <c r="CO29" s="30">
        <f t="shared" si="14"/>
        <v>0</v>
      </c>
      <c r="CP29" s="30">
        <f t="shared" si="14"/>
        <v>0</v>
      </c>
      <c r="CQ29" s="30">
        <f t="shared" si="14"/>
        <v>0</v>
      </c>
      <c r="CR29" s="30">
        <f t="shared" si="14"/>
        <v>0</v>
      </c>
      <c r="CS29" s="30">
        <f t="shared" si="14"/>
        <v>0</v>
      </c>
      <c r="CT29" s="31">
        <f t="shared" si="14"/>
        <v>0</v>
      </c>
      <c r="CU29" s="31">
        <f t="shared" si="12"/>
        <v>0</v>
      </c>
    </row>
    <row r="30" spans="1:99" x14ac:dyDescent="0.25">
      <c r="A30" s="32" t="s">
        <v>45</v>
      </c>
      <c r="B30" s="21">
        <f t="shared" si="13"/>
        <v>5</v>
      </c>
      <c r="C30" s="22">
        <v>2</v>
      </c>
      <c r="D30" s="24">
        <v>3</v>
      </c>
      <c r="E30" s="22">
        <v>2</v>
      </c>
      <c r="F30" s="24">
        <v>0</v>
      </c>
      <c r="G30" s="24">
        <v>0</v>
      </c>
      <c r="H30" s="54">
        <v>0</v>
      </c>
      <c r="I30" s="55">
        <v>3</v>
      </c>
      <c r="J30" s="27">
        <v>0</v>
      </c>
      <c r="K30" s="24">
        <v>0</v>
      </c>
      <c r="L30" s="22">
        <v>0</v>
      </c>
      <c r="M30" s="25">
        <v>0</v>
      </c>
      <c r="N30" s="25">
        <v>0</v>
      </c>
      <c r="O30" s="25">
        <v>0</v>
      </c>
      <c r="P30" s="24">
        <v>0</v>
      </c>
      <c r="Q30" s="22">
        <v>0</v>
      </c>
      <c r="R30" s="24">
        <v>0</v>
      </c>
      <c r="S30" s="28" t="str">
        <f t="shared" si="8"/>
        <v/>
      </c>
      <c r="CA30" s="29" t="str">
        <f t="shared" si="2"/>
        <v/>
      </c>
      <c r="CB30" s="29" t="str">
        <f t="shared" si="3"/>
        <v/>
      </c>
      <c r="CC30" s="29" t="str">
        <f t="shared" si="9"/>
        <v/>
      </c>
      <c r="CD30" s="29" t="str">
        <f t="shared" si="9"/>
        <v/>
      </c>
      <c r="CE30" s="29" t="str">
        <f t="shared" si="9"/>
        <v/>
      </c>
      <c r="CF30" s="29" t="str">
        <f t="shared" si="9"/>
        <v/>
      </c>
      <c r="CG30" s="29" t="str">
        <f t="shared" si="9"/>
        <v/>
      </c>
      <c r="CH30" s="29" t="str">
        <f t="shared" si="10"/>
        <v/>
      </c>
      <c r="CI30" s="29" t="str">
        <f t="shared" si="11"/>
        <v/>
      </c>
      <c r="CM30" s="30">
        <f t="shared" si="4"/>
        <v>0</v>
      </c>
      <c r="CN30" s="30">
        <f t="shared" si="5"/>
        <v>0</v>
      </c>
      <c r="CO30" s="30">
        <f t="shared" si="14"/>
        <v>0</v>
      </c>
      <c r="CP30" s="30">
        <f t="shared" si="14"/>
        <v>0</v>
      </c>
      <c r="CQ30" s="30">
        <f t="shared" si="14"/>
        <v>0</v>
      </c>
      <c r="CR30" s="30">
        <f t="shared" si="14"/>
        <v>0</v>
      </c>
      <c r="CS30" s="30">
        <f t="shared" si="14"/>
        <v>0</v>
      </c>
      <c r="CT30" s="31">
        <f t="shared" si="14"/>
        <v>0</v>
      </c>
      <c r="CU30" s="31">
        <f t="shared" si="12"/>
        <v>0</v>
      </c>
    </row>
    <row r="31" spans="1:99" x14ac:dyDescent="0.25">
      <c r="A31" s="32" t="s">
        <v>46</v>
      </c>
      <c r="B31" s="33">
        <f t="shared" si="13"/>
        <v>2</v>
      </c>
      <c r="C31" s="34">
        <v>2</v>
      </c>
      <c r="D31" s="36">
        <v>0</v>
      </c>
      <c r="E31" s="34">
        <v>1</v>
      </c>
      <c r="F31" s="36">
        <v>0</v>
      </c>
      <c r="G31" s="36">
        <v>2</v>
      </c>
      <c r="H31" s="40">
        <v>1</v>
      </c>
      <c r="I31" s="41">
        <v>0</v>
      </c>
      <c r="J31" s="39">
        <v>0</v>
      </c>
      <c r="K31" s="36">
        <v>0</v>
      </c>
      <c r="L31" s="34">
        <v>0</v>
      </c>
      <c r="M31" s="37">
        <v>0</v>
      </c>
      <c r="N31" s="37">
        <v>0</v>
      </c>
      <c r="O31" s="37">
        <v>0</v>
      </c>
      <c r="P31" s="36">
        <v>0</v>
      </c>
      <c r="Q31" s="34">
        <v>0</v>
      </c>
      <c r="R31" s="36">
        <v>0</v>
      </c>
      <c r="S31" s="28" t="str">
        <f t="shared" si="8"/>
        <v/>
      </c>
      <c r="CA31" s="29" t="str">
        <f t="shared" si="2"/>
        <v/>
      </c>
      <c r="CB31" s="29" t="str">
        <f t="shared" si="3"/>
        <v/>
      </c>
      <c r="CC31" s="29" t="str">
        <f t="shared" si="9"/>
        <v/>
      </c>
      <c r="CD31" s="29" t="str">
        <f t="shared" si="9"/>
        <v/>
      </c>
      <c r="CE31" s="29" t="str">
        <f t="shared" si="9"/>
        <v/>
      </c>
      <c r="CF31" s="29" t="str">
        <f t="shared" si="9"/>
        <v/>
      </c>
      <c r="CG31" s="29" t="str">
        <f t="shared" si="9"/>
        <v/>
      </c>
      <c r="CH31" s="29" t="str">
        <f t="shared" si="10"/>
        <v/>
      </c>
      <c r="CI31" s="29" t="str">
        <f t="shared" si="11"/>
        <v/>
      </c>
      <c r="CM31" s="30">
        <f t="shared" si="4"/>
        <v>0</v>
      </c>
      <c r="CN31" s="30">
        <f t="shared" si="5"/>
        <v>0</v>
      </c>
      <c r="CO31" s="30">
        <f t="shared" si="14"/>
        <v>0</v>
      </c>
      <c r="CP31" s="30">
        <f t="shared" si="14"/>
        <v>0</v>
      </c>
      <c r="CQ31" s="30">
        <f t="shared" si="14"/>
        <v>0</v>
      </c>
      <c r="CR31" s="30">
        <f t="shared" si="14"/>
        <v>0</v>
      </c>
      <c r="CS31" s="30">
        <f t="shared" si="14"/>
        <v>0</v>
      </c>
      <c r="CT31" s="31">
        <f t="shared" si="14"/>
        <v>0</v>
      </c>
      <c r="CU31" s="31">
        <f t="shared" si="12"/>
        <v>0</v>
      </c>
    </row>
    <row r="32" spans="1:99" x14ac:dyDescent="0.25">
      <c r="A32" s="32" t="s">
        <v>47</v>
      </c>
      <c r="B32" s="33">
        <f t="shared" si="13"/>
        <v>0</v>
      </c>
      <c r="C32" s="34">
        <v>0</v>
      </c>
      <c r="D32" s="36">
        <v>0</v>
      </c>
      <c r="E32" s="34">
        <v>0</v>
      </c>
      <c r="F32" s="36">
        <v>0</v>
      </c>
      <c r="G32" s="36">
        <v>0</v>
      </c>
      <c r="H32" s="40">
        <v>0</v>
      </c>
      <c r="I32" s="38">
        <v>0</v>
      </c>
      <c r="J32" s="39">
        <v>0</v>
      </c>
      <c r="K32" s="36">
        <v>0</v>
      </c>
      <c r="L32" s="34">
        <v>0</v>
      </c>
      <c r="M32" s="37">
        <v>0</v>
      </c>
      <c r="N32" s="37">
        <v>0</v>
      </c>
      <c r="O32" s="37">
        <v>0</v>
      </c>
      <c r="P32" s="36">
        <v>0</v>
      </c>
      <c r="Q32" s="34">
        <v>0</v>
      </c>
      <c r="R32" s="36">
        <v>0</v>
      </c>
      <c r="S32" s="28" t="str">
        <f t="shared" si="8"/>
        <v/>
      </c>
      <c r="CA32" s="29" t="str">
        <f t="shared" si="2"/>
        <v/>
      </c>
      <c r="CB32" s="29" t="str">
        <f t="shared" si="3"/>
        <v/>
      </c>
      <c r="CC32" s="29" t="str">
        <f t="shared" si="9"/>
        <v/>
      </c>
      <c r="CD32" s="29" t="str">
        <f t="shared" si="9"/>
        <v/>
      </c>
      <c r="CE32" s="29" t="str">
        <f t="shared" si="9"/>
        <v/>
      </c>
      <c r="CF32" s="29" t="str">
        <f t="shared" si="9"/>
        <v/>
      </c>
      <c r="CG32" s="29" t="str">
        <f t="shared" si="9"/>
        <v/>
      </c>
      <c r="CH32" s="29" t="str">
        <f t="shared" si="10"/>
        <v/>
      </c>
      <c r="CI32" s="29" t="str">
        <f t="shared" si="11"/>
        <v/>
      </c>
      <c r="CM32" s="30">
        <f t="shared" si="4"/>
        <v>0</v>
      </c>
      <c r="CN32" s="30">
        <f t="shared" si="5"/>
        <v>0</v>
      </c>
      <c r="CO32" s="30">
        <f t="shared" si="14"/>
        <v>0</v>
      </c>
      <c r="CP32" s="30">
        <f t="shared" si="14"/>
        <v>0</v>
      </c>
      <c r="CQ32" s="30">
        <f t="shared" si="14"/>
        <v>0</v>
      </c>
      <c r="CR32" s="30">
        <f t="shared" si="14"/>
        <v>0</v>
      </c>
      <c r="CS32" s="30">
        <f t="shared" si="14"/>
        <v>0</v>
      </c>
      <c r="CT32" s="31">
        <f t="shared" si="14"/>
        <v>0</v>
      </c>
      <c r="CU32" s="31">
        <f t="shared" si="12"/>
        <v>0</v>
      </c>
    </row>
    <row r="33" spans="1:99" x14ac:dyDescent="0.25">
      <c r="A33" s="32" t="s">
        <v>48</v>
      </c>
      <c r="B33" s="33">
        <f t="shared" si="13"/>
        <v>0</v>
      </c>
      <c r="C33" s="34">
        <v>0</v>
      </c>
      <c r="D33" s="36">
        <v>0</v>
      </c>
      <c r="E33" s="34">
        <v>0</v>
      </c>
      <c r="F33" s="36">
        <v>0</v>
      </c>
      <c r="G33" s="36">
        <v>0</v>
      </c>
      <c r="H33" s="40">
        <v>0</v>
      </c>
      <c r="I33" s="38">
        <v>0</v>
      </c>
      <c r="J33" s="39">
        <v>0</v>
      </c>
      <c r="K33" s="36">
        <v>0</v>
      </c>
      <c r="L33" s="34">
        <v>0</v>
      </c>
      <c r="M33" s="37">
        <v>0</v>
      </c>
      <c r="N33" s="37">
        <v>0</v>
      </c>
      <c r="O33" s="37">
        <v>0</v>
      </c>
      <c r="P33" s="36">
        <v>0</v>
      </c>
      <c r="Q33" s="34">
        <v>0</v>
      </c>
      <c r="R33" s="36">
        <v>0</v>
      </c>
      <c r="S33" s="28" t="str">
        <f t="shared" si="8"/>
        <v/>
      </c>
      <c r="CA33" s="29" t="str">
        <f t="shared" si="2"/>
        <v/>
      </c>
      <c r="CB33" s="29" t="str">
        <f t="shared" si="3"/>
        <v/>
      </c>
      <c r="CC33" s="29" t="str">
        <f t="shared" si="9"/>
        <v/>
      </c>
      <c r="CD33" s="29" t="str">
        <f t="shared" si="9"/>
        <v/>
      </c>
      <c r="CE33" s="29" t="str">
        <f t="shared" si="9"/>
        <v/>
      </c>
      <c r="CF33" s="29" t="str">
        <f t="shared" si="9"/>
        <v/>
      </c>
      <c r="CG33" s="29" t="str">
        <f t="shared" si="9"/>
        <v/>
      </c>
      <c r="CH33" s="29" t="str">
        <f t="shared" si="10"/>
        <v/>
      </c>
      <c r="CI33" s="29" t="str">
        <f t="shared" si="11"/>
        <v/>
      </c>
      <c r="CM33" s="30">
        <f t="shared" si="4"/>
        <v>0</v>
      </c>
      <c r="CN33" s="30">
        <f t="shared" si="5"/>
        <v>0</v>
      </c>
      <c r="CO33" s="30">
        <f t="shared" si="14"/>
        <v>0</v>
      </c>
      <c r="CP33" s="30">
        <f t="shared" si="14"/>
        <v>0</v>
      </c>
      <c r="CQ33" s="30">
        <f t="shared" si="14"/>
        <v>0</v>
      </c>
      <c r="CR33" s="30">
        <f t="shared" si="14"/>
        <v>0</v>
      </c>
      <c r="CS33" s="30">
        <f t="shared" si="14"/>
        <v>0</v>
      </c>
      <c r="CT33" s="31">
        <f t="shared" si="14"/>
        <v>0</v>
      </c>
      <c r="CU33" s="31">
        <f t="shared" si="12"/>
        <v>0</v>
      </c>
    </row>
    <row r="34" spans="1:99" x14ac:dyDescent="0.25">
      <c r="A34" s="32" t="s">
        <v>49</v>
      </c>
      <c r="B34" s="33">
        <f t="shared" si="0"/>
        <v>1</v>
      </c>
      <c r="C34" s="34">
        <v>0</v>
      </c>
      <c r="D34" s="35">
        <v>1</v>
      </c>
      <c r="E34" s="34">
        <v>1</v>
      </c>
      <c r="F34" s="35">
        <v>0</v>
      </c>
      <c r="G34" s="36">
        <v>0</v>
      </c>
      <c r="H34" s="37">
        <v>0</v>
      </c>
      <c r="I34" s="38">
        <v>0</v>
      </c>
      <c r="J34" s="39">
        <v>0</v>
      </c>
      <c r="K34" s="36">
        <v>0</v>
      </c>
      <c r="L34" s="34">
        <v>0</v>
      </c>
      <c r="M34" s="37">
        <v>0</v>
      </c>
      <c r="N34" s="37">
        <v>0</v>
      </c>
      <c r="O34" s="37">
        <v>0</v>
      </c>
      <c r="P34" s="36">
        <v>0</v>
      </c>
      <c r="Q34" s="34">
        <v>0</v>
      </c>
      <c r="R34" s="36">
        <v>0</v>
      </c>
      <c r="S34" s="28" t="str">
        <f t="shared" si="8"/>
        <v/>
      </c>
      <c r="CA34" s="29" t="str">
        <f t="shared" si="2"/>
        <v/>
      </c>
      <c r="CB34" s="29" t="str">
        <f t="shared" si="3"/>
        <v/>
      </c>
      <c r="CC34" s="29" t="str">
        <f t="shared" si="9"/>
        <v/>
      </c>
      <c r="CD34" s="29" t="str">
        <f t="shared" si="9"/>
        <v/>
      </c>
      <c r="CE34" s="29" t="str">
        <f t="shared" si="9"/>
        <v/>
      </c>
      <c r="CF34" s="29" t="str">
        <f t="shared" si="9"/>
        <v/>
      </c>
      <c r="CG34" s="29" t="str">
        <f t="shared" si="9"/>
        <v/>
      </c>
      <c r="CH34" s="29" t="str">
        <f t="shared" si="10"/>
        <v/>
      </c>
      <c r="CI34" s="29" t="str">
        <f t="shared" si="11"/>
        <v/>
      </c>
      <c r="CM34" s="30">
        <f t="shared" si="4"/>
        <v>0</v>
      </c>
      <c r="CN34" s="30">
        <f t="shared" si="5"/>
        <v>0</v>
      </c>
      <c r="CO34" s="30">
        <f t="shared" si="14"/>
        <v>0</v>
      </c>
      <c r="CP34" s="30">
        <f t="shared" si="14"/>
        <v>0</v>
      </c>
      <c r="CQ34" s="30">
        <f t="shared" si="14"/>
        <v>0</v>
      </c>
      <c r="CR34" s="30">
        <f t="shared" si="14"/>
        <v>0</v>
      </c>
      <c r="CS34" s="30">
        <f t="shared" si="14"/>
        <v>0</v>
      </c>
      <c r="CT34" s="31">
        <f t="shared" si="14"/>
        <v>0</v>
      </c>
      <c r="CU34" s="31">
        <f t="shared" si="12"/>
        <v>0</v>
      </c>
    </row>
    <row r="35" spans="1:99" x14ac:dyDescent="0.25">
      <c r="A35" s="43" t="s">
        <v>50</v>
      </c>
      <c r="B35" s="44">
        <f t="shared" si="0"/>
        <v>0</v>
      </c>
      <c r="C35" s="45">
        <v>0</v>
      </c>
      <c r="D35" s="47">
        <v>0</v>
      </c>
      <c r="E35" s="45">
        <v>0</v>
      </c>
      <c r="F35" s="47">
        <v>0</v>
      </c>
      <c r="G35" s="47">
        <v>0</v>
      </c>
      <c r="H35" s="49">
        <v>0</v>
      </c>
      <c r="I35" s="50">
        <v>0</v>
      </c>
      <c r="J35" s="51">
        <v>0</v>
      </c>
      <c r="K35" s="47">
        <v>0</v>
      </c>
      <c r="L35" s="45">
        <v>0</v>
      </c>
      <c r="M35" s="52">
        <v>0</v>
      </c>
      <c r="N35" s="52">
        <v>0</v>
      </c>
      <c r="O35" s="52">
        <v>0</v>
      </c>
      <c r="P35" s="47">
        <v>0</v>
      </c>
      <c r="Q35" s="45">
        <v>0</v>
      </c>
      <c r="R35" s="47">
        <v>0</v>
      </c>
      <c r="S35" s="28" t="str">
        <f t="shared" si="8"/>
        <v/>
      </c>
      <c r="CA35" s="29" t="str">
        <f t="shared" si="2"/>
        <v/>
      </c>
      <c r="CB35" s="29" t="str">
        <f t="shared" si="3"/>
        <v/>
      </c>
      <c r="CC35" s="29" t="str">
        <f t="shared" si="9"/>
        <v/>
      </c>
      <c r="CD35" s="29" t="str">
        <f t="shared" si="9"/>
        <v/>
      </c>
      <c r="CE35" s="29" t="str">
        <f t="shared" si="9"/>
        <v/>
      </c>
      <c r="CF35" s="29" t="str">
        <f t="shared" si="9"/>
        <v/>
      </c>
      <c r="CG35" s="29" t="str">
        <f t="shared" si="9"/>
        <v/>
      </c>
      <c r="CH35" s="29" t="str">
        <f t="shared" si="10"/>
        <v/>
      </c>
      <c r="CI35" s="29" t="str">
        <f t="shared" si="11"/>
        <v/>
      </c>
      <c r="CM35" s="30">
        <f t="shared" si="4"/>
        <v>0</v>
      </c>
      <c r="CN35" s="30">
        <f t="shared" si="5"/>
        <v>0</v>
      </c>
      <c r="CO35" s="30">
        <f t="shared" si="14"/>
        <v>0</v>
      </c>
      <c r="CP35" s="30">
        <f t="shared" si="14"/>
        <v>0</v>
      </c>
      <c r="CQ35" s="30">
        <f t="shared" si="14"/>
        <v>0</v>
      </c>
      <c r="CR35" s="30">
        <f t="shared" si="14"/>
        <v>0</v>
      </c>
      <c r="CS35" s="30">
        <f t="shared" si="14"/>
        <v>0</v>
      </c>
      <c r="CT35" s="31">
        <f t="shared" si="14"/>
        <v>0</v>
      </c>
      <c r="CU35" s="31">
        <f t="shared" si="12"/>
        <v>0</v>
      </c>
    </row>
    <row r="36" spans="1:99" ht="21" x14ac:dyDescent="0.25">
      <c r="A36" s="32" t="s">
        <v>51</v>
      </c>
      <c r="B36" s="21">
        <f t="shared" si="0"/>
        <v>1</v>
      </c>
      <c r="C36" s="22">
        <v>0</v>
      </c>
      <c r="D36" s="24">
        <v>1</v>
      </c>
      <c r="E36" s="22">
        <v>1</v>
      </c>
      <c r="F36" s="24">
        <v>1</v>
      </c>
      <c r="G36" s="24">
        <v>0</v>
      </c>
      <c r="H36" s="54">
        <v>0</v>
      </c>
      <c r="I36" s="55">
        <v>0</v>
      </c>
      <c r="J36" s="27">
        <v>0</v>
      </c>
      <c r="K36" s="24">
        <v>0</v>
      </c>
      <c r="L36" s="22">
        <v>0</v>
      </c>
      <c r="M36" s="25">
        <v>0</v>
      </c>
      <c r="N36" s="25">
        <v>0</v>
      </c>
      <c r="O36" s="25">
        <v>0</v>
      </c>
      <c r="P36" s="24">
        <v>0</v>
      </c>
      <c r="Q36" s="22">
        <v>0</v>
      </c>
      <c r="R36" s="24">
        <v>0</v>
      </c>
      <c r="S36" s="28" t="str">
        <f t="shared" si="8"/>
        <v/>
      </c>
      <c r="CA36" s="29" t="str">
        <f t="shared" si="2"/>
        <v/>
      </c>
      <c r="CB36" s="29" t="str">
        <f t="shared" si="3"/>
        <v/>
      </c>
      <c r="CC36" s="29" t="str">
        <f t="shared" si="9"/>
        <v/>
      </c>
      <c r="CD36" s="29" t="str">
        <f t="shared" si="9"/>
        <v/>
      </c>
      <c r="CE36" s="29" t="str">
        <f t="shared" si="9"/>
        <v/>
      </c>
      <c r="CF36" s="29" t="str">
        <f t="shared" si="9"/>
        <v/>
      </c>
      <c r="CG36" s="29" t="str">
        <f t="shared" si="9"/>
        <v/>
      </c>
      <c r="CH36" s="29" t="str">
        <f t="shared" si="10"/>
        <v/>
      </c>
      <c r="CI36" s="29" t="str">
        <f t="shared" si="11"/>
        <v/>
      </c>
      <c r="CM36" s="30">
        <f t="shared" si="4"/>
        <v>0</v>
      </c>
      <c r="CN36" s="30">
        <f t="shared" si="5"/>
        <v>0</v>
      </c>
      <c r="CO36" s="30">
        <f t="shared" si="14"/>
        <v>0</v>
      </c>
      <c r="CP36" s="30">
        <f t="shared" si="14"/>
        <v>0</v>
      </c>
      <c r="CQ36" s="30">
        <f t="shared" si="14"/>
        <v>0</v>
      </c>
      <c r="CR36" s="30">
        <f t="shared" si="14"/>
        <v>0</v>
      </c>
      <c r="CS36" s="30">
        <f t="shared" si="14"/>
        <v>0</v>
      </c>
      <c r="CT36" s="31">
        <f t="shared" si="14"/>
        <v>0</v>
      </c>
      <c r="CU36" s="31">
        <f t="shared" si="12"/>
        <v>0</v>
      </c>
    </row>
    <row r="37" spans="1:99" ht="15" customHeight="1" x14ac:dyDescent="0.25">
      <c r="A37" s="32" t="s">
        <v>52</v>
      </c>
      <c r="B37" s="33">
        <f t="shared" si="0"/>
        <v>1</v>
      </c>
      <c r="C37" s="34">
        <v>0</v>
      </c>
      <c r="D37" s="36">
        <v>1</v>
      </c>
      <c r="E37" s="34">
        <v>0</v>
      </c>
      <c r="F37" s="36">
        <v>1</v>
      </c>
      <c r="G37" s="42">
        <v>0</v>
      </c>
      <c r="H37" s="40">
        <v>0</v>
      </c>
      <c r="I37" s="41">
        <v>1</v>
      </c>
      <c r="J37" s="39">
        <v>0</v>
      </c>
      <c r="K37" s="36">
        <v>0</v>
      </c>
      <c r="L37" s="34">
        <v>0</v>
      </c>
      <c r="M37" s="37">
        <v>0</v>
      </c>
      <c r="N37" s="37">
        <v>0</v>
      </c>
      <c r="O37" s="37">
        <v>0</v>
      </c>
      <c r="P37" s="36">
        <v>0</v>
      </c>
      <c r="Q37" s="34">
        <v>0</v>
      </c>
      <c r="R37" s="36">
        <v>0</v>
      </c>
      <c r="S37" s="28" t="str">
        <f t="shared" si="8"/>
        <v/>
      </c>
      <c r="CA37" s="29" t="str">
        <f t="shared" si="2"/>
        <v/>
      </c>
      <c r="CB37" s="29" t="str">
        <f t="shared" si="3"/>
        <v/>
      </c>
      <c r="CC37" s="29" t="str">
        <f t="shared" si="9"/>
        <v/>
      </c>
      <c r="CD37" s="29" t="str">
        <f t="shared" si="9"/>
        <v/>
      </c>
      <c r="CE37" s="29" t="str">
        <f t="shared" si="9"/>
        <v/>
      </c>
      <c r="CF37" s="29" t="str">
        <f t="shared" si="9"/>
        <v/>
      </c>
      <c r="CG37" s="29" t="str">
        <f t="shared" si="9"/>
        <v/>
      </c>
      <c r="CH37" s="29" t="str">
        <f t="shared" si="10"/>
        <v/>
      </c>
      <c r="CI37" s="29" t="str">
        <f t="shared" si="11"/>
        <v/>
      </c>
      <c r="CM37" s="30">
        <f t="shared" si="4"/>
        <v>0</v>
      </c>
      <c r="CN37" s="30">
        <f t="shared" si="5"/>
        <v>0</v>
      </c>
      <c r="CO37" s="30">
        <f t="shared" si="14"/>
        <v>0</v>
      </c>
      <c r="CP37" s="30">
        <f t="shared" si="14"/>
        <v>0</v>
      </c>
      <c r="CQ37" s="30">
        <f t="shared" si="14"/>
        <v>0</v>
      </c>
      <c r="CR37" s="30">
        <f t="shared" si="14"/>
        <v>0</v>
      </c>
      <c r="CS37" s="30">
        <f t="shared" si="14"/>
        <v>0</v>
      </c>
      <c r="CT37" s="31">
        <f t="shared" si="14"/>
        <v>0</v>
      </c>
      <c r="CU37" s="31">
        <f t="shared" si="12"/>
        <v>0</v>
      </c>
    </row>
    <row r="38" spans="1:99" x14ac:dyDescent="0.25">
      <c r="A38" s="32" t="s">
        <v>53</v>
      </c>
      <c r="B38" s="33">
        <f t="shared" si="0"/>
        <v>3</v>
      </c>
      <c r="C38" s="34">
        <v>1</v>
      </c>
      <c r="D38" s="36">
        <v>2</v>
      </c>
      <c r="E38" s="34">
        <v>3</v>
      </c>
      <c r="F38" s="36">
        <v>1</v>
      </c>
      <c r="G38" s="42">
        <v>2</v>
      </c>
      <c r="H38" s="40">
        <v>0</v>
      </c>
      <c r="I38" s="41">
        <v>0</v>
      </c>
      <c r="J38" s="39">
        <v>0</v>
      </c>
      <c r="K38" s="36">
        <v>0</v>
      </c>
      <c r="L38" s="34">
        <v>0</v>
      </c>
      <c r="M38" s="37">
        <v>0</v>
      </c>
      <c r="N38" s="37">
        <v>0</v>
      </c>
      <c r="O38" s="37">
        <v>0</v>
      </c>
      <c r="P38" s="36">
        <v>0</v>
      </c>
      <c r="Q38" s="34">
        <v>0</v>
      </c>
      <c r="R38" s="36">
        <v>0</v>
      </c>
      <c r="S38" s="28" t="str">
        <f t="shared" si="8"/>
        <v/>
      </c>
      <c r="CA38" s="29" t="str">
        <f t="shared" si="2"/>
        <v/>
      </c>
      <c r="CB38" s="29" t="str">
        <f t="shared" si="3"/>
        <v/>
      </c>
      <c r="CC38" s="29" t="str">
        <f t="shared" si="9"/>
        <v/>
      </c>
      <c r="CD38" s="29" t="str">
        <f t="shared" si="9"/>
        <v/>
      </c>
      <c r="CE38" s="29" t="str">
        <f t="shared" si="9"/>
        <v/>
      </c>
      <c r="CF38" s="29" t="str">
        <f t="shared" si="9"/>
        <v/>
      </c>
      <c r="CG38" s="29" t="str">
        <f t="shared" si="9"/>
        <v/>
      </c>
      <c r="CH38" s="29" t="str">
        <f t="shared" si="10"/>
        <v/>
      </c>
      <c r="CI38" s="29" t="str">
        <f t="shared" si="11"/>
        <v/>
      </c>
      <c r="CM38" s="30">
        <f t="shared" si="4"/>
        <v>0</v>
      </c>
      <c r="CN38" s="30">
        <f t="shared" si="5"/>
        <v>0</v>
      </c>
      <c r="CO38" s="30">
        <f t="shared" si="14"/>
        <v>0</v>
      </c>
      <c r="CP38" s="30">
        <f t="shared" si="14"/>
        <v>0</v>
      </c>
      <c r="CQ38" s="30">
        <f t="shared" si="14"/>
        <v>0</v>
      </c>
      <c r="CR38" s="30">
        <f t="shared" si="14"/>
        <v>0</v>
      </c>
      <c r="CS38" s="30">
        <f t="shared" si="14"/>
        <v>0</v>
      </c>
      <c r="CT38" s="31">
        <f t="shared" si="14"/>
        <v>0</v>
      </c>
      <c r="CU38" s="31">
        <f t="shared" si="12"/>
        <v>0</v>
      </c>
    </row>
    <row r="39" spans="1:99" x14ac:dyDescent="0.25">
      <c r="A39" s="32" t="s">
        <v>54</v>
      </c>
      <c r="B39" s="33">
        <f t="shared" si="0"/>
        <v>0</v>
      </c>
      <c r="C39" s="34">
        <v>0</v>
      </c>
      <c r="D39" s="36">
        <v>0</v>
      </c>
      <c r="E39" s="34">
        <v>0</v>
      </c>
      <c r="F39" s="36">
        <v>0</v>
      </c>
      <c r="G39" s="42">
        <v>0</v>
      </c>
      <c r="H39" s="40">
        <v>0</v>
      </c>
      <c r="I39" s="41">
        <v>0</v>
      </c>
      <c r="J39" s="39">
        <v>0</v>
      </c>
      <c r="K39" s="36">
        <v>0</v>
      </c>
      <c r="L39" s="34">
        <v>0</v>
      </c>
      <c r="M39" s="37">
        <v>0</v>
      </c>
      <c r="N39" s="37">
        <v>0</v>
      </c>
      <c r="O39" s="37">
        <v>0</v>
      </c>
      <c r="P39" s="36">
        <v>0</v>
      </c>
      <c r="Q39" s="34">
        <v>0</v>
      </c>
      <c r="R39" s="36">
        <v>0</v>
      </c>
      <c r="S39" s="28" t="str">
        <f t="shared" si="8"/>
        <v/>
      </c>
      <c r="CA39" s="29" t="str">
        <f t="shared" si="2"/>
        <v/>
      </c>
      <c r="CB39" s="29" t="str">
        <f t="shared" si="3"/>
        <v/>
      </c>
      <c r="CC39" s="29" t="str">
        <f t="shared" si="9"/>
        <v/>
      </c>
      <c r="CD39" s="29" t="str">
        <f t="shared" si="9"/>
        <v/>
      </c>
      <c r="CE39" s="29" t="str">
        <f t="shared" si="9"/>
        <v/>
      </c>
      <c r="CF39" s="29" t="str">
        <f t="shared" si="9"/>
        <v/>
      </c>
      <c r="CG39" s="29" t="str">
        <f t="shared" si="9"/>
        <v/>
      </c>
      <c r="CH39" s="29" t="str">
        <f t="shared" si="10"/>
        <v/>
      </c>
      <c r="CI39" s="29" t="str">
        <f t="shared" si="11"/>
        <v/>
      </c>
      <c r="CM39" s="30">
        <f t="shared" si="4"/>
        <v>0</v>
      </c>
      <c r="CN39" s="30">
        <f t="shared" si="5"/>
        <v>0</v>
      </c>
      <c r="CO39" s="30">
        <f t="shared" si="14"/>
        <v>0</v>
      </c>
      <c r="CP39" s="30">
        <f t="shared" si="14"/>
        <v>0</v>
      </c>
      <c r="CQ39" s="30">
        <f t="shared" si="14"/>
        <v>0</v>
      </c>
      <c r="CR39" s="30">
        <f t="shared" si="14"/>
        <v>0</v>
      </c>
      <c r="CS39" s="30">
        <f t="shared" si="14"/>
        <v>0</v>
      </c>
      <c r="CT39" s="31">
        <f t="shared" si="14"/>
        <v>0</v>
      </c>
      <c r="CU39" s="31">
        <f t="shared" si="12"/>
        <v>0</v>
      </c>
    </row>
    <row r="40" spans="1:99" ht="21" x14ac:dyDescent="0.25">
      <c r="A40" s="32" t="s">
        <v>55</v>
      </c>
      <c r="B40" s="33">
        <f t="shared" si="0"/>
        <v>0</v>
      </c>
      <c r="C40" s="34">
        <v>0</v>
      </c>
      <c r="D40" s="36">
        <v>0</v>
      </c>
      <c r="E40" s="34">
        <v>0</v>
      </c>
      <c r="F40" s="36">
        <v>0</v>
      </c>
      <c r="G40" s="36">
        <v>1</v>
      </c>
      <c r="H40" s="40">
        <v>0</v>
      </c>
      <c r="I40" s="41">
        <v>0</v>
      </c>
      <c r="J40" s="39">
        <v>0</v>
      </c>
      <c r="K40" s="36">
        <v>0</v>
      </c>
      <c r="L40" s="34">
        <v>0</v>
      </c>
      <c r="M40" s="37">
        <v>0</v>
      </c>
      <c r="N40" s="37">
        <v>0</v>
      </c>
      <c r="O40" s="37">
        <v>0</v>
      </c>
      <c r="P40" s="36">
        <v>0</v>
      </c>
      <c r="Q40" s="34">
        <v>0</v>
      </c>
      <c r="R40" s="36">
        <v>0</v>
      </c>
      <c r="S40" s="28" t="str">
        <f t="shared" si="8"/>
        <v/>
      </c>
      <c r="CA40" s="29" t="str">
        <f t="shared" si="2"/>
        <v/>
      </c>
      <c r="CB40" s="29" t="str">
        <f t="shared" si="3"/>
        <v/>
      </c>
      <c r="CC40" s="29" t="str">
        <f t="shared" si="9"/>
        <v/>
      </c>
      <c r="CD40" s="29" t="str">
        <f t="shared" si="9"/>
        <v/>
      </c>
      <c r="CE40" s="29" t="str">
        <f t="shared" si="9"/>
        <v/>
      </c>
      <c r="CF40" s="29" t="str">
        <f t="shared" si="9"/>
        <v/>
      </c>
      <c r="CG40" s="29" t="str">
        <f t="shared" si="9"/>
        <v/>
      </c>
      <c r="CH40" s="29" t="str">
        <f t="shared" si="10"/>
        <v/>
      </c>
      <c r="CI40" s="29" t="str">
        <f t="shared" si="11"/>
        <v/>
      </c>
      <c r="CM40" s="30">
        <f t="shared" si="4"/>
        <v>0</v>
      </c>
      <c r="CN40" s="30">
        <f t="shared" si="5"/>
        <v>0</v>
      </c>
      <c r="CO40" s="30">
        <f t="shared" si="14"/>
        <v>0</v>
      </c>
      <c r="CP40" s="30">
        <f t="shared" si="14"/>
        <v>0</v>
      </c>
      <c r="CQ40" s="30">
        <f t="shared" si="14"/>
        <v>0</v>
      </c>
      <c r="CR40" s="30">
        <f t="shared" si="14"/>
        <v>0</v>
      </c>
      <c r="CS40" s="30">
        <f t="shared" si="14"/>
        <v>0</v>
      </c>
      <c r="CT40" s="31">
        <f t="shared" si="14"/>
        <v>0</v>
      </c>
      <c r="CU40" s="31">
        <f t="shared" si="12"/>
        <v>0</v>
      </c>
    </row>
    <row r="41" spans="1:99" x14ac:dyDescent="0.25">
      <c r="A41" s="32" t="s">
        <v>56</v>
      </c>
      <c r="B41" s="33">
        <f t="shared" si="0"/>
        <v>3</v>
      </c>
      <c r="C41" s="34">
        <v>0</v>
      </c>
      <c r="D41" s="36">
        <v>3</v>
      </c>
      <c r="E41" s="34">
        <v>3</v>
      </c>
      <c r="F41" s="36">
        <v>0</v>
      </c>
      <c r="G41" s="36">
        <v>1</v>
      </c>
      <c r="H41" s="40">
        <v>0</v>
      </c>
      <c r="I41" s="41">
        <v>0</v>
      </c>
      <c r="J41" s="39">
        <v>0</v>
      </c>
      <c r="K41" s="36">
        <v>0</v>
      </c>
      <c r="L41" s="34">
        <v>0</v>
      </c>
      <c r="M41" s="37">
        <v>0</v>
      </c>
      <c r="N41" s="37">
        <v>0</v>
      </c>
      <c r="O41" s="37">
        <v>0</v>
      </c>
      <c r="P41" s="36">
        <v>0</v>
      </c>
      <c r="Q41" s="34">
        <v>0</v>
      </c>
      <c r="R41" s="36">
        <v>0</v>
      </c>
      <c r="S41" s="28" t="str">
        <f t="shared" si="8"/>
        <v/>
      </c>
      <c r="CA41" s="29" t="str">
        <f t="shared" si="2"/>
        <v/>
      </c>
      <c r="CB41" s="29" t="str">
        <f t="shared" si="3"/>
        <v/>
      </c>
      <c r="CC41" s="29" t="str">
        <f t="shared" si="9"/>
        <v/>
      </c>
      <c r="CD41" s="29" t="str">
        <f t="shared" si="9"/>
        <v/>
      </c>
      <c r="CE41" s="29" t="str">
        <f t="shared" si="9"/>
        <v/>
      </c>
      <c r="CF41" s="29" t="str">
        <f t="shared" si="9"/>
        <v/>
      </c>
      <c r="CG41" s="29" t="str">
        <f t="shared" si="9"/>
        <v/>
      </c>
      <c r="CH41" s="29" t="str">
        <f t="shared" si="10"/>
        <v/>
      </c>
      <c r="CI41" s="29" t="str">
        <f t="shared" si="11"/>
        <v/>
      </c>
      <c r="CM41" s="30">
        <f t="shared" si="4"/>
        <v>0</v>
      </c>
      <c r="CN41" s="30">
        <f t="shared" si="5"/>
        <v>0</v>
      </c>
      <c r="CO41" s="30">
        <f t="shared" si="14"/>
        <v>0</v>
      </c>
      <c r="CP41" s="30">
        <f t="shared" si="14"/>
        <v>0</v>
      </c>
      <c r="CQ41" s="30">
        <f t="shared" si="14"/>
        <v>0</v>
      </c>
      <c r="CR41" s="30">
        <f t="shared" si="14"/>
        <v>0</v>
      </c>
      <c r="CS41" s="30">
        <f t="shared" si="14"/>
        <v>0</v>
      </c>
      <c r="CT41" s="31">
        <f t="shared" si="14"/>
        <v>0</v>
      </c>
      <c r="CU41" s="31">
        <f t="shared" si="12"/>
        <v>0</v>
      </c>
    </row>
    <row r="42" spans="1:99" ht="21" x14ac:dyDescent="0.25">
      <c r="A42" s="32" t="s">
        <v>57</v>
      </c>
      <c r="B42" s="33">
        <f t="shared" si="0"/>
        <v>0</v>
      </c>
      <c r="C42" s="34">
        <v>0</v>
      </c>
      <c r="D42" s="36">
        <v>0</v>
      </c>
      <c r="E42" s="34">
        <v>0</v>
      </c>
      <c r="F42" s="36">
        <v>0</v>
      </c>
      <c r="G42" s="36">
        <v>0</v>
      </c>
      <c r="H42" s="40">
        <v>0</v>
      </c>
      <c r="I42" s="41">
        <v>0</v>
      </c>
      <c r="J42" s="39">
        <v>0</v>
      </c>
      <c r="K42" s="36">
        <v>0</v>
      </c>
      <c r="L42" s="34">
        <v>0</v>
      </c>
      <c r="M42" s="37">
        <v>0</v>
      </c>
      <c r="N42" s="37">
        <v>0</v>
      </c>
      <c r="O42" s="37">
        <v>0</v>
      </c>
      <c r="P42" s="36">
        <v>0</v>
      </c>
      <c r="Q42" s="34">
        <v>0</v>
      </c>
      <c r="R42" s="36">
        <v>0</v>
      </c>
      <c r="S42" s="28" t="str">
        <f t="shared" si="8"/>
        <v/>
      </c>
      <c r="CA42" s="29" t="str">
        <f t="shared" si="2"/>
        <v/>
      </c>
      <c r="CB42" s="29" t="str">
        <f t="shared" si="3"/>
        <v/>
      </c>
      <c r="CC42" s="29" t="str">
        <f t="shared" si="9"/>
        <v/>
      </c>
      <c r="CD42" s="29" t="str">
        <f t="shared" si="9"/>
        <v/>
      </c>
      <c r="CE42" s="29" t="str">
        <f t="shared" si="9"/>
        <v/>
      </c>
      <c r="CF42" s="29" t="str">
        <f t="shared" si="9"/>
        <v/>
      </c>
      <c r="CG42" s="29" t="str">
        <f t="shared" si="9"/>
        <v/>
      </c>
      <c r="CH42" s="29" t="str">
        <f t="shared" si="10"/>
        <v/>
      </c>
      <c r="CI42" s="29" t="str">
        <f t="shared" si="11"/>
        <v/>
      </c>
      <c r="CM42" s="30">
        <f t="shared" si="4"/>
        <v>0</v>
      </c>
      <c r="CN42" s="30">
        <f t="shared" si="5"/>
        <v>0</v>
      </c>
      <c r="CO42" s="30">
        <f t="shared" si="14"/>
        <v>0</v>
      </c>
      <c r="CP42" s="30">
        <f t="shared" si="14"/>
        <v>0</v>
      </c>
      <c r="CQ42" s="30">
        <f t="shared" si="14"/>
        <v>0</v>
      </c>
      <c r="CR42" s="30">
        <f t="shared" si="14"/>
        <v>0</v>
      </c>
      <c r="CS42" s="30">
        <f t="shared" si="14"/>
        <v>0</v>
      </c>
      <c r="CT42" s="31">
        <f t="shared" si="14"/>
        <v>0</v>
      </c>
      <c r="CU42" s="31">
        <f t="shared" si="12"/>
        <v>0</v>
      </c>
    </row>
    <row r="43" spans="1:99" x14ac:dyDescent="0.25">
      <c r="A43" s="58" t="s">
        <v>58</v>
      </c>
      <c r="B43" s="44">
        <f t="shared" si="0"/>
        <v>12</v>
      </c>
      <c r="C43" s="45">
        <v>4</v>
      </c>
      <c r="D43" s="47">
        <v>8</v>
      </c>
      <c r="E43" s="45">
        <v>8</v>
      </c>
      <c r="F43" s="47">
        <v>0</v>
      </c>
      <c r="G43" s="47">
        <v>0</v>
      </c>
      <c r="H43" s="49">
        <v>4</v>
      </c>
      <c r="I43" s="59">
        <v>0</v>
      </c>
      <c r="J43" s="51">
        <v>0</v>
      </c>
      <c r="K43" s="47">
        <v>0</v>
      </c>
      <c r="L43" s="45">
        <v>0</v>
      </c>
      <c r="M43" s="52">
        <v>0</v>
      </c>
      <c r="N43" s="52">
        <v>0</v>
      </c>
      <c r="O43" s="52">
        <v>0</v>
      </c>
      <c r="P43" s="47">
        <v>0</v>
      </c>
      <c r="Q43" s="45">
        <v>0</v>
      </c>
      <c r="R43" s="47">
        <v>0</v>
      </c>
      <c r="S43" s="28" t="str">
        <f t="shared" si="8"/>
        <v/>
      </c>
      <c r="CA43" s="29" t="str">
        <f t="shared" si="2"/>
        <v/>
      </c>
      <c r="CB43" s="29" t="str">
        <f t="shared" si="3"/>
        <v/>
      </c>
      <c r="CC43" s="29" t="str">
        <f t="shared" si="9"/>
        <v/>
      </c>
      <c r="CD43" s="29" t="str">
        <f t="shared" si="9"/>
        <v/>
      </c>
      <c r="CE43" s="29" t="str">
        <f t="shared" si="9"/>
        <v/>
      </c>
      <c r="CF43" s="29" t="str">
        <f t="shared" si="9"/>
        <v/>
      </c>
      <c r="CG43" s="29" t="str">
        <f t="shared" si="9"/>
        <v/>
      </c>
      <c r="CH43" s="29" t="str">
        <f t="shared" si="10"/>
        <v/>
      </c>
      <c r="CI43" s="29" t="str">
        <f t="shared" si="11"/>
        <v/>
      </c>
      <c r="CM43" s="30">
        <f t="shared" si="4"/>
        <v>0</v>
      </c>
      <c r="CN43" s="30">
        <f t="shared" si="5"/>
        <v>0</v>
      </c>
      <c r="CO43" s="30">
        <f t="shared" si="14"/>
        <v>0</v>
      </c>
      <c r="CP43" s="30">
        <f t="shared" si="14"/>
        <v>0</v>
      </c>
      <c r="CQ43" s="30">
        <f t="shared" si="14"/>
        <v>0</v>
      </c>
      <c r="CR43" s="30">
        <f t="shared" si="14"/>
        <v>0</v>
      </c>
      <c r="CS43" s="30">
        <f t="shared" si="14"/>
        <v>0</v>
      </c>
      <c r="CT43" s="31">
        <f t="shared" si="14"/>
        <v>0</v>
      </c>
      <c r="CU43" s="31">
        <f t="shared" si="12"/>
        <v>0</v>
      </c>
    </row>
    <row r="44" spans="1:99" x14ac:dyDescent="0.25">
      <c r="A44" s="20" t="s">
        <v>59</v>
      </c>
      <c r="B44" s="21">
        <f t="shared" si="0"/>
        <v>0</v>
      </c>
      <c r="C44" s="22">
        <v>0</v>
      </c>
      <c r="D44" s="24">
        <v>0</v>
      </c>
      <c r="E44" s="22">
        <v>0</v>
      </c>
      <c r="F44" s="24">
        <v>0</v>
      </c>
      <c r="G44" s="24">
        <v>0</v>
      </c>
      <c r="H44" s="54">
        <v>0</v>
      </c>
      <c r="I44" s="26">
        <v>0</v>
      </c>
      <c r="J44" s="27">
        <v>0</v>
      </c>
      <c r="K44" s="24">
        <v>0</v>
      </c>
      <c r="L44" s="22">
        <v>0</v>
      </c>
      <c r="M44" s="25">
        <v>0</v>
      </c>
      <c r="N44" s="25">
        <v>0</v>
      </c>
      <c r="O44" s="25">
        <v>0</v>
      </c>
      <c r="P44" s="24">
        <v>0</v>
      </c>
      <c r="Q44" s="22">
        <v>0</v>
      </c>
      <c r="R44" s="24">
        <v>0</v>
      </c>
      <c r="S44" s="28" t="str">
        <f t="shared" si="8"/>
        <v/>
      </c>
      <c r="CA44" s="29" t="str">
        <f t="shared" si="2"/>
        <v/>
      </c>
      <c r="CB44" s="29" t="str">
        <f t="shared" si="3"/>
        <v/>
      </c>
      <c r="CC44" s="29" t="str">
        <f t="shared" si="9"/>
        <v/>
      </c>
      <c r="CD44" s="29" t="str">
        <f t="shared" si="9"/>
        <v/>
      </c>
      <c r="CE44" s="29" t="str">
        <f t="shared" si="9"/>
        <v/>
      </c>
      <c r="CF44" s="29" t="str">
        <f t="shared" si="9"/>
        <v/>
      </c>
      <c r="CG44" s="29" t="str">
        <f t="shared" si="9"/>
        <v/>
      </c>
      <c r="CH44" s="29" t="str">
        <f t="shared" si="10"/>
        <v/>
      </c>
      <c r="CI44" s="29" t="str">
        <f t="shared" si="11"/>
        <v/>
      </c>
      <c r="CM44" s="30">
        <f t="shared" si="4"/>
        <v>0</v>
      </c>
      <c r="CN44" s="30">
        <f t="shared" si="5"/>
        <v>0</v>
      </c>
      <c r="CO44" s="30">
        <f t="shared" si="14"/>
        <v>0</v>
      </c>
      <c r="CP44" s="30">
        <f t="shared" si="14"/>
        <v>0</v>
      </c>
      <c r="CQ44" s="30">
        <f t="shared" si="14"/>
        <v>0</v>
      </c>
      <c r="CR44" s="30">
        <f t="shared" si="14"/>
        <v>0</v>
      </c>
      <c r="CS44" s="30">
        <f t="shared" si="14"/>
        <v>0</v>
      </c>
      <c r="CT44" s="31">
        <f t="shared" si="14"/>
        <v>0</v>
      </c>
      <c r="CU44" s="31">
        <f t="shared" si="12"/>
        <v>0</v>
      </c>
    </row>
    <row r="45" spans="1:99" x14ac:dyDescent="0.25">
      <c r="A45" s="56" t="s">
        <v>60</v>
      </c>
      <c r="B45" s="33">
        <f t="shared" si="0"/>
        <v>0</v>
      </c>
      <c r="C45" s="34">
        <v>0</v>
      </c>
      <c r="D45" s="36">
        <v>0</v>
      </c>
      <c r="E45" s="34">
        <v>0</v>
      </c>
      <c r="F45" s="36">
        <v>0</v>
      </c>
      <c r="G45" s="36">
        <v>0</v>
      </c>
      <c r="H45" s="40">
        <v>0</v>
      </c>
      <c r="I45" s="38">
        <v>0</v>
      </c>
      <c r="J45" s="39">
        <v>0</v>
      </c>
      <c r="K45" s="36">
        <v>0</v>
      </c>
      <c r="L45" s="34">
        <v>0</v>
      </c>
      <c r="M45" s="37">
        <v>0</v>
      </c>
      <c r="N45" s="37">
        <v>0</v>
      </c>
      <c r="O45" s="37">
        <v>0</v>
      </c>
      <c r="P45" s="36">
        <v>0</v>
      </c>
      <c r="Q45" s="34">
        <v>0</v>
      </c>
      <c r="R45" s="36">
        <v>0</v>
      </c>
      <c r="S45" s="28" t="str">
        <f t="shared" si="8"/>
        <v/>
      </c>
      <c r="CA45" s="29" t="str">
        <f t="shared" si="2"/>
        <v/>
      </c>
      <c r="CB45" s="29" t="str">
        <f t="shared" si="3"/>
        <v/>
      </c>
      <c r="CC45" s="29" t="str">
        <f t="shared" si="9"/>
        <v/>
      </c>
      <c r="CD45" s="29" t="str">
        <f t="shared" si="9"/>
        <v/>
      </c>
      <c r="CE45" s="29" t="str">
        <f t="shared" si="9"/>
        <v/>
      </c>
      <c r="CF45" s="29" t="str">
        <f t="shared" si="9"/>
        <v/>
      </c>
      <c r="CG45" s="29" t="str">
        <f t="shared" si="9"/>
        <v/>
      </c>
      <c r="CH45" s="29" t="str">
        <f t="shared" si="10"/>
        <v/>
      </c>
      <c r="CI45" s="29" t="str">
        <f t="shared" si="11"/>
        <v/>
      </c>
      <c r="CM45" s="30">
        <f t="shared" si="4"/>
        <v>0</v>
      </c>
      <c r="CN45" s="30">
        <f t="shared" si="5"/>
        <v>0</v>
      </c>
      <c r="CO45" s="30">
        <f t="shared" si="14"/>
        <v>0</v>
      </c>
      <c r="CP45" s="30">
        <f t="shared" si="14"/>
        <v>0</v>
      </c>
      <c r="CQ45" s="30">
        <f t="shared" si="14"/>
        <v>0</v>
      </c>
      <c r="CR45" s="30">
        <f t="shared" si="14"/>
        <v>0</v>
      </c>
      <c r="CS45" s="30">
        <f t="shared" si="14"/>
        <v>0</v>
      </c>
      <c r="CT45" s="31">
        <f t="shared" si="14"/>
        <v>0</v>
      </c>
      <c r="CU45" s="31">
        <f t="shared" si="12"/>
        <v>0</v>
      </c>
    </row>
    <row r="46" spans="1:99" x14ac:dyDescent="0.25">
      <c r="A46" s="56" t="s">
        <v>61</v>
      </c>
      <c r="B46" s="33">
        <f>SUM(C46:D46)</f>
        <v>0</v>
      </c>
      <c r="C46" s="34">
        <v>0</v>
      </c>
      <c r="D46" s="36">
        <v>0</v>
      </c>
      <c r="E46" s="34">
        <v>0</v>
      </c>
      <c r="F46" s="36">
        <v>0</v>
      </c>
      <c r="G46" s="36">
        <v>0</v>
      </c>
      <c r="H46" s="40">
        <v>0</v>
      </c>
      <c r="I46" s="38">
        <v>0</v>
      </c>
      <c r="J46" s="39">
        <v>0</v>
      </c>
      <c r="K46" s="36">
        <v>0</v>
      </c>
      <c r="L46" s="34">
        <v>0</v>
      </c>
      <c r="M46" s="37">
        <v>0</v>
      </c>
      <c r="N46" s="37">
        <v>0</v>
      </c>
      <c r="O46" s="37">
        <v>0</v>
      </c>
      <c r="P46" s="36">
        <v>0</v>
      </c>
      <c r="Q46" s="34">
        <v>0</v>
      </c>
      <c r="R46" s="36">
        <v>0</v>
      </c>
      <c r="S46" s="28" t="str">
        <f t="shared" si="8"/>
        <v/>
      </c>
      <c r="CA46" s="29" t="str">
        <f t="shared" si="2"/>
        <v/>
      </c>
      <c r="CB46" s="29" t="str">
        <f t="shared" si="3"/>
        <v/>
      </c>
      <c r="CC46" s="29" t="str">
        <f t="shared" si="9"/>
        <v/>
      </c>
      <c r="CD46" s="29" t="str">
        <f t="shared" si="9"/>
        <v/>
      </c>
      <c r="CE46" s="29" t="str">
        <f t="shared" si="9"/>
        <v/>
      </c>
      <c r="CF46" s="29" t="str">
        <f t="shared" si="9"/>
        <v/>
      </c>
      <c r="CG46" s="29" t="str">
        <f t="shared" si="9"/>
        <v/>
      </c>
      <c r="CH46" s="29" t="str">
        <f t="shared" si="10"/>
        <v/>
      </c>
      <c r="CI46" s="29" t="str">
        <f t="shared" si="11"/>
        <v/>
      </c>
      <c r="CM46" s="30">
        <f t="shared" si="4"/>
        <v>0</v>
      </c>
      <c r="CN46" s="30">
        <f t="shared" si="5"/>
        <v>0</v>
      </c>
      <c r="CO46" s="30">
        <f t="shared" si="14"/>
        <v>0</v>
      </c>
      <c r="CP46" s="30">
        <f t="shared" si="14"/>
        <v>0</v>
      </c>
      <c r="CQ46" s="30">
        <f t="shared" si="14"/>
        <v>0</v>
      </c>
      <c r="CR46" s="30">
        <f t="shared" si="14"/>
        <v>0</v>
      </c>
      <c r="CS46" s="30">
        <f t="shared" si="14"/>
        <v>0</v>
      </c>
      <c r="CT46" s="31">
        <f t="shared" si="14"/>
        <v>0</v>
      </c>
      <c r="CU46" s="31">
        <f t="shared" si="12"/>
        <v>0</v>
      </c>
    </row>
    <row r="47" spans="1:99" x14ac:dyDescent="0.25">
      <c r="A47" s="56" t="s">
        <v>62</v>
      </c>
      <c r="B47" s="33">
        <f>SUM(C47:D47)</f>
        <v>0</v>
      </c>
      <c r="C47" s="34">
        <v>0</v>
      </c>
      <c r="D47" s="36">
        <v>0</v>
      </c>
      <c r="E47" s="34">
        <v>0</v>
      </c>
      <c r="F47" s="36">
        <v>0</v>
      </c>
      <c r="G47" s="36">
        <v>0</v>
      </c>
      <c r="H47" s="40">
        <v>0</v>
      </c>
      <c r="I47" s="38">
        <v>0</v>
      </c>
      <c r="J47" s="39">
        <v>0</v>
      </c>
      <c r="K47" s="36">
        <v>0</v>
      </c>
      <c r="L47" s="34">
        <v>0</v>
      </c>
      <c r="M47" s="37">
        <v>0</v>
      </c>
      <c r="N47" s="37">
        <v>0</v>
      </c>
      <c r="O47" s="37">
        <v>0</v>
      </c>
      <c r="P47" s="36">
        <v>0</v>
      </c>
      <c r="Q47" s="34">
        <v>0</v>
      </c>
      <c r="R47" s="36">
        <v>0</v>
      </c>
      <c r="S47" s="28" t="str">
        <f t="shared" si="8"/>
        <v/>
      </c>
      <c r="CA47" s="29" t="str">
        <f t="shared" si="2"/>
        <v/>
      </c>
      <c r="CB47" s="29" t="str">
        <f t="shared" si="3"/>
        <v/>
      </c>
      <c r="CC47" s="29" t="str">
        <f t="shared" si="9"/>
        <v/>
      </c>
      <c r="CD47" s="29" t="str">
        <f t="shared" si="9"/>
        <v/>
      </c>
      <c r="CE47" s="29" t="str">
        <f t="shared" si="9"/>
        <v/>
      </c>
      <c r="CF47" s="29" t="str">
        <f t="shared" si="9"/>
        <v/>
      </c>
      <c r="CG47" s="29" t="str">
        <f t="shared" si="9"/>
        <v/>
      </c>
      <c r="CH47" s="29" t="str">
        <f t="shared" si="10"/>
        <v/>
      </c>
      <c r="CI47" s="29" t="str">
        <f t="shared" si="11"/>
        <v/>
      </c>
      <c r="CM47" s="30">
        <f t="shared" si="4"/>
        <v>0</v>
      </c>
      <c r="CN47" s="30">
        <f t="shared" si="5"/>
        <v>0</v>
      </c>
      <c r="CO47" s="30">
        <f t="shared" si="14"/>
        <v>0</v>
      </c>
      <c r="CP47" s="30">
        <f t="shared" si="14"/>
        <v>0</v>
      </c>
      <c r="CQ47" s="30">
        <f t="shared" si="14"/>
        <v>0</v>
      </c>
      <c r="CR47" s="30">
        <f t="shared" si="14"/>
        <v>0</v>
      </c>
      <c r="CS47" s="30">
        <f t="shared" si="14"/>
        <v>0</v>
      </c>
      <c r="CT47" s="31">
        <f t="shared" si="14"/>
        <v>0</v>
      </c>
      <c r="CU47" s="31">
        <f t="shared" si="12"/>
        <v>0</v>
      </c>
    </row>
    <row r="48" spans="1:99" x14ac:dyDescent="0.25">
      <c r="A48" s="60" t="s">
        <v>63</v>
      </c>
      <c r="B48" s="61">
        <f t="shared" si="0"/>
        <v>0</v>
      </c>
      <c r="C48" s="34">
        <v>0</v>
      </c>
      <c r="D48" s="36">
        <v>0</v>
      </c>
      <c r="E48" s="34">
        <v>0</v>
      </c>
      <c r="F48" s="36">
        <v>0</v>
      </c>
      <c r="G48" s="36">
        <v>0</v>
      </c>
      <c r="H48" s="40">
        <v>0</v>
      </c>
      <c r="I48" s="38">
        <v>0</v>
      </c>
      <c r="J48" s="39">
        <v>0</v>
      </c>
      <c r="K48" s="36">
        <v>0</v>
      </c>
      <c r="L48" s="34">
        <v>0</v>
      </c>
      <c r="M48" s="37">
        <v>0</v>
      </c>
      <c r="N48" s="37">
        <v>0</v>
      </c>
      <c r="O48" s="37">
        <v>0</v>
      </c>
      <c r="P48" s="36">
        <v>0</v>
      </c>
      <c r="Q48" s="34">
        <v>0</v>
      </c>
      <c r="R48" s="36">
        <v>0</v>
      </c>
      <c r="S48" s="28" t="str">
        <f t="shared" si="8"/>
        <v/>
      </c>
      <c r="CA48" s="29" t="str">
        <f t="shared" si="2"/>
        <v/>
      </c>
      <c r="CB48" s="29" t="str">
        <f t="shared" si="3"/>
        <v/>
      </c>
      <c r="CC48" s="29" t="str">
        <f t="shared" si="9"/>
        <v/>
      </c>
      <c r="CD48" s="29" t="str">
        <f t="shared" si="9"/>
        <v/>
      </c>
      <c r="CE48" s="29" t="str">
        <f t="shared" si="9"/>
        <v/>
      </c>
      <c r="CF48" s="29" t="str">
        <f t="shared" si="9"/>
        <v/>
      </c>
      <c r="CG48" s="29" t="str">
        <f t="shared" si="9"/>
        <v/>
      </c>
      <c r="CH48" s="29" t="str">
        <f t="shared" si="10"/>
        <v/>
      </c>
      <c r="CI48" s="29" t="str">
        <f t="shared" si="11"/>
        <v/>
      </c>
      <c r="CM48" s="30">
        <f t="shared" si="4"/>
        <v>0</v>
      </c>
      <c r="CN48" s="30">
        <f t="shared" si="5"/>
        <v>0</v>
      </c>
      <c r="CO48" s="30">
        <f t="shared" si="14"/>
        <v>0</v>
      </c>
      <c r="CP48" s="30">
        <f t="shared" si="14"/>
        <v>0</v>
      </c>
      <c r="CQ48" s="30">
        <f t="shared" si="14"/>
        <v>0</v>
      </c>
      <c r="CR48" s="30">
        <f t="shared" si="14"/>
        <v>0</v>
      </c>
      <c r="CS48" s="30">
        <f t="shared" si="14"/>
        <v>0</v>
      </c>
      <c r="CT48" s="31">
        <f t="shared" si="14"/>
        <v>0</v>
      </c>
      <c r="CU48" s="31">
        <f t="shared" si="12"/>
        <v>0</v>
      </c>
    </row>
    <row r="49" spans="1:99" x14ac:dyDescent="0.25">
      <c r="A49" s="60" t="s">
        <v>64</v>
      </c>
      <c r="B49" s="33">
        <f>SUM(C49:D49)</f>
        <v>1</v>
      </c>
      <c r="C49" s="22">
        <v>0</v>
      </c>
      <c r="D49" s="24">
        <v>1</v>
      </c>
      <c r="E49" s="22">
        <v>1</v>
      </c>
      <c r="F49" s="24">
        <v>0</v>
      </c>
      <c r="G49" s="24">
        <v>0</v>
      </c>
      <c r="H49" s="54">
        <v>0</v>
      </c>
      <c r="I49" s="26">
        <v>0</v>
      </c>
      <c r="J49" s="27">
        <v>0</v>
      </c>
      <c r="K49" s="24">
        <v>0</v>
      </c>
      <c r="L49" s="22">
        <v>0</v>
      </c>
      <c r="M49" s="25">
        <v>0</v>
      </c>
      <c r="N49" s="25">
        <v>0</v>
      </c>
      <c r="O49" s="25">
        <v>0</v>
      </c>
      <c r="P49" s="24">
        <v>0</v>
      </c>
      <c r="Q49" s="22">
        <v>0</v>
      </c>
      <c r="R49" s="24">
        <v>0</v>
      </c>
      <c r="S49" s="28" t="str">
        <f t="shared" si="8"/>
        <v/>
      </c>
      <c r="CA49" s="29" t="str">
        <f t="shared" si="2"/>
        <v/>
      </c>
      <c r="CB49" s="29" t="str">
        <f t="shared" si="3"/>
        <v/>
      </c>
      <c r="CC49" s="29" t="str">
        <f t="shared" si="9"/>
        <v/>
      </c>
      <c r="CD49" s="29" t="str">
        <f t="shared" si="9"/>
        <v/>
      </c>
      <c r="CE49" s="29" t="str">
        <f t="shared" si="9"/>
        <v/>
      </c>
      <c r="CF49" s="29" t="str">
        <f t="shared" si="9"/>
        <v/>
      </c>
      <c r="CG49" s="29" t="str">
        <f t="shared" si="9"/>
        <v/>
      </c>
      <c r="CH49" s="29" t="str">
        <f t="shared" si="10"/>
        <v/>
      </c>
      <c r="CI49" s="29" t="str">
        <f t="shared" si="11"/>
        <v/>
      </c>
      <c r="CM49" s="30">
        <f t="shared" si="4"/>
        <v>0</v>
      </c>
      <c r="CN49" s="30">
        <f t="shared" si="5"/>
        <v>0</v>
      </c>
      <c r="CO49" s="30">
        <f t="shared" si="14"/>
        <v>0</v>
      </c>
      <c r="CP49" s="30">
        <f t="shared" si="14"/>
        <v>0</v>
      </c>
      <c r="CQ49" s="30">
        <f t="shared" si="14"/>
        <v>0</v>
      </c>
      <c r="CR49" s="30">
        <f t="shared" si="14"/>
        <v>0</v>
      </c>
      <c r="CS49" s="30">
        <f t="shared" si="14"/>
        <v>0</v>
      </c>
      <c r="CT49" s="31">
        <f t="shared" si="14"/>
        <v>0</v>
      </c>
      <c r="CU49" s="31">
        <f t="shared" si="12"/>
        <v>0</v>
      </c>
    </row>
    <row r="50" spans="1:99" x14ac:dyDescent="0.25">
      <c r="A50" s="56" t="s">
        <v>65</v>
      </c>
      <c r="B50" s="21">
        <f t="shared" si="0"/>
        <v>0</v>
      </c>
      <c r="C50" s="22">
        <v>0</v>
      </c>
      <c r="D50" s="24">
        <v>0</v>
      </c>
      <c r="E50" s="22">
        <v>0</v>
      </c>
      <c r="F50" s="24">
        <v>0</v>
      </c>
      <c r="G50" s="24">
        <v>0</v>
      </c>
      <c r="H50" s="54">
        <v>0</v>
      </c>
      <c r="I50" s="26">
        <v>0</v>
      </c>
      <c r="J50" s="27">
        <v>0</v>
      </c>
      <c r="K50" s="24">
        <v>0</v>
      </c>
      <c r="L50" s="22">
        <v>0</v>
      </c>
      <c r="M50" s="25">
        <v>0</v>
      </c>
      <c r="N50" s="25">
        <v>0</v>
      </c>
      <c r="O50" s="25">
        <v>0</v>
      </c>
      <c r="P50" s="24">
        <v>0</v>
      </c>
      <c r="Q50" s="22">
        <v>0</v>
      </c>
      <c r="R50" s="24">
        <v>0</v>
      </c>
      <c r="S50" s="28" t="str">
        <f t="shared" si="8"/>
        <v/>
      </c>
      <c r="CA50" s="29" t="str">
        <f t="shared" si="2"/>
        <v/>
      </c>
      <c r="CB50" s="29" t="str">
        <f t="shared" si="3"/>
        <v/>
      </c>
      <c r="CC50" s="29" t="str">
        <f t="shared" si="9"/>
        <v/>
      </c>
      <c r="CD50" s="29" t="str">
        <f t="shared" si="9"/>
        <v/>
      </c>
      <c r="CE50" s="29" t="str">
        <f t="shared" si="9"/>
        <v/>
      </c>
      <c r="CF50" s="29" t="str">
        <f t="shared" si="9"/>
        <v/>
      </c>
      <c r="CG50" s="29" t="str">
        <f t="shared" si="9"/>
        <v/>
      </c>
      <c r="CH50" s="29" t="str">
        <f t="shared" si="10"/>
        <v/>
      </c>
      <c r="CI50" s="29" t="str">
        <f t="shared" si="11"/>
        <v/>
      </c>
      <c r="CM50" s="30">
        <f t="shared" si="4"/>
        <v>0</v>
      </c>
      <c r="CN50" s="30">
        <f t="shared" si="5"/>
        <v>0</v>
      </c>
      <c r="CO50" s="30">
        <f t="shared" si="14"/>
        <v>0</v>
      </c>
      <c r="CP50" s="30">
        <f t="shared" si="14"/>
        <v>0</v>
      </c>
      <c r="CQ50" s="30">
        <f t="shared" si="14"/>
        <v>0</v>
      </c>
      <c r="CR50" s="30">
        <f t="shared" si="14"/>
        <v>0</v>
      </c>
      <c r="CS50" s="30">
        <f t="shared" si="14"/>
        <v>0</v>
      </c>
      <c r="CT50" s="31">
        <f t="shared" si="14"/>
        <v>0</v>
      </c>
      <c r="CU50" s="31">
        <f t="shared" si="12"/>
        <v>0</v>
      </c>
    </row>
    <row r="51" spans="1:99" x14ac:dyDescent="0.25">
      <c r="A51" s="62" t="s">
        <v>66</v>
      </c>
      <c r="B51" s="63">
        <f t="shared" si="0"/>
        <v>0</v>
      </c>
      <c r="C51" s="45">
        <v>0</v>
      </c>
      <c r="D51" s="47">
        <v>0</v>
      </c>
      <c r="E51" s="45">
        <v>0</v>
      </c>
      <c r="F51" s="47">
        <v>0</v>
      </c>
      <c r="G51" s="47">
        <v>0</v>
      </c>
      <c r="H51" s="49">
        <v>0</v>
      </c>
      <c r="I51" s="59">
        <v>0</v>
      </c>
      <c r="J51" s="51">
        <v>0</v>
      </c>
      <c r="K51" s="47">
        <v>0</v>
      </c>
      <c r="L51" s="45">
        <v>0</v>
      </c>
      <c r="M51" s="52">
        <v>0</v>
      </c>
      <c r="N51" s="52">
        <v>0</v>
      </c>
      <c r="O51" s="52">
        <v>0</v>
      </c>
      <c r="P51" s="47">
        <v>0</v>
      </c>
      <c r="Q51" s="45">
        <v>0</v>
      </c>
      <c r="R51" s="47">
        <v>0</v>
      </c>
      <c r="S51" s="28" t="str">
        <f t="shared" si="8"/>
        <v/>
      </c>
      <c r="CA51" s="29" t="str">
        <f t="shared" si="2"/>
        <v/>
      </c>
      <c r="CB51" s="29" t="str">
        <f t="shared" si="3"/>
        <v/>
      </c>
      <c r="CC51" s="29" t="str">
        <f t="shared" si="9"/>
        <v/>
      </c>
      <c r="CD51" s="29" t="str">
        <f t="shared" si="9"/>
        <v/>
      </c>
      <c r="CE51" s="29" t="str">
        <f t="shared" si="9"/>
        <v/>
      </c>
      <c r="CF51" s="29" t="str">
        <f t="shared" si="9"/>
        <v/>
      </c>
      <c r="CG51" s="29" t="str">
        <f t="shared" si="9"/>
        <v/>
      </c>
      <c r="CH51" s="29" t="str">
        <f t="shared" si="10"/>
        <v/>
      </c>
      <c r="CI51" s="29" t="str">
        <f t="shared" si="11"/>
        <v/>
      </c>
      <c r="CM51" s="30">
        <f t="shared" si="4"/>
        <v>0</v>
      </c>
      <c r="CN51" s="30">
        <f t="shared" si="5"/>
        <v>0</v>
      </c>
      <c r="CO51" s="30">
        <f t="shared" si="14"/>
        <v>0</v>
      </c>
      <c r="CP51" s="30">
        <f t="shared" si="14"/>
        <v>0</v>
      </c>
      <c r="CQ51" s="30">
        <f t="shared" si="14"/>
        <v>0</v>
      </c>
      <c r="CR51" s="30">
        <f t="shared" si="14"/>
        <v>0</v>
      </c>
      <c r="CS51" s="30">
        <f t="shared" si="14"/>
        <v>0</v>
      </c>
      <c r="CT51" s="31">
        <f t="shared" si="14"/>
        <v>0</v>
      </c>
      <c r="CU51" s="31">
        <f t="shared" si="12"/>
        <v>0</v>
      </c>
    </row>
    <row r="52" spans="1:99" x14ac:dyDescent="0.25">
      <c r="A52" s="12" t="s">
        <v>67</v>
      </c>
      <c r="B52" s="14">
        <f>SUM(B53:B57)</f>
        <v>5291</v>
      </c>
      <c r="C52" s="14">
        <f>SUM(C53:C57)</f>
        <v>1588</v>
      </c>
      <c r="D52" s="15">
        <f>SUM(D53:D57)</f>
        <v>3703</v>
      </c>
      <c r="E52" s="14"/>
      <c r="F52" s="15"/>
      <c r="G52" s="64"/>
      <c r="H52" s="65"/>
      <c r="I52" s="18"/>
      <c r="J52" s="16">
        <f>SUM(J53:J57)</f>
        <v>0</v>
      </c>
      <c r="K52" s="64">
        <f>SUM(K53:K57)</f>
        <v>0</v>
      </c>
      <c r="L52" s="66">
        <f>SUM(L53:L57)</f>
        <v>0</v>
      </c>
      <c r="M52" s="66">
        <f t="shared" ref="M52:R52" si="15">SUM(M53:M57)</f>
        <v>0</v>
      </c>
      <c r="N52" s="66">
        <f t="shared" si="15"/>
        <v>0</v>
      </c>
      <c r="O52" s="66">
        <f t="shared" si="15"/>
        <v>0</v>
      </c>
      <c r="P52" s="15">
        <f t="shared" si="15"/>
        <v>0</v>
      </c>
      <c r="Q52" s="66">
        <f t="shared" si="15"/>
        <v>0</v>
      </c>
      <c r="R52" s="15">
        <f t="shared" si="15"/>
        <v>0</v>
      </c>
      <c r="S52" s="28"/>
      <c r="CA52" s="67"/>
      <c r="CB52" s="67"/>
      <c r="CC52" s="67"/>
      <c r="CD52" s="67"/>
      <c r="CE52" s="67"/>
      <c r="CF52" s="67"/>
      <c r="CG52" s="67"/>
      <c r="CH52" s="67"/>
      <c r="CI52" s="67"/>
      <c r="CM52" s="68"/>
      <c r="CN52" s="68"/>
      <c r="CO52" s="68"/>
      <c r="CP52" s="68"/>
      <c r="CQ52" s="68"/>
      <c r="CR52" s="68"/>
      <c r="CS52" s="68"/>
      <c r="CT52" s="69"/>
      <c r="CU52" s="69"/>
    </row>
    <row r="53" spans="1:99" x14ac:dyDescent="0.25">
      <c r="A53" s="70" t="s">
        <v>68</v>
      </c>
      <c r="B53" s="21">
        <f>SUM(C53:D53)</f>
        <v>5203</v>
      </c>
      <c r="C53" s="22">
        <v>1573</v>
      </c>
      <c r="D53" s="24">
        <v>3630</v>
      </c>
      <c r="E53" s="71"/>
      <c r="F53" s="72"/>
      <c r="G53" s="73"/>
      <c r="H53" s="74"/>
      <c r="I53" s="75"/>
      <c r="J53" s="76">
        <v>0</v>
      </c>
      <c r="K53" s="24">
        <v>0</v>
      </c>
      <c r="L53" s="22">
        <v>0</v>
      </c>
      <c r="M53" s="25">
        <v>0</v>
      </c>
      <c r="N53" s="25">
        <v>0</v>
      </c>
      <c r="O53" s="25">
        <v>0</v>
      </c>
      <c r="P53" s="23">
        <v>0</v>
      </c>
      <c r="Q53" s="54">
        <v>0</v>
      </c>
      <c r="R53" s="23">
        <v>0</v>
      </c>
      <c r="S53" s="28" t="str">
        <f t="shared" si="8"/>
        <v/>
      </c>
      <c r="CA53" s="29" t="str">
        <f>IF(AND(D53&gt;0,J53=""),"*No olvide digitar el campo TRANS Masculino (Digite CERO si no tiene).", IF(J53&gt;D53," * El Número de TRANS Masculino no puede superar el Total Mujeres. ",""))</f>
        <v/>
      </c>
      <c r="CB53" s="29" t="str">
        <f>IF(AND(C53&gt;0,OR(K53=""))," *No olvide digitar el campo TRANS Femenino (Digite CERO si no tiene).",IF(K53&gt;$C53," * El Número de TRANS Femenino no puede superar el Total Hombres. ",""))</f>
        <v/>
      </c>
      <c r="CC53" s="29" t="str">
        <f t="shared" si="9"/>
        <v/>
      </c>
      <c r="CD53" s="29" t="str">
        <f t="shared" si="9"/>
        <v/>
      </c>
      <c r="CE53" s="29" t="str">
        <f t="shared" si="9"/>
        <v/>
      </c>
      <c r="CF53" s="29" t="str">
        <f t="shared" si="9"/>
        <v/>
      </c>
      <c r="CG53" s="29" t="str">
        <f t="shared" si="9"/>
        <v/>
      </c>
      <c r="CH53" s="29" t="str">
        <f t="shared" si="10"/>
        <v/>
      </c>
      <c r="CI53" s="29" t="str">
        <f t="shared" si="11"/>
        <v/>
      </c>
      <c r="CM53" s="30">
        <f>IF(AND(D53&gt;0,OR(J53="")),1,IF(J53&gt;D53,1,0))</f>
        <v>0</v>
      </c>
      <c r="CN53" s="30">
        <f>IF(AND(C53&gt;0,OR(K53="")),1,IF(K53&gt;C53,1,0))</f>
        <v>0</v>
      </c>
      <c r="CO53" s="30">
        <f t="shared" si="14"/>
        <v>0</v>
      </c>
      <c r="CP53" s="30">
        <f t="shared" si="14"/>
        <v>0</v>
      </c>
      <c r="CQ53" s="30">
        <f t="shared" si="14"/>
        <v>0</v>
      </c>
      <c r="CR53" s="30">
        <f t="shared" si="14"/>
        <v>0</v>
      </c>
      <c r="CS53" s="30">
        <f t="shared" si="14"/>
        <v>0</v>
      </c>
      <c r="CT53" s="31">
        <f t="shared" si="14"/>
        <v>0</v>
      </c>
      <c r="CU53" s="31">
        <f t="shared" si="12"/>
        <v>0</v>
      </c>
    </row>
    <row r="54" spans="1:99" x14ac:dyDescent="0.25">
      <c r="A54" s="77" t="s">
        <v>69</v>
      </c>
      <c r="B54" s="33">
        <f>SUM(C54:D54)</f>
        <v>1</v>
      </c>
      <c r="C54" s="22">
        <v>0</v>
      </c>
      <c r="D54" s="35">
        <v>1</v>
      </c>
      <c r="E54" s="78"/>
      <c r="F54" s="79"/>
      <c r="G54" s="80"/>
      <c r="H54" s="81"/>
      <c r="I54" s="82"/>
      <c r="J54" s="39">
        <v>0</v>
      </c>
      <c r="K54" s="36">
        <v>0</v>
      </c>
      <c r="L54" s="34">
        <v>0</v>
      </c>
      <c r="M54" s="37">
        <v>0</v>
      </c>
      <c r="N54" s="37">
        <v>0</v>
      </c>
      <c r="O54" s="37">
        <v>0</v>
      </c>
      <c r="P54" s="35">
        <v>0</v>
      </c>
      <c r="Q54" s="40">
        <v>0</v>
      </c>
      <c r="R54" s="35">
        <v>0</v>
      </c>
      <c r="S54" s="28" t="str">
        <f t="shared" si="8"/>
        <v/>
      </c>
      <c r="CA54" s="29" t="str">
        <f>IF(AND(D54&gt;0,J54=""),"*No olvide digitar el campo TRANS Masculino (Digite CERO si no tiene).", IF(J54&gt;D54," * El Número de TRANS Masculino no puede superar el Total Mujeres. ",""))</f>
        <v/>
      </c>
      <c r="CB54" s="29" t="str">
        <f>IF(AND(C54&gt;0,OR(K54=""))," *No olvide digitar el campo TRANS Femenino (Digite CERO si no tiene).",IF(K54&gt;$C54," * El Número de TRANS Femenino no puede superar el Total Hombres. ",""))</f>
        <v/>
      </c>
      <c r="CC54" s="29" t="str">
        <f t="shared" si="9"/>
        <v/>
      </c>
      <c r="CD54" s="29" t="str">
        <f t="shared" si="9"/>
        <v/>
      </c>
      <c r="CE54" s="29" t="str">
        <f t="shared" si="9"/>
        <v/>
      </c>
      <c r="CF54" s="29" t="str">
        <f t="shared" si="9"/>
        <v/>
      </c>
      <c r="CG54" s="29" t="str">
        <f t="shared" si="9"/>
        <v/>
      </c>
      <c r="CH54" s="29" t="str">
        <f t="shared" si="10"/>
        <v/>
      </c>
      <c r="CI54" s="29" t="str">
        <f t="shared" si="11"/>
        <v/>
      </c>
      <c r="CM54" s="30">
        <f>IF(AND(D54&gt;0,OR(J54="")),1,IF(J54&gt;D54,1,0))</f>
        <v>0</v>
      </c>
      <c r="CN54" s="30">
        <f>IF(AND(C54&gt;0,OR(K54="")),1,IF(K54&gt;C54,1,0))</f>
        <v>0</v>
      </c>
      <c r="CO54" s="30">
        <f t="shared" si="14"/>
        <v>0</v>
      </c>
      <c r="CP54" s="30">
        <f t="shared" si="14"/>
        <v>0</v>
      </c>
      <c r="CQ54" s="30">
        <f t="shared" si="14"/>
        <v>0</v>
      </c>
      <c r="CR54" s="30">
        <f t="shared" si="14"/>
        <v>0</v>
      </c>
      <c r="CS54" s="30">
        <f t="shared" si="14"/>
        <v>0</v>
      </c>
      <c r="CT54" s="31">
        <f t="shared" si="14"/>
        <v>0</v>
      </c>
      <c r="CU54" s="31">
        <f t="shared" si="12"/>
        <v>0</v>
      </c>
    </row>
    <row r="55" spans="1:99" x14ac:dyDescent="0.25">
      <c r="A55" s="77" t="s">
        <v>70</v>
      </c>
      <c r="B55" s="33">
        <f>SUM(C55:D55)</f>
        <v>59</v>
      </c>
      <c r="C55" s="34">
        <v>8</v>
      </c>
      <c r="D55" s="35">
        <v>51</v>
      </c>
      <c r="E55" s="78"/>
      <c r="F55" s="79"/>
      <c r="G55" s="80"/>
      <c r="H55" s="81"/>
      <c r="I55" s="82"/>
      <c r="J55" s="39">
        <v>0</v>
      </c>
      <c r="K55" s="36">
        <v>0</v>
      </c>
      <c r="L55" s="34">
        <v>0</v>
      </c>
      <c r="M55" s="37">
        <v>0</v>
      </c>
      <c r="N55" s="37">
        <v>0</v>
      </c>
      <c r="O55" s="37">
        <v>0</v>
      </c>
      <c r="P55" s="35">
        <v>0</v>
      </c>
      <c r="Q55" s="40">
        <v>0</v>
      </c>
      <c r="R55" s="35">
        <v>0</v>
      </c>
      <c r="S55" s="28" t="str">
        <f t="shared" si="8"/>
        <v/>
      </c>
      <c r="CA55" s="29" t="str">
        <f>IF(AND(D55&gt;0,J55=""),"*No olvide digitar el campo TRANS Masculino (Digite CERO si no tiene).", IF(J55&gt;D55," * El Número de TRANS Masculino no puede superar el Total Mujeres. ",""))</f>
        <v/>
      </c>
      <c r="CB55" s="29" t="str">
        <f>IF(AND(C55&gt;0,OR(K55=""))," *No olvide digitar el campo TRANS Femenino (Digite CERO si no tiene).",IF(K55&gt;$C55," * El Número de TRANS Femenino no puede superar el Total Hombres. ",""))</f>
        <v/>
      </c>
      <c r="CC55" s="29" t="str">
        <f t="shared" si="9"/>
        <v/>
      </c>
      <c r="CD55" s="29" t="str">
        <f t="shared" si="9"/>
        <v/>
      </c>
      <c r="CE55" s="29" t="str">
        <f t="shared" si="9"/>
        <v/>
      </c>
      <c r="CF55" s="29" t="str">
        <f t="shared" si="9"/>
        <v/>
      </c>
      <c r="CG55" s="29" t="str">
        <f t="shared" si="9"/>
        <v/>
      </c>
      <c r="CH55" s="29" t="str">
        <f t="shared" si="10"/>
        <v/>
      </c>
      <c r="CI55" s="29" t="str">
        <f t="shared" si="11"/>
        <v/>
      </c>
      <c r="CM55" s="30">
        <f>IF(AND(D55&gt;0,OR(J55="")),1,IF(J55&gt;D55,1,0))</f>
        <v>0</v>
      </c>
      <c r="CN55" s="30">
        <f>IF(AND(C55&gt;0,OR(K55="")),1,IF(K55&gt;C55,1,0))</f>
        <v>0</v>
      </c>
      <c r="CO55" s="30">
        <f t="shared" si="14"/>
        <v>0</v>
      </c>
      <c r="CP55" s="30">
        <f t="shared" si="14"/>
        <v>0</v>
      </c>
      <c r="CQ55" s="30">
        <f t="shared" si="14"/>
        <v>0</v>
      </c>
      <c r="CR55" s="30">
        <f t="shared" si="14"/>
        <v>0</v>
      </c>
      <c r="CS55" s="30">
        <f t="shared" si="14"/>
        <v>0</v>
      </c>
      <c r="CT55" s="31">
        <f t="shared" si="14"/>
        <v>0</v>
      </c>
      <c r="CU55" s="31">
        <f t="shared" si="12"/>
        <v>0</v>
      </c>
    </row>
    <row r="56" spans="1:99" x14ac:dyDescent="0.25">
      <c r="A56" s="77" t="s">
        <v>71</v>
      </c>
      <c r="B56" s="33">
        <f>SUM(C56:D56)</f>
        <v>18</v>
      </c>
      <c r="C56" s="34">
        <v>5</v>
      </c>
      <c r="D56" s="35">
        <v>13</v>
      </c>
      <c r="E56" s="71"/>
      <c r="F56" s="72"/>
      <c r="G56" s="73"/>
      <c r="H56" s="74"/>
      <c r="I56" s="75"/>
      <c r="J56" s="39">
        <v>0</v>
      </c>
      <c r="K56" s="36">
        <v>0</v>
      </c>
      <c r="L56" s="34">
        <v>0</v>
      </c>
      <c r="M56" s="37">
        <v>0</v>
      </c>
      <c r="N56" s="37">
        <v>0</v>
      </c>
      <c r="O56" s="37">
        <v>0</v>
      </c>
      <c r="P56" s="35">
        <v>0</v>
      </c>
      <c r="Q56" s="40">
        <v>0</v>
      </c>
      <c r="R56" s="35">
        <v>0</v>
      </c>
      <c r="S56" s="28" t="str">
        <f t="shared" si="8"/>
        <v/>
      </c>
      <c r="CA56" s="29" t="str">
        <f>IF(AND(D56&gt;0,J56=""),"*No olvide digitar el campo TRANS Masculino (Digite CERO si no tiene).", IF(J56&gt;D56," * El Número de TRANS Masculino no puede superar el Total Mujeres. ",""))</f>
        <v/>
      </c>
      <c r="CB56" s="29" t="str">
        <f>IF(AND(C56&gt;0,OR(K56=""))," *No olvide digitar el campo TRANS Femenino (Digite CERO si no tiene).",IF(K56&gt;$C56," * El Número de TRANS Femenino no puede superar el Total Hombres. ",""))</f>
        <v/>
      </c>
      <c r="CC56" s="29" t="str">
        <f t="shared" si="9"/>
        <v/>
      </c>
      <c r="CD56" s="29" t="str">
        <f t="shared" si="9"/>
        <v/>
      </c>
      <c r="CE56" s="29" t="str">
        <f t="shared" si="9"/>
        <v/>
      </c>
      <c r="CF56" s="29" t="str">
        <f t="shared" si="9"/>
        <v/>
      </c>
      <c r="CG56" s="29" t="str">
        <f t="shared" si="9"/>
        <v/>
      </c>
      <c r="CH56" s="29" t="str">
        <f t="shared" si="10"/>
        <v/>
      </c>
      <c r="CI56" s="29" t="str">
        <f t="shared" si="11"/>
        <v/>
      </c>
      <c r="CM56" s="30">
        <f>IF(AND(D56&gt;0,OR(J56="")),1,IF(J56&gt;D56,1,0))</f>
        <v>0</v>
      </c>
      <c r="CN56" s="30">
        <f>IF(AND(C56&gt;0,OR(K56="")),1,IF(K56&gt;C56,1,0))</f>
        <v>0</v>
      </c>
      <c r="CO56" s="30">
        <f t="shared" si="14"/>
        <v>0</v>
      </c>
      <c r="CP56" s="30">
        <f t="shared" si="14"/>
        <v>0</v>
      </c>
      <c r="CQ56" s="30">
        <f t="shared" si="14"/>
        <v>0</v>
      </c>
      <c r="CR56" s="30">
        <f t="shared" si="14"/>
        <v>0</v>
      </c>
      <c r="CS56" s="30">
        <f t="shared" si="14"/>
        <v>0</v>
      </c>
      <c r="CT56" s="31">
        <f t="shared" si="14"/>
        <v>0</v>
      </c>
      <c r="CU56" s="31">
        <f t="shared" si="12"/>
        <v>0</v>
      </c>
    </row>
    <row r="57" spans="1:99" x14ac:dyDescent="0.25">
      <c r="A57" s="57" t="s">
        <v>72</v>
      </c>
      <c r="B57" s="44">
        <f>SUM(C57:D57)</f>
        <v>10</v>
      </c>
      <c r="C57" s="45">
        <v>2</v>
      </c>
      <c r="D57" s="46">
        <v>8</v>
      </c>
      <c r="E57" s="83"/>
      <c r="F57" s="84"/>
      <c r="G57" s="85"/>
      <c r="H57" s="86"/>
      <c r="I57" s="87"/>
      <c r="J57" s="51">
        <v>0</v>
      </c>
      <c r="K57" s="47">
        <v>0</v>
      </c>
      <c r="L57" s="45">
        <v>0</v>
      </c>
      <c r="M57" s="52">
        <v>0</v>
      </c>
      <c r="N57" s="52">
        <v>0</v>
      </c>
      <c r="O57" s="52">
        <v>0</v>
      </c>
      <c r="P57" s="46">
        <v>0</v>
      </c>
      <c r="Q57" s="49">
        <v>0</v>
      </c>
      <c r="R57" s="46">
        <v>0</v>
      </c>
      <c r="S57" s="28" t="str">
        <f>CA57&amp;CB57&amp;CC57&amp;CD57&amp;CE57&amp;CF57&amp;CG57&amp;CH57&amp;CI57</f>
        <v/>
      </c>
      <c r="CA57" s="29" t="str">
        <f>IF(AND(D57&gt;0,J57=""),"*No olvide digitar el campo TRANS Masculino (Digite CERO si no tiene).", IF(J57&gt;D57," * El Número de TRANS Masculino no puede superar el Total Mujeres. ",""))</f>
        <v/>
      </c>
      <c r="CB57" s="29" t="str">
        <f>IF(AND(C57&gt;0,OR(K57=""))," *No olvide digitar el campo TRANS Femenino (Digite CERO si no tiene).",IF(K57&gt;$C57," * El Número de TRANS Femenino no puede superar el Total Hombres. ",""))</f>
        <v/>
      </c>
      <c r="CC57" s="29" t="str">
        <f t="shared" si="9"/>
        <v/>
      </c>
      <c r="CD57" s="29" t="str">
        <f t="shared" si="9"/>
        <v/>
      </c>
      <c r="CE57" s="29" t="str">
        <f t="shared" si="9"/>
        <v/>
      </c>
      <c r="CF57" s="29" t="str">
        <f t="shared" si="9"/>
        <v/>
      </c>
      <c r="CG57" s="29" t="str">
        <f t="shared" si="9"/>
        <v/>
      </c>
      <c r="CH57" s="29" t="str">
        <f t="shared" si="10"/>
        <v/>
      </c>
      <c r="CI57" s="29" t="str">
        <f t="shared" si="11"/>
        <v/>
      </c>
      <c r="CM57" s="30">
        <f>IF(AND(D57&gt;0,OR(J57="")),1,IF(J57&gt;D57,1,0))</f>
        <v>0</v>
      </c>
      <c r="CN57" s="30">
        <f>IF(AND(C57&gt;0,OR(K57="")),1,IF(K57&gt;C57,1,0))</f>
        <v>0</v>
      </c>
      <c r="CO57" s="30">
        <f t="shared" si="14"/>
        <v>0</v>
      </c>
      <c r="CP57" s="30">
        <f t="shared" si="14"/>
        <v>0</v>
      </c>
      <c r="CQ57" s="30">
        <f t="shared" si="14"/>
        <v>0</v>
      </c>
      <c r="CR57" s="30">
        <f t="shared" si="14"/>
        <v>0</v>
      </c>
      <c r="CS57" s="30">
        <f t="shared" si="14"/>
        <v>0</v>
      </c>
      <c r="CT57" s="31">
        <f t="shared" si="14"/>
        <v>0</v>
      </c>
      <c r="CU57" s="31">
        <f t="shared" si="12"/>
        <v>0</v>
      </c>
    </row>
    <row r="58" spans="1:99" ht="18" customHeight="1" x14ac:dyDescent="0.25">
      <c r="A58" s="181" t="s">
        <v>73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1:99" ht="18" customHeight="1" x14ac:dyDescent="0.25">
      <c r="A59" s="88" t="s">
        <v>74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99" ht="15" customHeight="1" x14ac:dyDescent="0.25">
      <c r="A60" s="186" t="s">
        <v>75</v>
      </c>
      <c r="B60" s="186" t="s">
        <v>76</v>
      </c>
      <c r="C60" s="171" t="s">
        <v>77</v>
      </c>
      <c r="D60" s="188"/>
      <c r="E60" s="188"/>
      <c r="F60" s="188"/>
      <c r="G60" s="188"/>
      <c r="H60" s="188"/>
      <c r="I60" s="188"/>
      <c r="J60" s="188"/>
      <c r="K60" s="188"/>
      <c r="L60" s="189"/>
      <c r="M60" s="173" t="s">
        <v>78</v>
      </c>
      <c r="N60" s="171" t="s">
        <v>79</v>
      </c>
      <c r="O60" s="188"/>
      <c r="P60" s="188"/>
      <c r="Q60" s="188"/>
      <c r="R60" s="188"/>
      <c r="S60" s="188"/>
      <c r="T60" s="188"/>
      <c r="U60" s="188"/>
      <c r="V60" s="188"/>
      <c r="W60" s="188"/>
      <c r="X60" s="89"/>
    </row>
    <row r="61" spans="1:99" ht="42" x14ac:dyDescent="0.25">
      <c r="A61" s="187"/>
      <c r="B61" s="187"/>
      <c r="C61" s="90" t="s">
        <v>80</v>
      </c>
      <c r="D61" s="91" t="s">
        <v>81</v>
      </c>
      <c r="E61" s="90" t="s">
        <v>82</v>
      </c>
      <c r="F61" s="92" t="s">
        <v>83</v>
      </c>
      <c r="G61" s="91" t="s">
        <v>84</v>
      </c>
      <c r="H61" s="90" t="s">
        <v>85</v>
      </c>
      <c r="I61" s="92" t="s">
        <v>86</v>
      </c>
      <c r="J61" s="92" t="s">
        <v>87</v>
      </c>
      <c r="K61" s="91" t="s">
        <v>88</v>
      </c>
      <c r="L61" s="93" t="s">
        <v>89</v>
      </c>
      <c r="M61" s="190"/>
      <c r="N61" s="7" t="s">
        <v>90</v>
      </c>
      <c r="O61" s="94" t="s">
        <v>16</v>
      </c>
      <c r="P61" s="95" t="s">
        <v>17</v>
      </c>
      <c r="Q61" s="96" t="s">
        <v>91</v>
      </c>
      <c r="R61" s="91" t="s">
        <v>92</v>
      </c>
      <c r="S61" s="91" t="s">
        <v>9</v>
      </c>
      <c r="T61" s="91" t="s">
        <v>10</v>
      </c>
      <c r="U61" s="91" t="s">
        <v>11</v>
      </c>
      <c r="V61" s="91" t="s">
        <v>12</v>
      </c>
      <c r="W61" s="11" t="s">
        <v>13</v>
      </c>
      <c r="X61" s="90"/>
    </row>
    <row r="62" spans="1:99" x14ac:dyDescent="0.25">
      <c r="A62" s="97" t="s">
        <v>93</v>
      </c>
      <c r="B62" s="98">
        <f>SUM(C62:L62)</f>
        <v>0</v>
      </c>
      <c r="C62" s="99"/>
      <c r="D62" s="99"/>
      <c r="E62" s="99"/>
      <c r="F62" s="99"/>
      <c r="G62" s="100"/>
      <c r="H62" s="99"/>
      <c r="I62" s="99"/>
      <c r="J62" s="100"/>
      <c r="K62" s="99"/>
      <c r="L62" s="101"/>
      <c r="M62" s="102"/>
      <c r="N62" s="103">
        <f>SUM(O62:P62)</f>
        <v>0</v>
      </c>
      <c r="O62" s="100"/>
      <c r="P62" s="104"/>
      <c r="Q62" s="76"/>
      <c r="R62" s="99"/>
      <c r="S62" s="99"/>
      <c r="T62" s="99"/>
      <c r="U62" s="99"/>
      <c r="V62" s="99"/>
      <c r="W62" s="102"/>
      <c r="X62" s="28" t="str">
        <f>CA62&amp;CB62&amp;CC62&amp;CD62&amp;CE62&amp;CF62&amp;CG62</f>
        <v/>
      </c>
      <c r="CA62" s="29" t="str">
        <f>IF(AND(P62&gt;0,Q62=""),"*No olvide digitar el campo "&amp;Q$61&amp;""&amp;". Digite CERO si no tiene.", IF(Q62&gt;P62," * El Número de "&amp;Q$61&amp;""&amp;" no puede superar el Total Mujeres. ",""))</f>
        <v/>
      </c>
      <c r="CB62" s="29" t="str">
        <f>IF(AND(O62&gt;0,R62=""),"*No olvide digitar el campo "&amp;R$61&amp;""&amp;". Digite CERO si no tiene.", IF(R62&gt;O62," * El Número de "&amp;R$61&amp;""&amp;" no puede superar el Total hOMBRES. ",""))</f>
        <v/>
      </c>
      <c r="CC62" s="29" t="str">
        <f>IF(AND($N62&gt;0,S62=""),"*No olvide digitar el campo "&amp;S$61&amp;""&amp;". Digite CERO si no tiene.", IF(S62&gt;$N62," * La variable "&amp;S$61&amp;""&amp;" no puede superar el Total Ambos Sexos. ",""))</f>
        <v/>
      </c>
      <c r="CD62" s="29" t="str">
        <f>IF(AND($N62&gt;0,T62=""),"*No olvide digitar el campo "&amp;T$61&amp;""&amp;". Digite CERO si no tiene.", IF(T62&gt;$N62," * La variable "&amp;T$61&amp;""&amp;" no puede superar el Total Ambos Sexos. ",""))</f>
        <v/>
      </c>
      <c r="CE62" s="29" t="str">
        <f>IF(AND($N62&gt;0,U62=""),"*No olvide digitar el campo "&amp;U$61&amp;""&amp;". Digite CERO si no tiene.", IF(U62&gt;$N62," * La variable "&amp;U$61&amp;""&amp;" no puede superar el Total Ambos Sexos. ",""))</f>
        <v/>
      </c>
      <c r="CF62" s="29" t="str">
        <f>IF(AND($N62&gt;0,V62=""),"*No olvide digitar el campo "&amp;V$61&amp;""&amp;". Digite CERO si no tiene.", IF(V62&gt;$N62," * La variable "&amp;V$61&amp;""&amp;" no puede superar el Total Ambos Sexos. ",""))</f>
        <v/>
      </c>
      <c r="CG62" s="29" t="str">
        <f>IF(AND($N62&gt;0,W62=""),"*No olvide digitar el campo "&amp;W$61&amp;""&amp;". Digite CERO si no tiene.", IF(W62&gt;$N62," * La variable "&amp;W$61&amp;""&amp;" no puede superar el Total Ambos Sexos. ",""))</f>
        <v/>
      </c>
      <c r="CM62" s="30">
        <f>IF(AND(P62&gt;0,OR(Q62="")),1,IF(Q62&gt;P62,1,0))</f>
        <v>0</v>
      </c>
      <c r="CN62" s="30">
        <f>IF(AND(O62&gt;0,OR(R62="")),1,IF(R62&gt;O62,1,0))</f>
        <v>0</v>
      </c>
      <c r="CO62" s="30">
        <f>IF(AND($N62&gt;0,OR(S62="")),1,IF(S62&gt;$N62,1,0))</f>
        <v>0</v>
      </c>
      <c r="CP62" s="30">
        <f t="shared" ref="CP62:CS73" si="16">IF(AND($N62&gt;0,OR(T62="")),1,IF(T62&gt;$N62,1,0))</f>
        <v>0</v>
      </c>
      <c r="CQ62" s="30">
        <f t="shared" si="16"/>
        <v>0</v>
      </c>
      <c r="CR62" s="30">
        <f t="shared" si="16"/>
        <v>0</v>
      </c>
      <c r="CS62" s="30">
        <f t="shared" si="16"/>
        <v>0</v>
      </c>
    </row>
    <row r="63" spans="1:99" x14ac:dyDescent="0.25">
      <c r="A63" s="105" t="s">
        <v>94</v>
      </c>
      <c r="B63" s="106">
        <f>SUM(C63:L63)</f>
        <v>0</v>
      </c>
      <c r="C63" s="37"/>
      <c r="D63" s="37"/>
      <c r="E63" s="37"/>
      <c r="F63" s="37"/>
      <c r="G63" s="40"/>
      <c r="H63" s="37"/>
      <c r="I63" s="37"/>
      <c r="J63" s="40"/>
      <c r="K63" s="37"/>
      <c r="L63" s="41"/>
      <c r="M63" s="36"/>
      <c r="N63" s="107">
        <f t="shared" ref="N63:N70" si="17">SUM(O63:P63)</f>
        <v>0</v>
      </c>
      <c r="O63" s="40"/>
      <c r="P63" s="38"/>
      <c r="Q63" s="39"/>
      <c r="R63" s="37"/>
      <c r="S63" s="37"/>
      <c r="T63" s="37"/>
      <c r="U63" s="37"/>
      <c r="V63" s="37"/>
      <c r="W63" s="36"/>
      <c r="X63" s="28" t="str">
        <f t="shared" ref="X63:X72" si="18">CA63&amp;CB63&amp;CC63&amp;CD63&amp;CE63&amp;CF63&amp;CG63</f>
        <v/>
      </c>
      <c r="CA63" s="29" t="str">
        <f t="shared" ref="CA63:CA73" si="19">IF(AND(P63&gt;0,Q63=""),"*No olvide digitar el campo "&amp;Q$61&amp;""&amp;". Digite CERO si no tiene.", IF(Q63&gt;P63," * El Número de "&amp;Q$61&amp;""&amp;" no puede superar el Total Mujeres. ",""))</f>
        <v/>
      </c>
      <c r="CB63" s="29" t="str">
        <f t="shared" ref="CB63:CB73" si="20">IF(AND(O63&gt;0,R63=""),"*No olvide digitar el campo "&amp;R$61&amp;""&amp;". Digite CERO si no tiene.", IF(R63&gt;O63," * El Número de "&amp;R$61&amp;""&amp;" no puede superar el Total hOMBRES. ",""))</f>
        <v/>
      </c>
      <c r="CC63" s="29" t="str">
        <f t="shared" ref="CC63:CG73" si="21">IF(AND($N63&gt;0,S63=""),"*No olvide digitar el campo "&amp;S$61&amp;""&amp;". Digite CERO si no tiene.", IF(S63&gt;$N63," * La variable "&amp;S$61&amp;""&amp;" no puede superar el Total Ambos Sexos. ",""))</f>
        <v/>
      </c>
      <c r="CD63" s="29" t="str">
        <f t="shared" si="21"/>
        <v/>
      </c>
      <c r="CE63" s="29" t="str">
        <f t="shared" si="21"/>
        <v/>
      </c>
      <c r="CF63" s="29" t="str">
        <f t="shared" si="21"/>
        <v/>
      </c>
      <c r="CG63" s="29" t="str">
        <f t="shared" si="21"/>
        <v/>
      </c>
      <c r="CM63" s="30">
        <f t="shared" ref="CM63:CM73" si="22">IF(AND(P63&gt;0,OR(Q63="")),1,IF(Q63&gt;P63,1,0))</f>
        <v>0</v>
      </c>
      <c r="CN63" s="30">
        <f t="shared" ref="CN63:CN73" si="23">IF(AND(O63&gt;0,OR(R63="")),1,IF(R63&gt;O63,1,0))</f>
        <v>0</v>
      </c>
      <c r="CO63" s="30">
        <f t="shared" ref="CO63:CO73" si="24">IF(AND($N63&gt;0,OR(S63="")),1,IF(S63&gt;$N63,1,0))</f>
        <v>0</v>
      </c>
      <c r="CP63" s="30">
        <f t="shared" si="16"/>
        <v>0</v>
      </c>
      <c r="CQ63" s="30">
        <f t="shared" si="16"/>
        <v>0</v>
      </c>
      <c r="CR63" s="30">
        <f t="shared" si="16"/>
        <v>0</v>
      </c>
      <c r="CS63" s="30">
        <f t="shared" si="16"/>
        <v>0</v>
      </c>
    </row>
    <row r="64" spans="1:99" x14ac:dyDescent="0.25">
      <c r="A64" s="105" t="s">
        <v>95</v>
      </c>
      <c r="B64" s="106">
        <f t="shared" ref="B64:B72" si="25">SUM(C64:L64)</f>
        <v>0</v>
      </c>
      <c r="C64" s="37"/>
      <c r="D64" s="37"/>
      <c r="E64" s="37"/>
      <c r="F64" s="37"/>
      <c r="G64" s="40"/>
      <c r="H64" s="37"/>
      <c r="I64" s="37"/>
      <c r="J64" s="40"/>
      <c r="K64" s="37"/>
      <c r="L64" s="41"/>
      <c r="M64" s="36"/>
      <c r="N64" s="108">
        <f t="shared" si="17"/>
        <v>0</v>
      </c>
      <c r="O64" s="40"/>
      <c r="P64" s="38"/>
      <c r="Q64" s="39"/>
      <c r="R64" s="37"/>
      <c r="S64" s="37"/>
      <c r="T64" s="37"/>
      <c r="U64" s="37"/>
      <c r="V64" s="37"/>
      <c r="W64" s="36"/>
      <c r="X64" s="28" t="str">
        <f t="shared" si="18"/>
        <v/>
      </c>
      <c r="CA64" s="29" t="str">
        <f t="shared" si="19"/>
        <v/>
      </c>
      <c r="CB64" s="29" t="str">
        <f t="shared" si="20"/>
        <v/>
      </c>
      <c r="CC64" s="29" t="str">
        <f t="shared" si="21"/>
        <v/>
      </c>
      <c r="CD64" s="29" t="str">
        <f t="shared" si="21"/>
        <v/>
      </c>
      <c r="CE64" s="29" t="str">
        <f t="shared" si="21"/>
        <v/>
      </c>
      <c r="CF64" s="29" t="str">
        <f t="shared" si="21"/>
        <v/>
      </c>
      <c r="CG64" s="29" t="str">
        <f t="shared" si="21"/>
        <v/>
      </c>
      <c r="CM64" s="30">
        <f t="shared" si="22"/>
        <v>0</v>
      </c>
      <c r="CN64" s="30">
        <f t="shared" si="23"/>
        <v>0</v>
      </c>
      <c r="CO64" s="30">
        <f t="shared" si="24"/>
        <v>0</v>
      </c>
      <c r="CP64" s="30">
        <f t="shared" si="16"/>
        <v>0</v>
      </c>
      <c r="CQ64" s="30">
        <f t="shared" si="16"/>
        <v>0</v>
      </c>
      <c r="CR64" s="30">
        <f t="shared" si="16"/>
        <v>0</v>
      </c>
      <c r="CS64" s="30">
        <f t="shared" si="16"/>
        <v>0</v>
      </c>
    </row>
    <row r="65" spans="1:97" x14ac:dyDescent="0.25">
      <c r="A65" s="105" t="s">
        <v>96</v>
      </c>
      <c r="B65" s="106">
        <f t="shared" si="25"/>
        <v>1</v>
      </c>
      <c r="C65" s="37"/>
      <c r="D65" s="37"/>
      <c r="E65" s="37">
        <v>1</v>
      </c>
      <c r="F65" s="37"/>
      <c r="G65" s="40"/>
      <c r="H65" s="37"/>
      <c r="I65" s="37"/>
      <c r="J65" s="40"/>
      <c r="K65" s="37"/>
      <c r="L65" s="41"/>
      <c r="M65" s="36"/>
      <c r="N65" s="109">
        <f>SUM(O65:P65)</f>
        <v>14</v>
      </c>
      <c r="O65" s="40">
        <v>7</v>
      </c>
      <c r="P65" s="38">
        <v>7</v>
      </c>
      <c r="Q65" s="39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6">
        <v>0</v>
      </c>
      <c r="X65" s="28" t="str">
        <f t="shared" si="18"/>
        <v/>
      </c>
      <c r="CA65" s="29" t="str">
        <f t="shared" si="19"/>
        <v/>
      </c>
      <c r="CB65" s="29" t="str">
        <f t="shared" si="20"/>
        <v/>
      </c>
      <c r="CC65" s="29" t="str">
        <f t="shared" si="21"/>
        <v/>
      </c>
      <c r="CD65" s="29" t="str">
        <f t="shared" si="21"/>
        <v/>
      </c>
      <c r="CE65" s="29" t="str">
        <f t="shared" si="21"/>
        <v/>
      </c>
      <c r="CF65" s="29" t="str">
        <f t="shared" si="21"/>
        <v/>
      </c>
      <c r="CG65" s="29" t="str">
        <f t="shared" si="21"/>
        <v/>
      </c>
      <c r="CM65" s="30">
        <f t="shared" si="22"/>
        <v>0</v>
      </c>
      <c r="CN65" s="30">
        <f t="shared" si="23"/>
        <v>0</v>
      </c>
      <c r="CO65" s="30">
        <f t="shared" si="24"/>
        <v>0</v>
      </c>
      <c r="CP65" s="30">
        <f t="shared" si="16"/>
        <v>0</v>
      </c>
      <c r="CQ65" s="30">
        <f t="shared" si="16"/>
        <v>0</v>
      </c>
      <c r="CR65" s="30">
        <f t="shared" si="16"/>
        <v>0</v>
      </c>
      <c r="CS65" s="30">
        <f t="shared" si="16"/>
        <v>0</v>
      </c>
    </row>
    <row r="66" spans="1:97" x14ac:dyDescent="0.25">
      <c r="A66" s="105" t="s">
        <v>97</v>
      </c>
      <c r="B66" s="106">
        <f t="shared" si="25"/>
        <v>0</v>
      </c>
      <c r="C66" s="37"/>
      <c r="D66" s="37"/>
      <c r="E66" s="37"/>
      <c r="F66" s="37"/>
      <c r="G66" s="40"/>
      <c r="H66" s="37"/>
      <c r="I66" s="37"/>
      <c r="J66" s="40"/>
      <c r="K66" s="37"/>
      <c r="L66" s="41"/>
      <c r="M66" s="36"/>
      <c r="N66" s="107">
        <f>SUM(O66:P66)</f>
        <v>0</v>
      </c>
      <c r="O66" s="40"/>
      <c r="P66" s="38"/>
      <c r="Q66" s="39"/>
      <c r="R66" s="37"/>
      <c r="S66" s="37"/>
      <c r="T66" s="37"/>
      <c r="U66" s="37"/>
      <c r="V66" s="37"/>
      <c r="W66" s="36"/>
      <c r="X66" s="28" t="str">
        <f t="shared" si="18"/>
        <v/>
      </c>
      <c r="CA66" s="29" t="str">
        <f t="shared" si="19"/>
        <v/>
      </c>
      <c r="CB66" s="29" t="str">
        <f t="shared" si="20"/>
        <v/>
      </c>
      <c r="CC66" s="29" t="str">
        <f t="shared" si="21"/>
        <v/>
      </c>
      <c r="CD66" s="29" t="str">
        <f t="shared" si="21"/>
        <v/>
      </c>
      <c r="CE66" s="29" t="str">
        <f t="shared" si="21"/>
        <v/>
      </c>
      <c r="CF66" s="29" t="str">
        <f t="shared" si="21"/>
        <v/>
      </c>
      <c r="CG66" s="29" t="str">
        <f t="shared" si="21"/>
        <v/>
      </c>
      <c r="CM66" s="30">
        <f t="shared" si="22"/>
        <v>0</v>
      </c>
      <c r="CN66" s="30">
        <f t="shared" si="23"/>
        <v>0</v>
      </c>
      <c r="CO66" s="30">
        <f t="shared" si="24"/>
        <v>0</v>
      </c>
      <c r="CP66" s="30">
        <f t="shared" si="16"/>
        <v>0</v>
      </c>
      <c r="CQ66" s="30">
        <f t="shared" si="16"/>
        <v>0</v>
      </c>
      <c r="CR66" s="30">
        <f t="shared" si="16"/>
        <v>0</v>
      </c>
      <c r="CS66" s="30">
        <f t="shared" si="16"/>
        <v>0</v>
      </c>
    </row>
    <row r="67" spans="1:97" x14ac:dyDescent="0.25">
      <c r="A67" s="105" t="s">
        <v>98</v>
      </c>
      <c r="B67" s="106">
        <f t="shared" si="25"/>
        <v>0</v>
      </c>
      <c r="C67" s="37"/>
      <c r="D67" s="37"/>
      <c r="E67" s="37"/>
      <c r="F67" s="37"/>
      <c r="G67" s="40"/>
      <c r="H67" s="37"/>
      <c r="I67" s="37"/>
      <c r="J67" s="40"/>
      <c r="K67" s="37"/>
      <c r="L67" s="41"/>
      <c r="M67" s="36"/>
      <c r="N67" s="109">
        <f>SUM(O67:P67)</f>
        <v>0</v>
      </c>
      <c r="O67" s="40"/>
      <c r="P67" s="38"/>
      <c r="Q67" s="39"/>
      <c r="R67" s="37"/>
      <c r="S67" s="37"/>
      <c r="T67" s="37"/>
      <c r="U67" s="37"/>
      <c r="V67" s="37"/>
      <c r="W67" s="36"/>
      <c r="X67" s="28" t="str">
        <f t="shared" si="18"/>
        <v/>
      </c>
      <c r="CA67" s="29" t="str">
        <f t="shared" si="19"/>
        <v/>
      </c>
      <c r="CB67" s="29" t="str">
        <f t="shared" si="20"/>
        <v/>
      </c>
      <c r="CC67" s="29" t="str">
        <f t="shared" si="21"/>
        <v/>
      </c>
      <c r="CD67" s="29" t="str">
        <f t="shared" si="21"/>
        <v/>
      </c>
      <c r="CE67" s="29" t="str">
        <f t="shared" si="21"/>
        <v/>
      </c>
      <c r="CF67" s="29" t="str">
        <f t="shared" si="21"/>
        <v/>
      </c>
      <c r="CG67" s="29" t="str">
        <f t="shared" si="21"/>
        <v/>
      </c>
      <c r="CM67" s="30">
        <f t="shared" si="22"/>
        <v>0</v>
      </c>
      <c r="CN67" s="30">
        <f t="shared" si="23"/>
        <v>0</v>
      </c>
      <c r="CO67" s="30">
        <f t="shared" si="24"/>
        <v>0</v>
      </c>
      <c r="CP67" s="30">
        <f t="shared" si="16"/>
        <v>0</v>
      </c>
      <c r="CQ67" s="30">
        <f t="shared" si="16"/>
        <v>0</v>
      </c>
      <c r="CR67" s="30">
        <f t="shared" si="16"/>
        <v>0</v>
      </c>
      <c r="CS67" s="30">
        <f t="shared" si="16"/>
        <v>0</v>
      </c>
    </row>
    <row r="68" spans="1:97" x14ac:dyDescent="0.25">
      <c r="A68" s="105" t="s">
        <v>99</v>
      </c>
      <c r="B68" s="106">
        <f t="shared" si="25"/>
        <v>0</v>
      </c>
      <c r="C68" s="37"/>
      <c r="D68" s="37"/>
      <c r="E68" s="37"/>
      <c r="F68" s="37"/>
      <c r="G68" s="40"/>
      <c r="H68" s="37"/>
      <c r="I68" s="37"/>
      <c r="J68" s="40"/>
      <c r="K68" s="37"/>
      <c r="L68" s="41"/>
      <c r="M68" s="36"/>
      <c r="N68" s="109">
        <f t="shared" si="17"/>
        <v>0</v>
      </c>
      <c r="O68" s="40"/>
      <c r="P68" s="38"/>
      <c r="Q68" s="39"/>
      <c r="R68" s="37"/>
      <c r="S68" s="37"/>
      <c r="T68" s="37"/>
      <c r="U68" s="37"/>
      <c r="V68" s="37"/>
      <c r="W68" s="36"/>
      <c r="X68" s="28" t="str">
        <f t="shared" si="18"/>
        <v/>
      </c>
      <c r="CA68" s="29" t="str">
        <f t="shared" si="19"/>
        <v/>
      </c>
      <c r="CB68" s="29" t="str">
        <f t="shared" si="20"/>
        <v/>
      </c>
      <c r="CC68" s="29" t="str">
        <f t="shared" si="21"/>
        <v/>
      </c>
      <c r="CD68" s="29" t="str">
        <f t="shared" si="21"/>
        <v/>
      </c>
      <c r="CE68" s="29" t="str">
        <f t="shared" si="21"/>
        <v/>
      </c>
      <c r="CF68" s="29" t="str">
        <f t="shared" si="21"/>
        <v/>
      </c>
      <c r="CG68" s="29" t="str">
        <f t="shared" si="21"/>
        <v/>
      </c>
      <c r="CM68" s="30">
        <f t="shared" si="22"/>
        <v>0</v>
      </c>
      <c r="CN68" s="30">
        <f t="shared" si="23"/>
        <v>0</v>
      </c>
      <c r="CO68" s="30">
        <f t="shared" si="24"/>
        <v>0</v>
      </c>
      <c r="CP68" s="30">
        <f t="shared" si="16"/>
        <v>0</v>
      </c>
      <c r="CQ68" s="30">
        <f t="shared" si="16"/>
        <v>0</v>
      </c>
      <c r="CR68" s="30">
        <f t="shared" si="16"/>
        <v>0</v>
      </c>
      <c r="CS68" s="30">
        <f t="shared" si="16"/>
        <v>0</v>
      </c>
    </row>
    <row r="69" spans="1:97" x14ac:dyDescent="0.25">
      <c r="A69" s="105" t="s">
        <v>100</v>
      </c>
      <c r="B69" s="106">
        <f t="shared" si="25"/>
        <v>0</v>
      </c>
      <c r="C69" s="37"/>
      <c r="D69" s="37"/>
      <c r="E69" s="37"/>
      <c r="F69" s="37"/>
      <c r="G69" s="40"/>
      <c r="H69" s="37"/>
      <c r="I69" s="37"/>
      <c r="J69" s="40"/>
      <c r="K69" s="37"/>
      <c r="L69" s="41"/>
      <c r="M69" s="36"/>
      <c r="N69" s="109">
        <f t="shared" si="17"/>
        <v>0</v>
      </c>
      <c r="O69" s="40"/>
      <c r="P69" s="38"/>
      <c r="Q69" s="39"/>
      <c r="R69" s="37"/>
      <c r="S69" s="37"/>
      <c r="T69" s="37"/>
      <c r="U69" s="37"/>
      <c r="V69" s="37"/>
      <c r="W69" s="36"/>
      <c r="X69" s="28" t="str">
        <f t="shared" si="18"/>
        <v/>
      </c>
      <c r="CA69" s="29" t="str">
        <f t="shared" si="19"/>
        <v/>
      </c>
      <c r="CB69" s="29" t="str">
        <f t="shared" si="20"/>
        <v/>
      </c>
      <c r="CC69" s="29" t="str">
        <f t="shared" si="21"/>
        <v/>
      </c>
      <c r="CD69" s="29" t="str">
        <f t="shared" si="21"/>
        <v/>
      </c>
      <c r="CE69" s="29" t="str">
        <f t="shared" si="21"/>
        <v/>
      </c>
      <c r="CF69" s="29" t="str">
        <f t="shared" si="21"/>
        <v/>
      </c>
      <c r="CG69" s="29" t="str">
        <f t="shared" si="21"/>
        <v/>
      </c>
      <c r="CM69" s="30">
        <f t="shared" si="22"/>
        <v>0</v>
      </c>
      <c r="CN69" s="30">
        <f t="shared" si="23"/>
        <v>0</v>
      </c>
      <c r="CO69" s="30">
        <f t="shared" si="24"/>
        <v>0</v>
      </c>
      <c r="CP69" s="30">
        <f t="shared" si="16"/>
        <v>0</v>
      </c>
      <c r="CQ69" s="30">
        <f t="shared" si="16"/>
        <v>0</v>
      </c>
      <c r="CR69" s="30">
        <f t="shared" si="16"/>
        <v>0</v>
      </c>
      <c r="CS69" s="30">
        <f t="shared" si="16"/>
        <v>0</v>
      </c>
    </row>
    <row r="70" spans="1:97" x14ac:dyDescent="0.25">
      <c r="A70" s="105" t="s">
        <v>101</v>
      </c>
      <c r="B70" s="106">
        <f t="shared" si="25"/>
        <v>0</v>
      </c>
      <c r="C70" s="110"/>
      <c r="D70" s="110"/>
      <c r="E70" s="110"/>
      <c r="F70" s="110"/>
      <c r="G70" s="111"/>
      <c r="H70" s="110"/>
      <c r="I70" s="110"/>
      <c r="J70" s="111"/>
      <c r="K70" s="110"/>
      <c r="L70" s="112"/>
      <c r="M70" s="36"/>
      <c r="N70" s="107">
        <f t="shared" si="17"/>
        <v>0</v>
      </c>
      <c r="O70" s="40"/>
      <c r="P70" s="38"/>
      <c r="Q70" s="39"/>
      <c r="R70" s="37"/>
      <c r="S70" s="37"/>
      <c r="T70" s="37"/>
      <c r="U70" s="37"/>
      <c r="V70" s="37"/>
      <c r="W70" s="36"/>
      <c r="X70" s="28" t="str">
        <f t="shared" si="18"/>
        <v/>
      </c>
      <c r="CA70" s="29" t="str">
        <f t="shared" si="19"/>
        <v/>
      </c>
      <c r="CB70" s="29" t="str">
        <f t="shared" si="20"/>
        <v/>
      </c>
      <c r="CC70" s="29" t="str">
        <f t="shared" si="21"/>
        <v/>
      </c>
      <c r="CD70" s="29" t="str">
        <f t="shared" si="21"/>
        <v/>
      </c>
      <c r="CE70" s="29" t="str">
        <f t="shared" si="21"/>
        <v/>
      </c>
      <c r="CF70" s="29" t="str">
        <f t="shared" si="21"/>
        <v/>
      </c>
      <c r="CG70" s="29" t="str">
        <f t="shared" si="21"/>
        <v/>
      </c>
      <c r="CM70" s="30">
        <f t="shared" si="22"/>
        <v>0</v>
      </c>
      <c r="CN70" s="30">
        <f t="shared" si="23"/>
        <v>0</v>
      </c>
      <c r="CO70" s="30">
        <f t="shared" si="24"/>
        <v>0</v>
      </c>
      <c r="CP70" s="30">
        <f t="shared" si="16"/>
        <v>0</v>
      </c>
      <c r="CQ70" s="30">
        <f t="shared" si="16"/>
        <v>0</v>
      </c>
      <c r="CR70" s="30">
        <f t="shared" si="16"/>
        <v>0</v>
      </c>
      <c r="CS70" s="30">
        <f t="shared" si="16"/>
        <v>0</v>
      </c>
    </row>
    <row r="71" spans="1:97" x14ac:dyDescent="0.25">
      <c r="A71" s="113" t="s">
        <v>102</v>
      </c>
      <c r="B71" s="106">
        <f t="shared" si="25"/>
        <v>0</v>
      </c>
      <c r="C71" s="110"/>
      <c r="D71" s="110"/>
      <c r="E71" s="110"/>
      <c r="F71" s="110"/>
      <c r="G71" s="111"/>
      <c r="H71" s="37"/>
      <c r="I71" s="110"/>
      <c r="J71" s="40"/>
      <c r="K71" s="110"/>
      <c r="L71" s="112"/>
      <c r="M71" s="36"/>
      <c r="N71" s="107">
        <f>SUM(O71:P71)</f>
        <v>0</v>
      </c>
      <c r="O71" s="40"/>
      <c r="P71" s="38"/>
      <c r="Q71" s="39"/>
      <c r="R71" s="37"/>
      <c r="S71" s="37"/>
      <c r="T71" s="37"/>
      <c r="U71" s="37"/>
      <c r="V71" s="37"/>
      <c r="W71" s="36"/>
      <c r="X71" s="28" t="str">
        <f t="shared" si="18"/>
        <v/>
      </c>
      <c r="CA71" s="29" t="str">
        <f t="shared" si="19"/>
        <v/>
      </c>
      <c r="CB71" s="29" t="str">
        <f t="shared" si="20"/>
        <v/>
      </c>
      <c r="CC71" s="29" t="str">
        <f t="shared" si="21"/>
        <v/>
      </c>
      <c r="CD71" s="29" t="str">
        <f t="shared" si="21"/>
        <v/>
      </c>
      <c r="CE71" s="29" t="str">
        <f t="shared" si="21"/>
        <v/>
      </c>
      <c r="CF71" s="29" t="str">
        <f t="shared" si="21"/>
        <v/>
      </c>
      <c r="CG71" s="29" t="str">
        <f t="shared" si="21"/>
        <v/>
      </c>
      <c r="CM71" s="30">
        <f t="shared" si="22"/>
        <v>0</v>
      </c>
      <c r="CN71" s="30">
        <f t="shared" si="23"/>
        <v>0</v>
      </c>
      <c r="CO71" s="30">
        <f t="shared" si="24"/>
        <v>0</v>
      </c>
      <c r="CP71" s="30">
        <f t="shared" si="16"/>
        <v>0</v>
      </c>
      <c r="CQ71" s="30">
        <f t="shared" si="16"/>
        <v>0</v>
      </c>
      <c r="CR71" s="30">
        <f t="shared" si="16"/>
        <v>0</v>
      </c>
      <c r="CS71" s="30">
        <f t="shared" si="16"/>
        <v>0</v>
      </c>
    </row>
    <row r="72" spans="1:97" x14ac:dyDescent="0.25">
      <c r="A72" s="113" t="s">
        <v>103</v>
      </c>
      <c r="B72" s="106">
        <f t="shared" si="25"/>
        <v>0</v>
      </c>
      <c r="C72" s="110"/>
      <c r="D72" s="110"/>
      <c r="E72" s="110"/>
      <c r="F72" s="110"/>
      <c r="G72" s="111"/>
      <c r="H72" s="110"/>
      <c r="I72" s="110"/>
      <c r="J72" s="111"/>
      <c r="K72" s="110"/>
      <c r="L72" s="112"/>
      <c r="M72" s="36"/>
      <c r="N72" s="108">
        <f>SUM(O72:P72)</f>
        <v>0</v>
      </c>
      <c r="O72" s="40"/>
      <c r="P72" s="38"/>
      <c r="Q72" s="39"/>
      <c r="R72" s="37"/>
      <c r="S72" s="37"/>
      <c r="T72" s="37"/>
      <c r="U72" s="37"/>
      <c r="V72" s="37"/>
      <c r="W72" s="36"/>
      <c r="X72" s="28" t="str">
        <f t="shared" si="18"/>
        <v/>
      </c>
      <c r="CA72" s="29" t="str">
        <f t="shared" si="19"/>
        <v/>
      </c>
      <c r="CB72" s="29" t="str">
        <f t="shared" si="20"/>
        <v/>
      </c>
      <c r="CC72" s="29" t="str">
        <f t="shared" si="21"/>
        <v/>
      </c>
      <c r="CD72" s="29" t="str">
        <f t="shared" si="21"/>
        <v/>
      </c>
      <c r="CE72" s="29" t="str">
        <f t="shared" si="21"/>
        <v/>
      </c>
      <c r="CF72" s="29" t="str">
        <f t="shared" si="21"/>
        <v/>
      </c>
      <c r="CG72" s="29" t="str">
        <f t="shared" si="21"/>
        <v/>
      </c>
      <c r="CM72" s="30">
        <f t="shared" si="22"/>
        <v>0</v>
      </c>
      <c r="CN72" s="30">
        <f t="shared" si="23"/>
        <v>0</v>
      </c>
      <c r="CO72" s="30">
        <f t="shared" si="24"/>
        <v>0</v>
      </c>
      <c r="CP72" s="30">
        <f t="shared" si="16"/>
        <v>0</v>
      </c>
      <c r="CQ72" s="30">
        <f t="shared" si="16"/>
        <v>0</v>
      </c>
      <c r="CR72" s="30">
        <f t="shared" si="16"/>
        <v>0</v>
      </c>
      <c r="CS72" s="30">
        <f t="shared" si="16"/>
        <v>0</v>
      </c>
    </row>
    <row r="73" spans="1:97" x14ac:dyDescent="0.25">
      <c r="A73" s="114" t="s">
        <v>104</v>
      </c>
      <c r="B73" s="115">
        <f>SUM(C73:L73)</f>
        <v>0</v>
      </c>
      <c r="C73" s="110"/>
      <c r="D73" s="110"/>
      <c r="E73" s="110"/>
      <c r="F73" s="110"/>
      <c r="G73" s="111"/>
      <c r="H73" s="110"/>
      <c r="I73" s="110"/>
      <c r="J73" s="111"/>
      <c r="K73" s="110"/>
      <c r="L73" s="112"/>
      <c r="M73" s="116"/>
      <c r="N73" s="117">
        <f>SUM(O73:P73)</f>
        <v>0</v>
      </c>
      <c r="O73" s="111"/>
      <c r="P73" s="118"/>
      <c r="Q73" s="39"/>
      <c r="R73" s="110"/>
      <c r="S73" s="110"/>
      <c r="T73" s="110"/>
      <c r="U73" s="37"/>
      <c r="V73" s="110"/>
      <c r="W73" s="116"/>
      <c r="X73" s="28" t="str">
        <f>CA73&amp;CB73&amp;CC73&amp;CD73&amp;CE73&amp;CF73&amp;CG73</f>
        <v/>
      </c>
      <c r="CA73" s="29" t="str">
        <f t="shared" si="19"/>
        <v/>
      </c>
      <c r="CB73" s="29" t="str">
        <f t="shared" si="20"/>
        <v/>
      </c>
      <c r="CC73" s="29" t="str">
        <f t="shared" si="21"/>
        <v/>
      </c>
      <c r="CD73" s="29" t="str">
        <f t="shared" si="21"/>
        <v/>
      </c>
      <c r="CE73" s="29" t="str">
        <f t="shared" si="21"/>
        <v/>
      </c>
      <c r="CF73" s="29" t="str">
        <f t="shared" si="21"/>
        <v/>
      </c>
      <c r="CG73" s="29" t="str">
        <f t="shared" si="21"/>
        <v/>
      </c>
      <c r="CM73" s="30">
        <f t="shared" si="22"/>
        <v>0</v>
      </c>
      <c r="CN73" s="30">
        <f t="shared" si="23"/>
        <v>0</v>
      </c>
      <c r="CO73" s="30">
        <f t="shared" si="24"/>
        <v>0</v>
      </c>
      <c r="CP73" s="30">
        <f t="shared" si="16"/>
        <v>0</v>
      </c>
      <c r="CQ73" s="30">
        <f t="shared" si="16"/>
        <v>0</v>
      </c>
      <c r="CR73" s="30">
        <f t="shared" si="16"/>
        <v>0</v>
      </c>
      <c r="CS73" s="30">
        <f t="shared" si="16"/>
        <v>0</v>
      </c>
    </row>
    <row r="74" spans="1:97" x14ac:dyDescent="0.25">
      <c r="A74" s="119" t="s">
        <v>76</v>
      </c>
      <c r="B74" s="120">
        <f>SUM(C74:L74)</f>
        <v>1</v>
      </c>
      <c r="C74" s="121">
        <f t="shared" ref="C74:L74" si="26">SUM(C62:C73)</f>
        <v>0</v>
      </c>
      <c r="D74" s="121">
        <f t="shared" si="26"/>
        <v>0</v>
      </c>
      <c r="E74" s="121">
        <f t="shared" si="26"/>
        <v>1</v>
      </c>
      <c r="F74" s="121">
        <f t="shared" si="26"/>
        <v>0</v>
      </c>
      <c r="G74" s="122">
        <f t="shared" si="26"/>
        <v>0</v>
      </c>
      <c r="H74" s="121">
        <f t="shared" si="26"/>
        <v>0</v>
      </c>
      <c r="I74" s="121">
        <f t="shared" si="26"/>
        <v>0</v>
      </c>
      <c r="J74" s="122">
        <f t="shared" si="26"/>
        <v>0</v>
      </c>
      <c r="K74" s="121">
        <f t="shared" si="26"/>
        <v>0</v>
      </c>
      <c r="L74" s="123">
        <f t="shared" si="26"/>
        <v>0</v>
      </c>
      <c r="M74" s="124">
        <f>SUM(M62:M73)</f>
        <v>0</v>
      </c>
      <c r="N74" s="125">
        <f>SUM(O74:P74)</f>
        <v>14</v>
      </c>
      <c r="O74" s="124">
        <f>SUM(O62:O73)</f>
        <v>7</v>
      </c>
      <c r="P74" s="126">
        <f t="shared" ref="P74:W74" si="27">SUM(P62:P73)</f>
        <v>7</v>
      </c>
      <c r="Q74" s="127">
        <f>SUM(Q62:Q73)</f>
        <v>0</v>
      </c>
      <c r="R74" s="121">
        <f t="shared" si="27"/>
        <v>0</v>
      </c>
      <c r="S74" s="121">
        <f t="shared" si="27"/>
        <v>0</v>
      </c>
      <c r="T74" s="121">
        <f t="shared" si="27"/>
        <v>0</v>
      </c>
      <c r="U74" s="121">
        <f t="shared" si="27"/>
        <v>0</v>
      </c>
      <c r="V74" s="121">
        <f t="shared" si="27"/>
        <v>0</v>
      </c>
      <c r="W74" s="128">
        <f t="shared" si="27"/>
        <v>0</v>
      </c>
    </row>
    <row r="75" spans="1:97" ht="18" customHeight="1" x14ac:dyDescent="0.25">
      <c r="A75" s="191" t="s">
        <v>105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2"/>
      <c r="N75" s="192"/>
    </row>
    <row r="76" spans="1:97" ht="15" customHeight="1" x14ac:dyDescent="0.25">
      <c r="A76" s="193" t="s">
        <v>106</v>
      </c>
      <c r="B76" s="195" t="s">
        <v>107</v>
      </c>
      <c r="C76" s="171" t="s">
        <v>79</v>
      </c>
      <c r="D76" s="188"/>
      <c r="E76" s="188"/>
      <c r="F76" s="188"/>
      <c r="G76" s="188"/>
      <c r="H76" s="188"/>
      <c r="I76" s="188"/>
      <c r="J76" s="188"/>
      <c r="K76" s="188"/>
      <c r="L76" s="189"/>
      <c r="M76" s="188" t="s">
        <v>108</v>
      </c>
      <c r="N76" s="188"/>
      <c r="O76" s="188"/>
      <c r="P76" s="188"/>
      <c r="Q76" s="188"/>
      <c r="R76" s="172"/>
    </row>
    <row r="77" spans="1:97" ht="37.5" customHeight="1" x14ac:dyDescent="0.25">
      <c r="A77" s="194"/>
      <c r="B77" s="187"/>
      <c r="C77" s="7" t="s">
        <v>90</v>
      </c>
      <c r="D77" s="94" t="s">
        <v>16</v>
      </c>
      <c r="E77" s="95" t="s">
        <v>17</v>
      </c>
      <c r="F77" s="96" t="s">
        <v>91</v>
      </c>
      <c r="G77" s="91" t="s">
        <v>92</v>
      </c>
      <c r="H77" s="91" t="s">
        <v>109</v>
      </c>
      <c r="I77" s="91" t="s">
        <v>10</v>
      </c>
      <c r="J77" s="91" t="s">
        <v>11</v>
      </c>
      <c r="K77" s="91" t="s">
        <v>12</v>
      </c>
      <c r="L77" s="95" t="s">
        <v>13</v>
      </c>
      <c r="M77" s="94" t="s">
        <v>80</v>
      </c>
      <c r="N77" s="129" t="s">
        <v>82</v>
      </c>
      <c r="O77" s="91" t="s">
        <v>110</v>
      </c>
      <c r="P77" s="129" t="s">
        <v>111</v>
      </c>
      <c r="Q77" s="91" t="s">
        <v>112</v>
      </c>
      <c r="R77" s="130" t="s">
        <v>88</v>
      </c>
    </row>
    <row r="78" spans="1:97" x14ac:dyDescent="0.25">
      <c r="A78" s="131" t="s">
        <v>113</v>
      </c>
      <c r="B78" s="132"/>
      <c r="C78" s="103">
        <f>SUM(D78:E78)</f>
        <v>0</v>
      </c>
      <c r="D78" s="100"/>
      <c r="E78" s="104"/>
      <c r="F78" s="76"/>
      <c r="G78" s="99"/>
      <c r="H78" s="99"/>
      <c r="I78" s="99"/>
      <c r="J78" s="99"/>
      <c r="K78" s="99"/>
      <c r="L78" s="104"/>
      <c r="M78" s="100"/>
      <c r="N78" s="99"/>
      <c r="O78" s="99"/>
      <c r="P78" s="99"/>
      <c r="Q78" s="99"/>
      <c r="R78" s="102"/>
      <c r="S78" s="28" t="str">
        <f>CA78&amp;CB78&amp;CC78&amp;CD78&amp;CE78&amp;CF78&amp;CG78</f>
        <v/>
      </c>
      <c r="CA78" s="29" t="str">
        <f t="shared" ref="CA78:CA90" si="28">IF(AND(E78&gt;0,F78=""),"*No olvide digitar el campo "&amp;F$77&amp;""&amp;". Digite CERO si no tiene.", IF(F78&gt;E78," * El Número de "&amp;F$77&amp;""&amp;" no puede superar el Total Mujeres. ",""))</f>
        <v/>
      </c>
      <c r="CB78" s="29" t="str">
        <f t="shared" ref="CB78:CB90" si="29">IF(AND(D78&gt;0,G78=""),"*No olvide digitar el campo "&amp;G$77&amp;""&amp;". Digite CERO si no tiene.", IF(G78&gt;D78," * El Número de "&amp;G$77&amp;""&amp;" no puede superar el Total Hombres. ",""))</f>
        <v/>
      </c>
      <c r="CC78" s="29" t="str">
        <f t="shared" ref="CC78:CG90" si="30">IF(AND($C78&gt;0,H78=""),"*No olvide digitar el campo "&amp;H$77&amp;""&amp;". Digite CERO si no tiene.", IF(H78&gt;$C78," * La variable "&amp;H$77&amp;""&amp;" no puede superar el Total Ambos Sexos. ",""))</f>
        <v/>
      </c>
      <c r="CD78" s="29" t="str">
        <f t="shared" si="30"/>
        <v/>
      </c>
      <c r="CE78" s="29" t="str">
        <f t="shared" si="30"/>
        <v/>
      </c>
      <c r="CF78" s="29" t="str">
        <f t="shared" si="30"/>
        <v/>
      </c>
      <c r="CG78" s="29" t="str">
        <f t="shared" si="30"/>
        <v/>
      </c>
      <c r="CM78" s="30">
        <f>IF(AND(E78&gt;0,OR(F78="")),1,IF(F78&gt;E78,1,0))</f>
        <v>0</v>
      </c>
      <c r="CN78" s="30">
        <f>IF(AND(D78&gt;0,OR(G78="")),1,IF(G78&gt;D78,1,0))</f>
        <v>0</v>
      </c>
      <c r="CO78" s="30">
        <f>IF(AND($C78&gt;0,OR(H78="")),1,IF(H78&gt;$C78,1,0))</f>
        <v>0</v>
      </c>
      <c r="CP78" s="30">
        <f t="shared" ref="CP78:CS91" si="31">IF(AND($C78&gt;0,OR(I78="")),1,IF(I78&gt;$C78,1,0))</f>
        <v>0</v>
      </c>
      <c r="CQ78" s="30">
        <f t="shared" si="31"/>
        <v>0</v>
      </c>
      <c r="CR78" s="30">
        <f t="shared" si="31"/>
        <v>0</v>
      </c>
      <c r="CS78" s="30">
        <f t="shared" si="31"/>
        <v>0</v>
      </c>
    </row>
    <row r="79" spans="1:97" x14ac:dyDescent="0.25">
      <c r="A79" s="133" t="s">
        <v>114</v>
      </c>
      <c r="B79" s="42"/>
      <c r="C79" s="107">
        <f t="shared" ref="C79:C91" si="32">SUM(D79:E79)</f>
        <v>0</v>
      </c>
      <c r="D79" s="40"/>
      <c r="E79" s="38"/>
      <c r="F79" s="39"/>
      <c r="G79" s="37"/>
      <c r="H79" s="37"/>
      <c r="I79" s="37"/>
      <c r="J79" s="37"/>
      <c r="K79" s="37"/>
      <c r="L79" s="38"/>
      <c r="M79" s="40"/>
      <c r="N79" s="37"/>
      <c r="O79" s="37"/>
      <c r="P79" s="37"/>
      <c r="Q79" s="37"/>
      <c r="R79" s="36"/>
      <c r="S79" s="28" t="str">
        <f t="shared" ref="S79:S91" si="33">CA79&amp;CB79&amp;CC79&amp;CD79&amp;CE79&amp;CF79&amp;CG79</f>
        <v/>
      </c>
      <c r="CA79" s="29" t="str">
        <f t="shared" si="28"/>
        <v/>
      </c>
      <c r="CB79" s="29" t="str">
        <f t="shared" si="29"/>
        <v/>
      </c>
      <c r="CC79" s="29" t="str">
        <f t="shared" si="30"/>
        <v/>
      </c>
      <c r="CD79" s="29" t="str">
        <f t="shared" si="30"/>
        <v/>
      </c>
      <c r="CE79" s="29" t="str">
        <f t="shared" si="30"/>
        <v/>
      </c>
      <c r="CF79" s="29" t="str">
        <f t="shared" si="30"/>
        <v/>
      </c>
      <c r="CG79" s="29" t="str">
        <f t="shared" si="30"/>
        <v/>
      </c>
      <c r="CM79" s="30">
        <f t="shared" ref="CM79:CM91" si="34">IF(AND(E79&gt;0,OR(F79="")),1,IF(F79&gt;E79,1,0))</f>
        <v>0</v>
      </c>
      <c r="CN79" s="30">
        <f t="shared" ref="CN79:CN91" si="35">IF(AND(D79&gt;0,OR(G79="")),1,IF(G79&gt;D79,1,0))</f>
        <v>0</v>
      </c>
      <c r="CO79" s="30">
        <f t="shared" ref="CO79:CO91" si="36">IF(AND($C79&gt;0,OR(H79="")),1,IF(H79&gt;$C79,1,0))</f>
        <v>0</v>
      </c>
      <c r="CP79" s="30">
        <f t="shared" si="31"/>
        <v>0</v>
      </c>
      <c r="CQ79" s="30">
        <f t="shared" si="31"/>
        <v>0</v>
      </c>
      <c r="CR79" s="30">
        <f t="shared" si="31"/>
        <v>0</v>
      </c>
      <c r="CS79" s="30">
        <f t="shared" si="31"/>
        <v>0</v>
      </c>
    </row>
    <row r="80" spans="1:97" x14ac:dyDescent="0.25">
      <c r="A80" s="133" t="s">
        <v>115</v>
      </c>
      <c r="B80" s="42"/>
      <c r="C80" s="134">
        <f t="shared" si="32"/>
        <v>0</v>
      </c>
      <c r="D80" s="40"/>
      <c r="E80" s="38"/>
      <c r="F80" s="39"/>
      <c r="G80" s="37"/>
      <c r="H80" s="37"/>
      <c r="I80" s="37"/>
      <c r="J80" s="37"/>
      <c r="K80" s="37"/>
      <c r="L80" s="38"/>
      <c r="M80" s="40"/>
      <c r="N80" s="37"/>
      <c r="O80" s="37"/>
      <c r="P80" s="37"/>
      <c r="Q80" s="37"/>
      <c r="R80" s="36"/>
      <c r="S80" s="28" t="str">
        <f t="shared" si="33"/>
        <v/>
      </c>
      <c r="CA80" s="29" t="str">
        <f t="shared" si="28"/>
        <v/>
      </c>
      <c r="CB80" s="29" t="str">
        <f t="shared" si="29"/>
        <v/>
      </c>
      <c r="CC80" s="29" t="str">
        <f t="shared" si="30"/>
        <v/>
      </c>
      <c r="CD80" s="29" t="str">
        <f t="shared" si="30"/>
        <v/>
      </c>
      <c r="CE80" s="29" t="str">
        <f t="shared" si="30"/>
        <v/>
      </c>
      <c r="CF80" s="29" t="str">
        <f t="shared" si="30"/>
        <v/>
      </c>
      <c r="CG80" s="29" t="str">
        <f t="shared" si="30"/>
        <v/>
      </c>
      <c r="CM80" s="30">
        <f t="shared" si="34"/>
        <v>0</v>
      </c>
      <c r="CN80" s="30">
        <f t="shared" si="35"/>
        <v>0</v>
      </c>
      <c r="CO80" s="30">
        <f t="shared" si="36"/>
        <v>0</v>
      </c>
      <c r="CP80" s="30">
        <f t="shared" si="31"/>
        <v>0</v>
      </c>
      <c r="CQ80" s="30">
        <f t="shared" si="31"/>
        <v>0</v>
      </c>
      <c r="CR80" s="30">
        <f t="shared" si="31"/>
        <v>0</v>
      </c>
      <c r="CS80" s="30">
        <f t="shared" si="31"/>
        <v>0</v>
      </c>
    </row>
    <row r="81" spans="1:97" x14ac:dyDescent="0.25">
      <c r="A81" s="133" t="s">
        <v>116</v>
      </c>
      <c r="B81" s="135"/>
      <c r="C81" s="134">
        <f t="shared" si="32"/>
        <v>0</v>
      </c>
      <c r="D81" s="40"/>
      <c r="E81" s="38"/>
      <c r="F81" s="39"/>
      <c r="G81" s="37"/>
      <c r="H81" s="37"/>
      <c r="I81" s="37"/>
      <c r="J81" s="37"/>
      <c r="K81" s="37"/>
      <c r="L81" s="38"/>
      <c r="M81" s="40"/>
      <c r="N81" s="37"/>
      <c r="O81" s="37"/>
      <c r="P81" s="37"/>
      <c r="Q81" s="37"/>
      <c r="R81" s="36"/>
      <c r="S81" s="28" t="str">
        <f t="shared" si="33"/>
        <v/>
      </c>
      <c r="CA81" s="29" t="str">
        <f t="shared" si="28"/>
        <v/>
      </c>
      <c r="CB81" s="29" t="str">
        <f t="shared" si="29"/>
        <v/>
      </c>
      <c r="CC81" s="29" t="str">
        <f t="shared" si="30"/>
        <v/>
      </c>
      <c r="CD81" s="29" t="str">
        <f t="shared" si="30"/>
        <v/>
      </c>
      <c r="CE81" s="29" t="str">
        <f t="shared" si="30"/>
        <v/>
      </c>
      <c r="CF81" s="29" t="str">
        <f t="shared" si="30"/>
        <v/>
      </c>
      <c r="CG81" s="29" t="str">
        <f t="shared" si="30"/>
        <v/>
      </c>
      <c r="CM81" s="30">
        <f t="shared" si="34"/>
        <v>0</v>
      </c>
      <c r="CN81" s="30">
        <f t="shared" si="35"/>
        <v>0</v>
      </c>
      <c r="CO81" s="30">
        <f t="shared" si="36"/>
        <v>0</v>
      </c>
      <c r="CP81" s="30">
        <f t="shared" si="31"/>
        <v>0</v>
      </c>
      <c r="CQ81" s="30">
        <f t="shared" si="31"/>
        <v>0</v>
      </c>
      <c r="CR81" s="30">
        <f t="shared" si="31"/>
        <v>0</v>
      </c>
      <c r="CS81" s="30">
        <f t="shared" si="31"/>
        <v>0</v>
      </c>
    </row>
    <row r="82" spans="1:97" x14ac:dyDescent="0.25">
      <c r="A82" s="133" t="s">
        <v>117</v>
      </c>
      <c r="B82" s="42"/>
      <c r="C82" s="108">
        <f>SUM(D82:E82)</f>
        <v>0</v>
      </c>
      <c r="D82" s="40"/>
      <c r="E82" s="38"/>
      <c r="F82" s="39"/>
      <c r="G82" s="37"/>
      <c r="H82" s="37"/>
      <c r="I82" s="37"/>
      <c r="J82" s="37"/>
      <c r="K82" s="37"/>
      <c r="L82" s="38"/>
      <c r="M82" s="40"/>
      <c r="N82" s="37"/>
      <c r="O82" s="37"/>
      <c r="P82" s="37"/>
      <c r="Q82" s="37"/>
      <c r="R82" s="36"/>
      <c r="S82" s="28" t="str">
        <f t="shared" si="33"/>
        <v/>
      </c>
      <c r="CA82" s="29" t="str">
        <f t="shared" si="28"/>
        <v/>
      </c>
      <c r="CB82" s="29" t="str">
        <f t="shared" si="29"/>
        <v/>
      </c>
      <c r="CC82" s="29" t="str">
        <f t="shared" si="30"/>
        <v/>
      </c>
      <c r="CD82" s="29" t="str">
        <f t="shared" si="30"/>
        <v/>
      </c>
      <c r="CE82" s="29" t="str">
        <f t="shared" si="30"/>
        <v/>
      </c>
      <c r="CF82" s="29" t="str">
        <f t="shared" si="30"/>
        <v/>
      </c>
      <c r="CG82" s="29" t="str">
        <f t="shared" si="30"/>
        <v/>
      </c>
      <c r="CM82" s="30">
        <f t="shared" si="34"/>
        <v>0</v>
      </c>
      <c r="CN82" s="30">
        <f t="shared" si="35"/>
        <v>0</v>
      </c>
      <c r="CO82" s="30">
        <f t="shared" si="36"/>
        <v>0</v>
      </c>
      <c r="CP82" s="30">
        <f t="shared" si="31"/>
        <v>0</v>
      </c>
      <c r="CQ82" s="30">
        <f t="shared" si="31"/>
        <v>0</v>
      </c>
      <c r="CR82" s="30">
        <f t="shared" si="31"/>
        <v>0</v>
      </c>
      <c r="CS82" s="30">
        <f t="shared" si="31"/>
        <v>0</v>
      </c>
    </row>
    <row r="83" spans="1:97" x14ac:dyDescent="0.25">
      <c r="A83" s="133" t="s">
        <v>118</v>
      </c>
      <c r="B83" s="53"/>
      <c r="C83" s="107">
        <f t="shared" si="32"/>
        <v>0</v>
      </c>
      <c r="D83" s="40"/>
      <c r="E83" s="38"/>
      <c r="F83" s="39"/>
      <c r="G83" s="37"/>
      <c r="H83" s="37"/>
      <c r="I83" s="37"/>
      <c r="J83" s="37"/>
      <c r="K83" s="37"/>
      <c r="L83" s="38"/>
      <c r="M83" s="40"/>
      <c r="N83" s="37"/>
      <c r="O83" s="37"/>
      <c r="P83" s="37"/>
      <c r="Q83" s="37"/>
      <c r="R83" s="36"/>
      <c r="S83" s="28" t="str">
        <f t="shared" si="33"/>
        <v/>
      </c>
      <c r="CA83" s="29" t="str">
        <f t="shared" si="28"/>
        <v/>
      </c>
      <c r="CB83" s="29" t="str">
        <f t="shared" si="29"/>
        <v/>
      </c>
      <c r="CC83" s="29" t="str">
        <f t="shared" si="30"/>
        <v/>
      </c>
      <c r="CD83" s="29" t="str">
        <f t="shared" si="30"/>
        <v/>
      </c>
      <c r="CE83" s="29" t="str">
        <f t="shared" si="30"/>
        <v/>
      </c>
      <c r="CF83" s="29" t="str">
        <f t="shared" si="30"/>
        <v/>
      </c>
      <c r="CG83" s="29" t="str">
        <f t="shared" si="30"/>
        <v/>
      </c>
      <c r="CM83" s="30">
        <f t="shared" si="34"/>
        <v>0</v>
      </c>
      <c r="CN83" s="30">
        <f t="shared" si="35"/>
        <v>0</v>
      </c>
      <c r="CO83" s="30">
        <f t="shared" si="36"/>
        <v>0</v>
      </c>
      <c r="CP83" s="30">
        <f t="shared" si="31"/>
        <v>0</v>
      </c>
      <c r="CQ83" s="30">
        <f t="shared" si="31"/>
        <v>0</v>
      </c>
      <c r="CR83" s="30">
        <f t="shared" si="31"/>
        <v>0</v>
      </c>
      <c r="CS83" s="30">
        <f t="shared" si="31"/>
        <v>0</v>
      </c>
    </row>
    <row r="84" spans="1:97" x14ac:dyDescent="0.25">
      <c r="A84" s="133" t="s">
        <v>119</v>
      </c>
      <c r="B84" s="53"/>
      <c r="C84" s="107">
        <f t="shared" si="32"/>
        <v>0</v>
      </c>
      <c r="D84" s="40"/>
      <c r="E84" s="38"/>
      <c r="F84" s="39"/>
      <c r="G84" s="37"/>
      <c r="H84" s="37"/>
      <c r="I84" s="37"/>
      <c r="J84" s="37"/>
      <c r="K84" s="37"/>
      <c r="L84" s="38"/>
      <c r="M84" s="40"/>
      <c r="N84" s="37"/>
      <c r="O84" s="37"/>
      <c r="P84" s="37"/>
      <c r="Q84" s="37"/>
      <c r="R84" s="36"/>
      <c r="S84" s="28" t="str">
        <f t="shared" si="33"/>
        <v/>
      </c>
      <c r="CA84" s="29" t="str">
        <f t="shared" si="28"/>
        <v/>
      </c>
      <c r="CB84" s="29" t="str">
        <f t="shared" si="29"/>
        <v/>
      </c>
      <c r="CC84" s="29" t="str">
        <f t="shared" si="30"/>
        <v/>
      </c>
      <c r="CD84" s="29" t="str">
        <f t="shared" si="30"/>
        <v/>
      </c>
      <c r="CE84" s="29" t="str">
        <f t="shared" si="30"/>
        <v/>
      </c>
      <c r="CF84" s="29" t="str">
        <f t="shared" si="30"/>
        <v/>
      </c>
      <c r="CG84" s="29" t="str">
        <f t="shared" si="30"/>
        <v/>
      </c>
      <c r="CM84" s="30">
        <f t="shared" si="34"/>
        <v>0</v>
      </c>
      <c r="CN84" s="30">
        <f t="shared" si="35"/>
        <v>0</v>
      </c>
      <c r="CO84" s="30">
        <f t="shared" si="36"/>
        <v>0</v>
      </c>
      <c r="CP84" s="30">
        <f t="shared" si="31"/>
        <v>0</v>
      </c>
      <c r="CQ84" s="30">
        <f t="shared" si="31"/>
        <v>0</v>
      </c>
      <c r="CR84" s="30">
        <f t="shared" si="31"/>
        <v>0</v>
      </c>
      <c r="CS84" s="30">
        <f t="shared" si="31"/>
        <v>0</v>
      </c>
    </row>
    <row r="85" spans="1:97" x14ac:dyDescent="0.25">
      <c r="A85" s="133" t="s">
        <v>120</v>
      </c>
      <c r="B85" s="135"/>
      <c r="C85" s="107">
        <f t="shared" si="32"/>
        <v>0</v>
      </c>
      <c r="D85" s="40"/>
      <c r="E85" s="38"/>
      <c r="F85" s="39"/>
      <c r="G85" s="37"/>
      <c r="H85" s="37"/>
      <c r="I85" s="37"/>
      <c r="J85" s="37"/>
      <c r="K85" s="37"/>
      <c r="L85" s="38"/>
      <c r="M85" s="40"/>
      <c r="N85" s="37"/>
      <c r="O85" s="37"/>
      <c r="P85" s="37"/>
      <c r="Q85" s="37"/>
      <c r="R85" s="36"/>
      <c r="S85" s="28" t="str">
        <f t="shared" si="33"/>
        <v/>
      </c>
      <c r="CA85" s="29" t="str">
        <f t="shared" si="28"/>
        <v/>
      </c>
      <c r="CB85" s="29" t="str">
        <f t="shared" si="29"/>
        <v/>
      </c>
      <c r="CC85" s="29" t="str">
        <f t="shared" si="30"/>
        <v/>
      </c>
      <c r="CD85" s="29" t="str">
        <f t="shared" si="30"/>
        <v/>
      </c>
      <c r="CE85" s="29" t="str">
        <f t="shared" si="30"/>
        <v/>
      </c>
      <c r="CF85" s="29" t="str">
        <f t="shared" si="30"/>
        <v/>
      </c>
      <c r="CG85" s="29" t="str">
        <f t="shared" si="30"/>
        <v/>
      </c>
      <c r="CM85" s="30">
        <f t="shared" si="34"/>
        <v>0</v>
      </c>
      <c r="CN85" s="30">
        <f t="shared" si="35"/>
        <v>0</v>
      </c>
      <c r="CO85" s="30">
        <f t="shared" si="36"/>
        <v>0</v>
      </c>
      <c r="CP85" s="30">
        <f t="shared" si="31"/>
        <v>0</v>
      </c>
      <c r="CQ85" s="30">
        <f t="shared" si="31"/>
        <v>0</v>
      </c>
      <c r="CR85" s="30">
        <f t="shared" si="31"/>
        <v>0</v>
      </c>
      <c r="CS85" s="30">
        <f t="shared" si="31"/>
        <v>0</v>
      </c>
    </row>
    <row r="86" spans="1:97" x14ac:dyDescent="0.25">
      <c r="A86" s="133" t="s">
        <v>121</v>
      </c>
      <c r="B86" s="42"/>
      <c r="C86" s="107">
        <f t="shared" si="32"/>
        <v>0</v>
      </c>
      <c r="D86" s="40"/>
      <c r="E86" s="38"/>
      <c r="F86" s="39"/>
      <c r="G86" s="37"/>
      <c r="H86" s="37"/>
      <c r="I86" s="37"/>
      <c r="J86" s="37"/>
      <c r="K86" s="37"/>
      <c r="L86" s="38"/>
      <c r="M86" s="40"/>
      <c r="N86" s="37"/>
      <c r="O86" s="37"/>
      <c r="P86" s="37"/>
      <c r="Q86" s="37"/>
      <c r="R86" s="36"/>
      <c r="S86" s="28" t="str">
        <f t="shared" si="33"/>
        <v/>
      </c>
      <c r="CA86" s="29" t="str">
        <f t="shared" si="28"/>
        <v/>
      </c>
      <c r="CB86" s="29" t="str">
        <f t="shared" si="29"/>
        <v/>
      </c>
      <c r="CC86" s="29" t="str">
        <f t="shared" si="30"/>
        <v/>
      </c>
      <c r="CD86" s="29" t="str">
        <f t="shared" si="30"/>
        <v/>
      </c>
      <c r="CE86" s="29" t="str">
        <f t="shared" si="30"/>
        <v/>
      </c>
      <c r="CF86" s="29" t="str">
        <f t="shared" si="30"/>
        <v/>
      </c>
      <c r="CG86" s="29" t="str">
        <f t="shared" si="30"/>
        <v/>
      </c>
      <c r="CM86" s="30">
        <f t="shared" si="34"/>
        <v>0</v>
      </c>
      <c r="CN86" s="30">
        <f t="shared" si="35"/>
        <v>0</v>
      </c>
      <c r="CO86" s="30">
        <f t="shared" si="36"/>
        <v>0</v>
      </c>
      <c r="CP86" s="30">
        <f t="shared" si="31"/>
        <v>0</v>
      </c>
      <c r="CQ86" s="30">
        <f t="shared" si="31"/>
        <v>0</v>
      </c>
      <c r="CR86" s="30">
        <f t="shared" si="31"/>
        <v>0</v>
      </c>
      <c r="CS86" s="30">
        <f t="shared" si="31"/>
        <v>0</v>
      </c>
    </row>
    <row r="87" spans="1:97" x14ac:dyDescent="0.25">
      <c r="A87" s="136" t="s">
        <v>122</v>
      </c>
      <c r="B87" s="135"/>
      <c r="C87" s="134">
        <f t="shared" si="32"/>
        <v>0</v>
      </c>
      <c r="D87" s="40"/>
      <c r="E87" s="38"/>
      <c r="F87" s="39"/>
      <c r="G87" s="37"/>
      <c r="H87" s="37"/>
      <c r="I87" s="37"/>
      <c r="J87" s="37"/>
      <c r="K87" s="37"/>
      <c r="L87" s="38"/>
      <c r="M87" s="40"/>
      <c r="N87" s="37"/>
      <c r="O87" s="37"/>
      <c r="P87" s="37"/>
      <c r="Q87" s="37"/>
      <c r="R87" s="36"/>
      <c r="S87" s="28" t="str">
        <f t="shared" si="33"/>
        <v/>
      </c>
      <c r="CA87" s="29" t="str">
        <f t="shared" si="28"/>
        <v/>
      </c>
      <c r="CB87" s="29" t="str">
        <f t="shared" si="29"/>
        <v/>
      </c>
      <c r="CC87" s="29" t="str">
        <f t="shared" si="30"/>
        <v/>
      </c>
      <c r="CD87" s="29" t="str">
        <f t="shared" si="30"/>
        <v/>
      </c>
      <c r="CE87" s="29" t="str">
        <f t="shared" si="30"/>
        <v/>
      </c>
      <c r="CF87" s="29" t="str">
        <f t="shared" si="30"/>
        <v/>
      </c>
      <c r="CG87" s="29" t="str">
        <f t="shared" si="30"/>
        <v/>
      </c>
      <c r="CM87" s="30">
        <f t="shared" si="34"/>
        <v>0</v>
      </c>
      <c r="CN87" s="30">
        <f t="shared" si="35"/>
        <v>0</v>
      </c>
      <c r="CO87" s="30">
        <f t="shared" si="36"/>
        <v>0</v>
      </c>
      <c r="CP87" s="30">
        <f t="shared" si="31"/>
        <v>0</v>
      </c>
      <c r="CQ87" s="30">
        <f t="shared" si="31"/>
        <v>0</v>
      </c>
      <c r="CR87" s="30">
        <f t="shared" si="31"/>
        <v>0</v>
      </c>
      <c r="CS87" s="30">
        <f t="shared" si="31"/>
        <v>0</v>
      </c>
    </row>
    <row r="88" spans="1:97" x14ac:dyDescent="0.25">
      <c r="A88" s="105" t="s">
        <v>123</v>
      </c>
      <c r="B88" s="42"/>
      <c r="C88" s="134">
        <f t="shared" si="32"/>
        <v>0</v>
      </c>
      <c r="D88" s="40"/>
      <c r="E88" s="38"/>
      <c r="F88" s="39"/>
      <c r="G88" s="37"/>
      <c r="H88" s="37"/>
      <c r="I88" s="37"/>
      <c r="J88" s="37"/>
      <c r="K88" s="37"/>
      <c r="L88" s="38"/>
      <c r="M88" s="40"/>
      <c r="N88" s="37"/>
      <c r="O88" s="37"/>
      <c r="P88" s="37"/>
      <c r="Q88" s="37"/>
      <c r="R88" s="36"/>
      <c r="S88" s="28" t="str">
        <f t="shared" si="33"/>
        <v/>
      </c>
      <c r="CA88" s="29" t="str">
        <f t="shared" si="28"/>
        <v/>
      </c>
      <c r="CB88" s="29" t="str">
        <f t="shared" si="29"/>
        <v/>
      </c>
      <c r="CC88" s="29" t="str">
        <f t="shared" si="30"/>
        <v/>
      </c>
      <c r="CD88" s="29" t="str">
        <f t="shared" si="30"/>
        <v/>
      </c>
      <c r="CE88" s="29" t="str">
        <f t="shared" si="30"/>
        <v/>
      </c>
      <c r="CF88" s="29" t="str">
        <f t="shared" si="30"/>
        <v/>
      </c>
      <c r="CG88" s="29" t="str">
        <f t="shared" si="30"/>
        <v/>
      </c>
      <c r="CM88" s="30">
        <f t="shared" si="34"/>
        <v>0</v>
      </c>
      <c r="CN88" s="30">
        <f t="shared" si="35"/>
        <v>0</v>
      </c>
      <c r="CO88" s="30">
        <f t="shared" si="36"/>
        <v>0</v>
      </c>
      <c r="CP88" s="30">
        <f t="shared" si="31"/>
        <v>0</v>
      </c>
      <c r="CQ88" s="30">
        <f t="shared" si="31"/>
        <v>0</v>
      </c>
      <c r="CR88" s="30">
        <f t="shared" si="31"/>
        <v>0</v>
      </c>
      <c r="CS88" s="30">
        <f t="shared" si="31"/>
        <v>0</v>
      </c>
    </row>
    <row r="89" spans="1:97" ht="21" x14ac:dyDescent="0.25">
      <c r="A89" s="137" t="s">
        <v>124</v>
      </c>
      <c r="B89" s="42"/>
      <c r="C89" s="108">
        <f t="shared" si="32"/>
        <v>0</v>
      </c>
      <c r="D89" s="40"/>
      <c r="E89" s="38"/>
      <c r="F89" s="39"/>
      <c r="G89" s="37"/>
      <c r="H89" s="110"/>
      <c r="I89" s="37"/>
      <c r="J89" s="110"/>
      <c r="K89" s="37"/>
      <c r="L89" s="118"/>
      <c r="M89" s="40"/>
      <c r="N89" s="37"/>
      <c r="O89" s="110"/>
      <c r="P89" s="37"/>
      <c r="Q89" s="37"/>
      <c r="R89" s="116"/>
      <c r="S89" s="28" t="str">
        <f t="shared" si="33"/>
        <v/>
      </c>
      <c r="CA89" s="29" t="str">
        <f t="shared" si="28"/>
        <v/>
      </c>
      <c r="CB89" s="29" t="str">
        <f t="shared" si="29"/>
        <v/>
      </c>
      <c r="CC89" s="29" t="str">
        <f t="shared" si="30"/>
        <v/>
      </c>
      <c r="CD89" s="29" t="str">
        <f t="shared" si="30"/>
        <v/>
      </c>
      <c r="CE89" s="29" t="str">
        <f t="shared" si="30"/>
        <v/>
      </c>
      <c r="CF89" s="29" t="str">
        <f t="shared" si="30"/>
        <v/>
      </c>
      <c r="CG89" s="29" t="str">
        <f t="shared" si="30"/>
        <v/>
      </c>
      <c r="CM89" s="30">
        <f t="shared" si="34"/>
        <v>0</v>
      </c>
      <c r="CN89" s="30">
        <f t="shared" si="35"/>
        <v>0</v>
      </c>
      <c r="CO89" s="30">
        <f t="shared" si="36"/>
        <v>0</v>
      </c>
      <c r="CP89" s="30">
        <f t="shared" si="31"/>
        <v>0</v>
      </c>
      <c r="CQ89" s="30">
        <f t="shared" si="31"/>
        <v>0</v>
      </c>
      <c r="CR89" s="30">
        <f t="shared" si="31"/>
        <v>0</v>
      </c>
      <c r="CS89" s="30">
        <f t="shared" si="31"/>
        <v>0</v>
      </c>
    </row>
    <row r="90" spans="1:97" x14ac:dyDescent="0.25">
      <c r="A90" s="138" t="s">
        <v>125</v>
      </c>
      <c r="B90" s="42"/>
      <c r="C90" s="107">
        <f t="shared" si="32"/>
        <v>200</v>
      </c>
      <c r="D90" s="139">
        <v>90</v>
      </c>
      <c r="E90" s="38">
        <v>110</v>
      </c>
      <c r="F90" s="39">
        <v>0</v>
      </c>
      <c r="G90" s="110">
        <v>0</v>
      </c>
      <c r="H90" s="110">
        <v>0</v>
      </c>
      <c r="I90" s="110">
        <v>0</v>
      </c>
      <c r="J90" s="110">
        <v>40</v>
      </c>
      <c r="K90" s="110">
        <v>0</v>
      </c>
      <c r="L90" s="118">
        <v>0</v>
      </c>
      <c r="M90" s="40">
        <v>0</v>
      </c>
      <c r="N90" s="110">
        <v>0</v>
      </c>
      <c r="O90" s="110">
        <v>0</v>
      </c>
      <c r="P90" s="37">
        <v>0</v>
      </c>
      <c r="Q90" s="110">
        <v>1</v>
      </c>
      <c r="R90" s="116">
        <v>0</v>
      </c>
      <c r="S90" s="28" t="str">
        <f t="shared" si="33"/>
        <v/>
      </c>
      <c r="CA90" s="29" t="str">
        <f t="shared" si="28"/>
        <v/>
      </c>
      <c r="CB90" s="29" t="str">
        <f t="shared" si="29"/>
        <v/>
      </c>
      <c r="CC90" s="29" t="str">
        <f t="shared" si="30"/>
        <v/>
      </c>
      <c r="CD90" s="29" t="str">
        <f t="shared" si="30"/>
        <v/>
      </c>
      <c r="CE90" s="29" t="str">
        <f t="shared" si="30"/>
        <v/>
      </c>
      <c r="CF90" s="29" t="str">
        <f t="shared" si="30"/>
        <v/>
      </c>
      <c r="CG90" s="29" t="str">
        <f t="shared" si="30"/>
        <v/>
      </c>
      <c r="CM90" s="30">
        <f t="shared" si="34"/>
        <v>0</v>
      </c>
      <c r="CN90" s="30">
        <f t="shared" si="35"/>
        <v>0</v>
      </c>
      <c r="CO90" s="30">
        <f t="shared" si="36"/>
        <v>0</v>
      </c>
      <c r="CP90" s="30">
        <f t="shared" si="31"/>
        <v>0</v>
      </c>
      <c r="CQ90" s="30">
        <f t="shared" si="31"/>
        <v>0</v>
      </c>
      <c r="CR90" s="30">
        <f t="shared" si="31"/>
        <v>0</v>
      </c>
      <c r="CS90" s="30">
        <f t="shared" si="31"/>
        <v>0</v>
      </c>
    </row>
    <row r="91" spans="1:97" x14ac:dyDescent="0.25">
      <c r="A91" s="62" t="s">
        <v>126</v>
      </c>
      <c r="B91" s="48">
        <v>0</v>
      </c>
      <c r="C91" s="117">
        <f t="shared" si="32"/>
        <v>0</v>
      </c>
      <c r="D91" s="140"/>
      <c r="E91" s="59"/>
      <c r="F91" s="141"/>
      <c r="G91" s="52"/>
      <c r="H91" s="52"/>
      <c r="I91" s="52"/>
      <c r="J91" s="52"/>
      <c r="K91" s="52"/>
      <c r="L91" s="59"/>
      <c r="M91" s="140"/>
      <c r="N91" s="52"/>
      <c r="O91" s="52"/>
      <c r="P91" s="142"/>
      <c r="Q91" s="52"/>
      <c r="R91" s="47"/>
      <c r="S91" s="28" t="str">
        <f t="shared" si="33"/>
        <v/>
      </c>
      <c r="CA91" s="29" t="str">
        <f>IF(AND(E91&gt;0,F91=""),"*No olvide digitar el campo "&amp;F$77&amp;""&amp;". Digite CERO si no tiene.", IF(F91&gt;E91," * El Número de "&amp;F$77&amp;""&amp;" no puede superar el Total Mujeres. ",""))</f>
        <v/>
      </c>
      <c r="CB91" s="29" t="str">
        <f>IF(AND(D91&gt;0,G91=""),"*No olvide digitar el campo "&amp;G$77&amp;""&amp;". Digite CERO si no tiene.", IF(G91&gt;D91," * El Número de "&amp;G$77&amp;""&amp;" no puede superar el Total Hombres. ",""))</f>
        <v/>
      </c>
      <c r="CC91" s="29" t="str">
        <f>IF(AND($C91&gt;0,H91=""),"*No olvide digitar el campo "&amp;H$77&amp;""&amp;". Digite CERO si no tiene.", IF(H91&gt;$C91," * La variable "&amp;H$77&amp;""&amp;" no puede superar el Total Ambos Sexos. ",""))</f>
        <v/>
      </c>
      <c r="CD91" s="29" t="str">
        <f>IF(AND($C91&gt;0,I91=""),"*No olvide digitar el campo "&amp;I$77&amp;""&amp;". Digite CERO si no tiene.", IF(I91&gt;$C91," * La variable "&amp;I$77&amp;""&amp;" no puede superar el Total Ambos Sexos. ",""))</f>
        <v/>
      </c>
      <c r="CE91" s="29" t="str">
        <f>IF(AND($C91&gt;0,J91=""),"*No olvide digitar el campo "&amp;J$77&amp;""&amp;". Digite CERO si no tiene.", IF(J91&gt;$C91," * La variable "&amp;J$77&amp;""&amp;" no puede superar el Total Ambos Sexos. ",""))</f>
        <v/>
      </c>
      <c r="CF91" s="29" t="str">
        <f>IF(AND($C91&gt;0,K91=""),"*No olvide digitar el campo "&amp;K$77&amp;""&amp;". Digite CERO si no tiene.", IF(K91&gt;$C91," * La variable "&amp;K$77&amp;""&amp;" no puede superar el Total Ambos Sexos. ",""))</f>
        <v/>
      </c>
      <c r="CG91" s="29" t="str">
        <f>IF(AND($C91&gt;0,L91=""),"*No olvide digitar el campo "&amp;L$77&amp;""&amp;". Digite CERO si no tiene.", IF(L91&gt;$C91," * La variable "&amp;L$77&amp;""&amp;" no puede superar el Total Ambos Sexos. ",""))</f>
        <v/>
      </c>
      <c r="CM91" s="30">
        <f t="shared" si="34"/>
        <v>0</v>
      </c>
      <c r="CN91" s="30">
        <f t="shared" si="35"/>
        <v>0</v>
      </c>
      <c r="CO91" s="30">
        <f t="shared" si="36"/>
        <v>0</v>
      </c>
      <c r="CP91" s="30">
        <f t="shared" si="31"/>
        <v>0</v>
      </c>
      <c r="CQ91" s="30">
        <f t="shared" si="31"/>
        <v>0</v>
      </c>
      <c r="CR91" s="30">
        <f t="shared" si="31"/>
        <v>0</v>
      </c>
      <c r="CS91" s="30">
        <f t="shared" si="31"/>
        <v>0</v>
      </c>
    </row>
    <row r="92" spans="1:97" x14ac:dyDescent="0.25">
      <c r="A92" s="119" t="s">
        <v>76</v>
      </c>
      <c r="B92" s="143">
        <f>SUM(B78:B91)</f>
        <v>0</v>
      </c>
      <c r="C92" s="125">
        <f t="shared" ref="C92:R92" si="37">SUM(C78:C91)</f>
        <v>200</v>
      </c>
      <c r="D92" s="124">
        <f t="shared" si="37"/>
        <v>90</v>
      </c>
      <c r="E92" s="144">
        <f t="shared" si="37"/>
        <v>110</v>
      </c>
      <c r="F92" s="127">
        <f t="shared" si="37"/>
        <v>0</v>
      </c>
      <c r="G92" s="121">
        <f t="shared" si="37"/>
        <v>0</v>
      </c>
      <c r="H92" s="121">
        <f t="shared" si="37"/>
        <v>0</v>
      </c>
      <c r="I92" s="121">
        <f t="shared" si="37"/>
        <v>0</v>
      </c>
      <c r="J92" s="121">
        <f t="shared" si="37"/>
        <v>40</v>
      </c>
      <c r="K92" s="121">
        <f t="shared" si="37"/>
        <v>0</v>
      </c>
      <c r="L92" s="126">
        <f t="shared" si="37"/>
        <v>0</v>
      </c>
      <c r="M92" s="122">
        <f t="shared" si="37"/>
        <v>0</v>
      </c>
      <c r="N92" s="121">
        <f t="shared" si="37"/>
        <v>0</v>
      </c>
      <c r="O92" s="121">
        <f t="shared" si="37"/>
        <v>0</v>
      </c>
      <c r="P92" s="121">
        <f t="shared" si="37"/>
        <v>0</v>
      </c>
      <c r="Q92" s="121">
        <f t="shared" si="37"/>
        <v>1</v>
      </c>
      <c r="R92" s="128">
        <f t="shared" si="37"/>
        <v>0</v>
      </c>
    </row>
    <row r="93" spans="1:97" ht="18" customHeight="1" x14ac:dyDescent="0.25">
      <c r="A93" s="181" t="s">
        <v>127</v>
      </c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</row>
    <row r="94" spans="1:97" ht="18" customHeight="1" x14ac:dyDescent="0.25">
      <c r="A94" s="166" t="s">
        <v>128</v>
      </c>
      <c r="B94" s="166"/>
      <c r="C94" s="166"/>
      <c r="D94" s="166"/>
      <c r="E94" s="166"/>
      <c r="F94" s="166"/>
      <c r="G94" s="166"/>
      <c r="H94" s="166"/>
      <c r="I94" s="166"/>
      <c r="J94" s="181"/>
      <c r="K94" s="181"/>
      <c r="L94" s="181"/>
      <c r="M94" s="181"/>
      <c r="N94" s="181"/>
    </row>
    <row r="95" spans="1:97" ht="15" customHeight="1" x14ac:dyDescent="0.25">
      <c r="A95" s="195" t="s">
        <v>75</v>
      </c>
      <c r="B95" s="174" t="s">
        <v>76</v>
      </c>
      <c r="C95" s="177" t="s">
        <v>129</v>
      </c>
      <c r="D95" s="179" t="s">
        <v>130</v>
      </c>
      <c r="E95" s="196" t="s">
        <v>131</v>
      </c>
      <c r="F95" s="179" t="s">
        <v>132</v>
      </c>
      <c r="G95" s="179" t="s">
        <v>133</v>
      </c>
      <c r="H95" s="179" t="s">
        <v>134</v>
      </c>
      <c r="I95" s="198" t="s">
        <v>135</v>
      </c>
      <c r="J95" s="200" t="s">
        <v>78</v>
      </c>
      <c r="K95" s="171" t="s">
        <v>79</v>
      </c>
      <c r="L95" s="188"/>
      <c r="M95" s="188"/>
      <c r="N95" s="188"/>
      <c r="O95" s="188"/>
      <c r="P95" s="188"/>
      <c r="Q95" s="188"/>
      <c r="R95" s="188"/>
      <c r="S95" s="188"/>
      <c r="T95" s="172"/>
    </row>
    <row r="96" spans="1:97" ht="31.5" customHeight="1" x14ac:dyDescent="0.25">
      <c r="A96" s="187"/>
      <c r="B96" s="190"/>
      <c r="C96" s="178"/>
      <c r="D96" s="180"/>
      <c r="E96" s="197"/>
      <c r="F96" s="180"/>
      <c r="G96" s="180"/>
      <c r="H96" s="180"/>
      <c r="I96" s="199"/>
      <c r="J96" s="201"/>
      <c r="K96" s="11" t="s">
        <v>90</v>
      </c>
      <c r="L96" s="7" t="s">
        <v>16</v>
      </c>
      <c r="M96" s="95" t="s">
        <v>17</v>
      </c>
      <c r="N96" s="96" t="s">
        <v>91</v>
      </c>
      <c r="O96" s="91" t="s">
        <v>92</v>
      </c>
      <c r="P96" s="91" t="s">
        <v>9</v>
      </c>
      <c r="Q96" s="91" t="s">
        <v>10</v>
      </c>
      <c r="R96" s="91" t="s">
        <v>11</v>
      </c>
      <c r="S96" s="91" t="s">
        <v>12</v>
      </c>
      <c r="T96" s="11" t="s">
        <v>13</v>
      </c>
    </row>
    <row r="97" spans="1:97" x14ac:dyDescent="0.25">
      <c r="A97" s="97" t="s">
        <v>136</v>
      </c>
      <c r="B97" s="145">
        <f>SUM(C97:I97)</f>
        <v>0</v>
      </c>
      <c r="C97" s="34"/>
      <c r="D97" s="99"/>
      <c r="E97" s="99"/>
      <c r="F97" s="25"/>
      <c r="G97" s="25"/>
      <c r="H97" s="146"/>
      <c r="I97" s="147"/>
      <c r="J97" s="24"/>
      <c r="K97" s="148">
        <f>SUM(L97:M97)</f>
        <v>0</v>
      </c>
      <c r="L97" s="149"/>
      <c r="M97" s="26"/>
      <c r="N97" s="27">
        <v>0</v>
      </c>
      <c r="O97" s="146"/>
      <c r="P97" s="99"/>
      <c r="Q97" s="25"/>
      <c r="R97" s="25"/>
      <c r="S97" s="54"/>
      <c r="T97" s="24"/>
      <c r="U97" s="28" t="str">
        <f>CA97&amp;CB97&amp;CC97&amp;CD97&amp;CE97&amp;CF97&amp;CG97</f>
        <v/>
      </c>
      <c r="CA97" s="29" t="str">
        <f>IF(AND(M97&gt;0,N97=""),"*No olvide digitar el campo "&amp;N$96&amp;""&amp;". Digite CERO si no tiene.", IF(N97&gt;M97," * El Número de "&amp;N$96&amp;""&amp;" no puede superar el Total Mujeres. ",""))</f>
        <v/>
      </c>
      <c r="CB97" s="29" t="str">
        <f>IF(AND(L97&gt;0,O97=""),"*No olvide digitar el campo "&amp;O$96&amp;""&amp;". Digite CERO si no tiene.", IF(O97&gt;L97," * El Número de "&amp;O$96&amp;""&amp;" no puede superar el Total Hombres. ",""))</f>
        <v/>
      </c>
      <c r="CC97" s="29" t="str">
        <f>IF(AND($K97&gt;0,P97=""),"*No olvide digitar el campo "&amp;P$96&amp;""&amp;". Digite CERO si no tiene.", IF(P97&gt;$K97," * La variable "&amp;P$96&amp;""&amp;" no puede superar el Total Ambos Sexos. ",""))</f>
        <v/>
      </c>
      <c r="CD97" s="29" t="str">
        <f>IF(AND($K97&gt;0,Q97=""),"*No olvide digitar el campo "&amp;Q$96&amp;""&amp;". Digite CERO si no tiene.", IF(Q97&gt;$K97," * La variable "&amp;Q$96&amp;""&amp;" no puede superar el Total Ambos Sexos. ",""))</f>
        <v/>
      </c>
      <c r="CE97" s="29" t="str">
        <f>IF(AND($K97&gt;0,R97=""),"*No olvide digitar el campo "&amp;R$96&amp;""&amp;". Digite CERO si no tiene.", IF(R97&gt;$K97," * La variable "&amp;R$96&amp;""&amp;" no puede superar el Total Ambos Sexos. ",""))</f>
        <v/>
      </c>
      <c r="CF97" s="29" t="str">
        <f>IF(AND($K97&gt;0,S97=""),"*No olvide digitar el campo "&amp;S$96&amp;""&amp;". Digite CERO si no tiene.", IF(S97&gt;$K97," * La variable "&amp;S$96&amp;""&amp;" no puede superar el Total Ambos Sexos. ",""))</f>
        <v/>
      </c>
      <c r="CG97" s="29" t="str">
        <f>IF(AND($K97&gt;0,T97=""),"*No olvide digitar el campo "&amp;T$96&amp;""&amp;". Digite CERO si no tiene.", IF(T97&gt;$K97," * La variable "&amp;T$96&amp;""&amp;" no puede superar el Total Ambos Sexos. ",""))</f>
        <v/>
      </c>
      <c r="CM97" s="30">
        <f>IF(AND(M97&gt;0,OR(N97="")),1,IF(N97&gt;M97,1,0))</f>
        <v>0</v>
      </c>
      <c r="CN97" s="30">
        <f>IF(AND(L97&gt;0,OR(O97="")),1,IF(O97&gt;L97,1,0))</f>
        <v>0</v>
      </c>
      <c r="CO97" s="30">
        <f>IF(AND($K97&gt;0,OR(P97="")),1,IF(P97&gt;$K97,1,0))</f>
        <v>0</v>
      </c>
      <c r="CP97" s="30">
        <f>IF(AND($K97&gt;0,OR(Q97="")),1,IF(Q97&gt;$K97,1,0))</f>
        <v>0</v>
      </c>
      <c r="CQ97" s="30">
        <f>IF(AND($K97&gt;0,OR(R97="")),1,IF(R97&gt;$K97,1,0))</f>
        <v>0</v>
      </c>
      <c r="CR97" s="30">
        <f>IF(AND($K97&gt;0,OR(S97="")),1,IF(S97&gt;$K97,1,0))</f>
        <v>0</v>
      </c>
      <c r="CS97" s="30">
        <f>IF(AND($K97&gt;0,OR(T97="")),1,IF(T97&gt;$K97,1,0))</f>
        <v>0</v>
      </c>
    </row>
    <row r="98" spans="1:97" x14ac:dyDescent="0.25">
      <c r="A98" s="105" t="s">
        <v>94</v>
      </c>
      <c r="B98" s="105">
        <f>SUM(C98:I98)</f>
        <v>0</v>
      </c>
      <c r="C98" s="34"/>
      <c r="D98" s="37"/>
      <c r="E98" s="37"/>
      <c r="F98" s="37"/>
      <c r="G98" s="37"/>
      <c r="H98" s="110"/>
      <c r="I98" s="112"/>
      <c r="J98" s="36"/>
      <c r="K98" s="61">
        <f t="shared" ref="K98:K108" si="38">SUM(L98:M98)</f>
        <v>0</v>
      </c>
      <c r="L98" s="34"/>
      <c r="M98" s="150"/>
      <c r="N98" s="39"/>
      <c r="O98" s="110"/>
      <c r="P98" s="110"/>
      <c r="Q98" s="146"/>
      <c r="R98" s="146"/>
      <c r="S98" s="151"/>
      <c r="T98" s="152"/>
      <c r="U98" s="28" t="str">
        <f t="shared" ref="U98:U108" si="39">CA98&amp;CB98&amp;CC98&amp;CD98&amp;CE98&amp;CF98&amp;CG98</f>
        <v/>
      </c>
      <c r="CA98" s="29" t="str">
        <f t="shared" ref="CA98:CA108" si="40">IF(AND(M98&gt;0,N98=""),"*No olvide digitar el campo "&amp;N$96&amp;""&amp;". Digite CERO si no tiene.", IF(N98&gt;M98," * El Número de "&amp;N$96&amp;""&amp;" no puede superar el Total Mujeres. ",""))</f>
        <v/>
      </c>
      <c r="CB98" s="29" t="str">
        <f t="shared" ref="CB98:CB108" si="41">IF(AND(L98&gt;0,O98=""),"*No olvide digitar el campo "&amp;O$96&amp;""&amp;". Digite CERO si no tiene.", IF(O98&gt;L98," * El Número de "&amp;O$96&amp;""&amp;" no puede superar el Total Hombres. ",""))</f>
        <v/>
      </c>
      <c r="CC98" s="29" t="str">
        <f t="shared" ref="CC98:CG108" si="42">IF(AND($K98&gt;0,P98=""),"*No olvide digitar el campo "&amp;P$96&amp;""&amp;". Digite CERO si no tiene.", IF(P98&gt;$K98," * La variable "&amp;P$96&amp;""&amp;" no puede superar el Total Ambos Sexos. ",""))</f>
        <v/>
      </c>
      <c r="CD98" s="29" t="str">
        <f t="shared" si="42"/>
        <v/>
      </c>
      <c r="CE98" s="29" t="str">
        <f t="shared" si="42"/>
        <v/>
      </c>
      <c r="CF98" s="29" t="str">
        <f t="shared" si="42"/>
        <v/>
      </c>
      <c r="CG98" s="29" t="str">
        <f t="shared" si="42"/>
        <v/>
      </c>
      <c r="CM98" s="30">
        <f t="shared" ref="CM98:CM108" si="43">IF(AND(M98&gt;0,OR(N98="")),1,IF(N98&gt;M98,1,0))</f>
        <v>0</v>
      </c>
      <c r="CN98" s="30">
        <f t="shared" ref="CN98:CN108" si="44">IF(AND(L98&gt;0,OR(O98="")),1,IF(O98&gt;L98,1,0))</f>
        <v>0</v>
      </c>
      <c r="CO98" s="30">
        <f t="shared" ref="CO98:CS108" si="45">IF(AND($K98&gt;0,OR(P98="")),1,IF(P98&gt;$K98,1,0))</f>
        <v>0</v>
      </c>
      <c r="CP98" s="30">
        <f t="shared" si="45"/>
        <v>0</v>
      </c>
      <c r="CQ98" s="30">
        <f t="shared" si="45"/>
        <v>0</v>
      </c>
      <c r="CR98" s="30">
        <f t="shared" si="45"/>
        <v>0</v>
      </c>
      <c r="CS98" s="30">
        <f t="shared" si="45"/>
        <v>0</v>
      </c>
    </row>
    <row r="99" spans="1:97" x14ac:dyDescent="0.25">
      <c r="A99" s="105" t="s">
        <v>137</v>
      </c>
      <c r="B99" s="105">
        <f>SUM(C99:I99)</f>
        <v>1</v>
      </c>
      <c r="C99" s="34"/>
      <c r="D99" s="146"/>
      <c r="E99" s="146"/>
      <c r="F99" s="37">
        <v>1</v>
      </c>
      <c r="G99" s="37"/>
      <c r="H99" s="110"/>
      <c r="I99" s="41"/>
      <c r="J99" s="36"/>
      <c r="K99" s="61">
        <f>SUM(L99:M99)</f>
        <v>6</v>
      </c>
      <c r="L99" s="34">
        <v>1</v>
      </c>
      <c r="M99" s="118">
        <v>5</v>
      </c>
      <c r="N99" s="39">
        <v>0</v>
      </c>
      <c r="O99" s="110">
        <v>0</v>
      </c>
      <c r="P99" s="37">
        <v>0</v>
      </c>
      <c r="Q99" s="37">
        <v>0</v>
      </c>
      <c r="R99" s="110">
        <v>0</v>
      </c>
      <c r="S99" s="40">
        <v>0</v>
      </c>
      <c r="T99" s="116">
        <v>0</v>
      </c>
      <c r="U99" s="28" t="str">
        <f t="shared" si="39"/>
        <v/>
      </c>
      <c r="CA99" s="29" t="str">
        <f t="shared" si="40"/>
        <v/>
      </c>
      <c r="CB99" s="29" t="str">
        <f t="shared" si="41"/>
        <v/>
      </c>
      <c r="CC99" s="29" t="str">
        <f t="shared" si="42"/>
        <v/>
      </c>
      <c r="CD99" s="29" t="str">
        <f t="shared" si="42"/>
        <v/>
      </c>
      <c r="CE99" s="29" t="str">
        <f t="shared" si="42"/>
        <v/>
      </c>
      <c r="CF99" s="29" t="str">
        <f t="shared" si="42"/>
        <v/>
      </c>
      <c r="CG99" s="29" t="str">
        <f t="shared" si="42"/>
        <v/>
      </c>
      <c r="CM99" s="30">
        <f t="shared" si="43"/>
        <v>0</v>
      </c>
      <c r="CN99" s="30">
        <f t="shared" si="44"/>
        <v>0</v>
      </c>
      <c r="CO99" s="30">
        <f t="shared" si="45"/>
        <v>0</v>
      </c>
      <c r="CP99" s="30">
        <f t="shared" si="45"/>
        <v>0</v>
      </c>
      <c r="CQ99" s="30">
        <f t="shared" si="45"/>
        <v>0</v>
      </c>
      <c r="CR99" s="30">
        <f t="shared" si="45"/>
        <v>0</v>
      </c>
      <c r="CS99" s="30">
        <f t="shared" si="45"/>
        <v>0</v>
      </c>
    </row>
    <row r="100" spans="1:97" x14ac:dyDescent="0.25">
      <c r="A100" s="105" t="s">
        <v>138</v>
      </c>
      <c r="B100" s="105">
        <f>SUM(C100:I100)</f>
        <v>0</v>
      </c>
      <c r="C100" s="34"/>
      <c r="D100" s="110"/>
      <c r="E100" s="110"/>
      <c r="F100" s="37"/>
      <c r="G100" s="146"/>
      <c r="H100" s="37"/>
      <c r="I100" s="153"/>
      <c r="J100" s="36"/>
      <c r="K100" s="61">
        <f t="shared" si="38"/>
        <v>0</v>
      </c>
      <c r="L100" s="149">
        <v>0</v>
      </c>
      <c r="M100" s="38">
        <v>0</v>
      </c>
      <c r="N100" s="39">
        <v>0</v>
      </c>
      <c r="O100" s="110">
        <v>0</v>
      </c>
      <c r="P100" s="146">
        <v>0</v>
      </c>
      <c r="Q100" s="37">
        <v>0</v>
      </c>
      <c r="R100" s="110">
        <v>0</v>
      </c>
      <c r="S100" s="40">
        <v>0</v>
      </c>
      <c r="T100" s="116">
        <v>0</v>
      </c>
      <c r="U100" s="28" t="str">
        <f t="shared" si="39"/>
        <v/>
      </c>
      <c r="CA100" s="29" t="str">
        <f t="shared" si="40"/>
        <v/>
      </c>
      <c r="CB100" s="29" t="str">
        <f t="shared" si="41"/>
        <v/>
      </c>
      <c r="CC100" s="29" t="str">
        <f t="shared" si="42"/>
        <v/>
      </c>
      <c r="CD100" s="29" t="str">
        <f t="shared" si="42"/>
        <v/>
      </c>
      <c r="CE100" s="29" t="str">
        <f t="shared" si="42"/>
        <v/>
      </c>
      <c r="CF100" s="29" t="str">
        <f t="shared" si="42"/>
        <v/>
      </c>
      <c r="CG100" s="29" t="str">
        <f t="shared" si="42"/>
        <v/>
      </c>
      <c r="CM100" s="30">
        <f t="shared" si="43"/>
        <v>0</v>
      </c>
      <c r="CN100" s="30">
        <f t="shared" si="44"/>
        <v>0</v>
      </c>
      <c r="CO100" s="30">
        <f t="shared" si="45"/>
        <v>0</v>
      </c>
      <c r="CP100" s="30">
        <f t="shared" si="45"/>
        <v>0</v>
      </c>
      <c r="CQ100" s="30">
        <f t="shared" si="45"/>
        <v>0</v>
      </c>
      <c r="CR100" s="30">
        <f t="shared" si="45"/>
        <v>0</v>
      </c>
      <c r="CS100" s="30">
        <f t="shared" si="45"/>
        <v>0</v>
      </c>
    </row>
    <row r="101" spans="1:97" x14ac:dyDescent="0.25">
      <c r="A101" s="105" t="s">
        <v>97</v>
      </c>
      <c r="B101" s="105">
        <f>SUM(C101:I101)</f>
        <v>0</v>
      </c>
      <c r="C101" s="34"/>
      <c r="D101" s="37"/>
      <c r="E101" s="37"/>
      <c r="F101" s="146"/>
      <c r="G101" s="110"/>
      <c r="H101" s="146"/>
      <c r="I101" s="112"/>
      <c r="J101" s="36"/>
      <c r="K101" s="61">
        <f t="shared" si="38"/>
        <v>0</v>
      </c>
      <c r="L101" s="34"/>
      <c r="M101" s="38"/>
      <c r="N101" s="39"/>
      <c r="O101" s="37"/>
      <c r="P101" s="110"/>
      <c r="Q101" s="37"/>
      <c r="R101" s="110"/>
      <c r="S101" s="40"/>
      <c r="T101" s="116"/>
      <c r="U101" s="28" t="str">
        <f t="shared" si="39"/>
        <v/>
      </c>
      <c r="CA101" s="29" t="str">
        <f t="shared" si="40"/>
        <v/>
      </c>
      <c r="CB101" s="29" t="str">
        <f t="shared" si="41"/>
        <v/>
      </c>
      <c r="CC101" s="29" t="str">
        <f t="shared" si="42"/>
        <v/>
      </c>
      <c r="CD101" s="29" t="str">
        <f t="shared" si="42"/>
        <v/>
      </c>
      <c r="CE101" s="29" t="str">
        <f t="shared" si="42"/>
        <v/>
      </c>
      <c r="CF101" s="29" t="str">
        <f t="shared" si="42"/>
        <v/>
      </c>
      <c r="CG101" s="29" t="str">
        <f t="shared" si="42"/>
        <v/>
      </c>
      <c r="CM101" s="30">
        <f t="shared" si="43"/>
        <v>0</v>
      </c>
      <c r="CN101" s="30">
        <f t="shared" si="44"/>
        <v>0</v>
      </c>
      <c r="CO101" s="30">
        <f t="shared" si="45"/>
        <v>0</v>
      </c>
      <c r="CP101" s="30">
        <f t="shared" si="45"/>
        <v>0</v>
      </c>
      <c r="CQ101" s="30">
        <f t="shared" si="45"/>
        <v>0</v>
      </c>
      <c r="CR101" s="30">
        <f t="shared" si="45"/>
        <v>0</v>
      </c>
      <c r="CS101" s="30">
        <f t="shared" si="45"/>
        <v>0</v>
      </c>
    </row>
    <row r="102" spans="1:97" x14ac:dyDescent="0.25">
      <c r="A102" s="105" t="s">
        <v>98</v>
      </c>
      <c r="B102" s="105">
        <f t="shared" ref="B102:B108" si="46">SUM(C102:I102)</f>
        <v>0</v>
      </c>
      <c r="C102" s="34"/>
      <c r="D102" s="146"/>
      <c r="E102" s="146"/>
      <c r="F102" s="37"/>
      <c r="G102" s="37"/>
      <c r="H102" s="37"/>
      <c r="I102" s="41"/>
      <c r="J102" s="36"/>
      <c r="K102" s="61">
        <f t="shared" si="38"/>
        <v>0</v>
      </c>
      <c r="L102" s="34"/>
      <c r="M102" s="150"/>
      <c r="N102" s="39"/>
      <c r="O102" s="146"/>
      <c r="P102" s="110"/>
      <c r="Q102" s="37"/>
      <c r="R102" s="110"/>
      <c r="S102" s="40"/>
      <c r="T102" s="116"/>
      <c r="U102" s="28" t="str">
        <f t="shared" si="39"/>
        <v/>
      </c>
      <c r="CA102" s="29" t="str">
        <f t="shared" si="40"/>
        <v/>
      </c>
      <c r="CB102" s="29" t="str">
        <f t="shared" si="41"/>
        <v/>
      </c>
      <c r="CC102" s="29" t="str">
        <f t="shared" si="42"/>
        <v/>
      </c>
      <c r="CD102" s="29" t="str">
        <f t="shared" si="42"/>
        <v/>
      </c>
      <c r="CE102" s="29" t="str">
        <f t="shared" si="42"/>
        <v/>
      </c>
      <c r="CF102" s="29" t="str">
        <f t="shared" si="42"/>
        <v/>
      </c>
      <c r="CG102" s="29" t="str">
        <f t="shared" si="42"/>
        <v/>
      </c>
      <c r="CM102" s="30">
        <f t="shared" si="43"/>
        <v>0</v>
      </c>
      <c r="CN102" s="30">
        <f t="shared" si="44"/>
        <v>0</v>
      </c>
      <c r="CO102" s="30">
        <f t="shared" si="45"/>
        <v>0</v>
      </c>
      <c r="CP102" s="30">
        <f t="shared" si="45"/>
        <v>0</v>
      </c>
      <c r="CQ102" s="30">
        <f t="shared" si="45"/>
        <v>0</v>
      </c>
      <c r="CR102" s="30">
        <f t="shared" si="45"/>
        <v>0</v>
      </c>
      <c r="CS102" s="30">
        <f t="shared" si="45"/>
        <v>0</v>
      </c>
    </row>
    <row r="103" spans="1:97" x14ac:dyDescent="0.25">
      <c r="A103" s="105" t="s">
        <v>99</v>
      </c>
      <c r="B103" s="105">
        <f t="shared" si="46"/>
        <v>0</v>
      </c>
      <c r="C103" s="34"/>
      <c r="D103" s="37"/>
      <c r="E103" s="37"/>
      <c r="F103" s="37"/>
      <c r="G103" s="37"/>
      <c r="H103" s="37"/>
      <c r="I103" s="55"/>
      <c r="J103" s="36"/>
      <c r="K103" s="61">
        <f t="shared" si="38"/>
        <v>0</v>
      </c>
      <c r="L103" s="34"/>
      <c r="M103" s="118"/>
      <c r="N103" s="154"/>
      <c r="O103" s="110"/>
      <c r="P103" s="37"/>
      <c r="Q103" s="37"/>
      <c r="R103" s="37"/>
      <c r="S103" s="40"/>
      <c r="T103" s="36"/>
      <c r="U103" s="28" t="str">
        <f t="shared" si="39"/>
        <v/>
      </c>
      <c r="CA103" s="29" t="str">
        <f t="shared" si="40"/>
        <v/>
      </c>
      <c r="CB103" s="29" t="str">
        <f t="shared" si="41"/>
        <v/>
      </c>
      <c r="CC103" s="29" t="str">
        <f t="shared" si="42"/>
        <v/>
      </c>
      <c r="CD103" s="29" t="str">
        <f t="shared" si="42"/>
        <v/>
      </c>
      <c r="CE103" s="29" t="str">
        <f t="shared" si="42"/>
        <v/>
      </c>
      <c r="CF103" s="29" t="str">
        <f t="shared" si="42"/>
        <v/>
      </c>
      <c r="CG103" s="29" t="str">
        <f t="shared" si="42"/>
        <v/>
      </c>
      <c r="CM103" s="30">
        <f t="shared" si="43"/>
        <v>0</v>
      </c>
      <c r="CN103" s="30">
        <f t="shared" si="44"/>
        <v>0</v>
      </c>
      <c r="CO103" s="30">
        <f t="shared" si="45"/>
        <v>0</v>
      </c>
      <c r="CP103" s="30">
        <f t="shared" si="45"/>
        <v>0</v>
      </c>
      <c r="CQ103" s="30">
        <f t="shared" si="45"/>
        <v>0</v>
      </c>
      <c r="CR103" s="30">
        <f t="shared" si="45"/>
        <v>0</v>
      </c>
      <c r="CS103" s="30">
        <f t="shared" si="45"/>
        <v>0</v>
      </c>
    </row>
    <row r="104" spans="1:97" x14ac:dyDescent="0.25">
      <c r="A104" s="105" t="s">
        <v>100</v>
      </c>
      <c r="B104" s="105">
        <f t="shared" si="46"/>
        <v>0</v>
      </c>
      <c r="C104" s="34"/>
      <c r="D104" s="146"/>
      <c r="E104" s="146"/>
      <c r="F104" s="37"/>
      <c r="G104" s="37"/>
      <c r="H104" s="146"/>
      <c r="I104" s="153"/>
      <c r="J104" s="36"/>
      <c r="K104" s="61">
        <f t="shared" si="38"/>
        <v>0</v>
      </c>
      <c r="L104" s="149"/>
      <c r="M104" s="118"/>
      <c r="N104" s="39"/>
      <c r="O104" s="37"/>
      <c r="P104" s="146"/>
      <c r="Q104" s="37"/>
      <c r="R104" s="146"/>
      <c r="S104" s="40"/>
      <c r="T104" s="152"/>
      <c r="U104" s="28" t="str">
        <f t="shared" si="39"/>
        <v/>
      </c>
      <c r="CA104" s="29" t="str">
        <f t="shared" si="40"/>
        <v/>
      </c>
      <c r="CB104" s="29" t="str">
        <f t="shared" si="41"/>
        <v/>
      </c>
      <c r="CC104" s="29" t="str">
        <f t="shared" si="42"/>
        <v/>
      </c>
      <c r="CD104" s="29" t="str">
        <f t="shared" si="42"/>
        <v/>
      </c>
      <c r="CE104" s="29" t="str">
        <f t="shared" si="42"/>
        <v/>
      </c>
      <c r="CF104" s="29" t="str">
        <f t="shared" si="42"/>
        <v/>
      </c>
      <c r="CG104" s="29" t="str">
        <f t="shared" si="42"/>
        <v/>
      </c>
      <c r="CM104" s="30">
        <f t="shared" si="43"/>
        <v>0</v>
      </c>
      <c r="CN104" s="30">
        <f t="shared" si="44"/>
        <v>0</v>
      </c>
      <c r="CO104" s="30">
        <f t="shared" si="45"/>
        <v>0</v>
      </c>
      <c r="CP104" s="30">
        <f t="shared" si="45"/>
        <v>0</v>
      </c>
      <c r="CQ104" s="30">
        <f t="shared" si="45"/>
        <v>0</v>
      </c>
      <c r="CR104" s="30">
        <f t="shared" si="45"/>
        <v>0</v>
      </c>
      <c r="CS104" s="30">
        <f t="shared" si="45"/>
        <v>0</v>
      </c>
    </row>
    <row r="105" spans="1:97" x14ac:dyDescent="0.25">
      <c r="A105" s="105" t="s">
        <v>101</v>
      </c>
      <c r="B105" s="105">
        <f t="shared" si="46"/>
        <v>0</v>
      </c>
      <c r="C105" s="34"/>
      <c r="D105" s="110"/>
      <c r="E105" s="110"/>
      <c r="F105" s="37"/>
      <c r="G105" s="37"/>
      <c r="H105" s="37"/>
      <c r="I105" s="41"/>
      <c r="J105" s="36"/>
      <c r="K105" s="61">
        <f t="shared" si="38"/>
        <v>0</v>
      </c>
      <c r="L105" s="34"/>
      <c r="M105" s="118"/>
      <c r="N105" s="39"/>
      <c r="O105" s="146"/>
      <c r="P105" s="37"/>
      <c r="Q105" s="37"/>
      <c r="R105" s="110"/>
      <c r="S105" s="40"/>
      <c r="T105" s="116"/>
      <c r="U105" s="28" t="str">
        <f t="shared" si="39"/>
        <v/>
      </c>
      <c r="CA105" s="29" t="str">
        <f t="shared" si="40"/>
        <v/>
      </c>
      <c r="CB105" s="29" t="str">
        <f t="shared" si="41"/>
        <v/>
      </c>
      <c r="CC105" s="29" t="str">
        <f t="shared" si="42"/>
        <v/>
      </c>
      <c r="CD105" s="29" t="str">
        <f t="shared" si="42"/>
        <v/>
      </c>
      <c r="CE105" s="29" t="str">
        <f t="shared" si="42"/>
        <v/>
      </c>
      <c r="CF105" s="29" t="str">
        <f t="shared" si="42"/>
        <v/>
      </c>
      <c r="CG105" s="29" t="str">
        <f t="shared" si="42"/>
        <v/>
      </c>
      <c r="CM105" s="30">
        <f t="shared" si="43"/>
        <v>0</v>
      </c>
      <c r="CN105" s="30">
        <f t="shared" si="44"/>
        <v>0</v>
      </c>
      <c r="CO105" s="30">
        <f t="shared" si="45"/>
        <v>0</v>
      </c>
      <c r="CP105" s="30">
        <f t="shared" si="45"/>
        <v>0</v>
      </c>
      <c r="CQ105" s="30">
        <f t="shared" si="45"/>
        <v>0</v>
      </c>
      <c r="CR105" s="30">
        <f t="shared" si="45"/>
        <v>0</v>
      </c>
      <c r="CS105" s="30">
        <f t="shared" si="45"/>
        <v>0</v>
      </c>
    </row>
    <row r="106" spans="1:97" x14ac:dyDescent="0.25">
      <c r="A106" s="113" t="s">
        <v>102</v>
      </c>
      <c r="B106" s="105">
        <f t="shared" si="46"/>
        <v>0</v>
      </c>
      <c r="C106" s="155"/>
      <c r="D106" s="37"/>
      <c r="E106" s="37"/>
      <c r="F106" s="37"/>
      <c r="G106" s="37"/>
      <c r="H106" s="146"/>
      <c r="I106" s="153"/>
      <c r="J106" s="36"/>
      <c r="K106" s="61">
        <f t="shared" si="38"/>
        <v>0</v>
      </c>
      <c r="L106" s="34"/>
      <c r="M106" s="118"/>
      <c r="N106" s="154"/>
      <c r="O106" s="110"/>
      <c r="P106" s="37"/>
      <c r="Q106" s="37"/>
      <c r="R106" s="37"/>
      <c r="S106" s="40"/>
      <c r="T106" s="36"/>
      <c r="U106" s="28" t="str">
        <f t="shared" si="39"/>
        <v/>
      </c>
      <c r="CA106" s="29" t="str">
        <f t="shared" si="40"/>
        <v/>
      </c>
      <c r="CB106" s="29" t="str">
        <f t="shared" si="41"/>
        <v/>
      </c>
      <c r="CC106" s="29" t="str">
        <f t="shared" si="42"/>
        <v/>
      </c>
      <c r="CD106" s="29" t="str">
        <f t="shared" si="42"/>
        <v/>
      </c>
      <c r="CE106" s="29" t="str">
        <f t="shared" si="42"/>
        <v/>
      </c>
      <c r="CF106" s="29" t="str">
        <f t="shared" si="42"/>
        <v/>
      </c>
      <c r="CG106" s="29" t="str">
        <f t="shared" si="42"/>
        <v/>
      </c>
      <c r="CM106" s="30">
        <f t="shared" si="43"/>
        <v>0</v>
      </c>
      <c r="CN106" s="30">
        <f t="shared" si="44"/>
        <v>0</v>
      </c>
      <c r="CO106" s="30">
        <f t="shared" si="45"/>
        <v>0</v>
      </c>
      <c r="CP106" s="30">
        <f t="shared" si="45"/>
        <v>0</v>
      </c>
      <c r="CQ106" s="30">
        <f t="shared" si="45"/>
        <v>0</v>
      </c>
      <c r="CR106" s="30">
        <f t="shared" si="45"/>
        <v>0</v>
      </c>
      <c r="CS106" s="30">
        <f t="shared" si="45"/>
        <v>0</v>
      </c>
    </row>
    <row r="107" spans="1:97" x14ac:dyDescent="0.25">
      <c r="A107" s="113" t="s">
        <v>103</v>
      </c>
      <c r="B107" s="105">
        <f t="shared" si="46"/>
        <v>0</v>
      </c>
      <c r="C107" s="34"/>
      <c r="D107" s="37"/>
      <c r="E107" s="37"/>
      <c r="F107" s="146"/>
      <c r="G107" s="37"/>
      <c r="H107" s="110"/>
      <c r="I107" s="41"/>
      <c r="J107" s="36"/>
      <c r="K107" s="61">
        <f t="shared" si="38"/>
        <v>0</v>
      </c>
      <c r="L107" s="34"/>
      <c r="M107" s="38"/>
      <c r="N107" s="39"/>
      <c r="O107" s="37"/>
      <c r="P107" s="37"/>
      <c r="Q107" s="37"/>
      <c r="R107" s="146"/>
      <c r="S107" s="40"/>
      <c r="T107" s="152"/>
      <c r="U107" s="28" t="str">
        <f t="shared" si="39"/>
        <v/>
      </c>
      <c r="CA107" s="29" t="str">
        <f t="shared" si="40"/>
        <v/>
      </c>
      <c r="CB107" s="29" t="str">
        <f t="shared" si="41"/>
        <v/>
      </c>
      <c r="CC107" s="29" t="str">
        <f t="shared" si="42"/>
        <v/>
      </c>
      <c r="CD107" s="29" t="str">
        <f t="shared" si="42"/>
        <v/>
      </c>
      <c r="CE107" s="29" t="str">
        <f t="shared" si="42"/>
        <v/>
      </c>
      <c r="CF107" s="29" t="str">
        <f t="shared" si="42"/>
        <v/>
      </c>
      <c r="CG107" s="29" t="str">
        <f t="shared" si="42"/>
        <v/>
      </c>
      <c r="CM107" s="30">
        <f t="shared" si="43"/>
        <v>0</v>
      </c>
      <c r="CN107" s="30">
        <f t="shared" si="44"/>
        <v>0</v>
      </c>
      <c r="CO107" s="30">
        <f t="shared" si="45"/>
        <v>0</v>
      </c>
      <c r="CP107" s="30">
        <f t="shared" si="45"/>
        <v>0</v>
      </c>
      <c r="CQ107" s="30">
        <f t="shared" si="45"/>
        <v>0</v>
      </c>
      <c r="CR107" s="30">
        <f t="shared" si="45"/>
        <v>0</v>
      </c>
      <c r="CS107" s="30">
        <f t="shared" si="45"/>
        <v>0</v>
      </c>
    </row>
    <row r="108" spans="1:97" x14ac:dyDescent="0.25">
      <c r="A108" s="114" t="s">
        <v>104</v>
      </c>
      <c r="B108" s="105">
        <f t="shared" si="46"/>
        <v>0</v>
      </c>
      <c r="C108" s="22"/>
      <c r="D108" s="146"/>
      <c r="E108" s="146"/>
      <c r="F108" s="52"/>
      <c r="G108" s="146"/>
      <c r="H108" s="52"/>
      <c r="I108" s="156"/>
      <c r="J108" s="36"/>
      <c r="K108" s="61">
        <f t="shared" si="38"/>
        <v>0</v>
      </c>
      <c r="L108" s="45"/>
      <c r="M108" s="150"/>
      <c r="N108" s="154"/>
      <c r="O108" s="146"/>
      <c r="P108" s="146"/>
      <c r="Q108" s="146"/>
      <c r="R108" s="52"/>
      <c r="S108" s="151"/>
      <c r="T108" s="47"/>
      <c r="U108" s="28" t="str">
        <f t="shared" si="39"/>
        <v/>
      </c>
      <c r="CA108" s="29" t="str">
        <f t="shared" si="40"/>
        <v/>
      </c>
      <c r="CB108" s="29" t="str">
        <f t="shared" si="41"/>
        <v/>
      </c>
      <c r="CC108" s="29" t="str">
        <f t="shared" si="42"/>
        <v/>
      </c>
      <c r="CD108" s="29" t="str">
        <f t="shared" si="42"/>
        <v/>
      </c>
      <c r="CE108" s="29" t="str">
        <f t="shared" si="42"/>
        <v/>
      </c>
      <c r="CF108" s="29" t="str">
        <f t="shared" si="42"/>
        <v/>
      </c>
      <c r="CG108" s="29" t="str">
        <f t="shared" si="42"/>
        <v/>
      </c>
      <c r="CM108" s="30">
        <f t="shared" si="43"/>
        <v>0</v>
      </c>
      <c r="CN108" s="30">
        <f t="shared" si="44"/>
        <v>0</v>
      </c>
      <c r="CO108" s="30">
        <f t="shared" si="45"/>
        <v>0</v>
      </c>
      <c r="CP108" s="30">
        <f t="shared" si="45"/>
        <v>0</v>
      </c>
      <c r="CQ108" s="30">
        <f t="shared" si="45"/>
        <v>0</v>
      </c>
      <c r="CR108" s="30">
        <f t="shared" si="45"/>
        <v>0</v>
      </c>
      <c r="CS108" s="30">
        <f t="shared" si="45"/>
        <v>0</v>
      </c>
    </row>
    <row r="109" spans="1:97" x14ac:dyDescent="0.25">
      <c r="A109" s="119" t="s">
        <v>76</v>
      </c>
      <c r="B109" s="157">
        <f>SUM(B97:B108)</f>
        <v>1</v>
      </c>
      <c r="C109" s="158">
        <f t="shared" ref="C109:S109" si="47">SUM(C97:C108)</f>
        <v>0</v>
      </c>
      <c r="D109" s="158">
        <f t="shared" si="47"/>
        <v>0</v>
      </c>
      <c r="E109" s="158">
        <f>SUM(E97:E108)</f>
        <v>0</v>
      </c>
      <c r="F109" s="158">
        <f t="shared" si="47"/>
        <v>1</v>
      </c>
      <c r="G109" s="158">
        <f t="shared" si="47"/>
        <v>0</v>
      </c>
      <c r="H109" s="158">
        <f t="shared" si="47"/>
        <v>0</v>
      </c>
      <c r="I109" s="159">
        <f t="shared" si="47"/>
        <v>0</v>
      </c>
      <c r="J109" s="122">
        <f t="shared" si="47"/>
        <v>0</v>
      </c>
      <c r="K109" s="143">
        <f>SUM(K97:K108)</f>
        <v>6</v>
      </c>
      <c r="L109" s="125">
        <f t="shared" si="47"/>
        <v>1</v>
      </c>
      <c r="M109" s="124">
        <f t="shared" si="47"/>
        <v>5</v>
      </c>
      <c r="N109" s="127">
        <f t="shared" si="47"/>
        <v>0</v>
      </c>
      <c r="O109" s="121">
        <f t="shared" si="47"/>
        <v>0</v>
      </c>
      <c r="P109" s="121">
        <f t="shared" si="47"/>
        <v>0</v>
      </c>
      <c r="Q109" s="121">
        <f>SUM(Q97:Q108)</f>
        <v>0</v>
      </c>
      <c r="R109" s="121">
        <f t="shared" si="47"/>
        <v>0</v>
      </c>
      <c r="S109" s="122">
        <f t="shared" si="47"/>
        <v>0</v>
      </c>
      <c r="T109" s="128">
        <f>SUM(T97:T108)</f>
        <v>0</v>
      </c>
      <c r="CA109" s="160"/>
      <c r="CB109" s="160"/>
      <c r="CC109" s="160"/>
      <c r="CD109" s="160"/>
      <c r="CE109" s="160"/>
      <c r="CF109" s="160"/>
      <c r="CG109" s="160"/>
    </row>
    <row r="110" spans="1:97" ht="18" customHeight="1" x14ac:dyDescent="0.25">
      <c r="A110" s="166" t="s">
        <v>139</v>
      </c>
      <c r="B110" s="166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</row>
    <row r="111" spans="1:97" ht="15" customHeight="1" x14ac:dyDescent="0.25">
      <c r="A111" s="202" t="s">
        <v>106</v>
      </c>
      <c r="B111" s="186" t="s">
        <v>107</v>
      </c>
      <c r="C111" s="171" t="s">
        <v>79</v>
      </c>
      <c r="D111" s="188"/>
      <c r="E111" s="188"/>
      <c r="F111" s="188"/>
      <c r="G111" s="188"/>
      <c r="H111" s="188"/>
      <c r="I111" s="188"/>
      <c r="J111" s="188"/>
      <c r="K111" s="188"/>
      <c r="L111" s="172"/>
      <c r="M111" s="188" t="s">
        <v>108</v>
      </c>
      <c r="N111" s="188"/>
      <c r="O111" s="188"/>
      <c r="P111" s="188"/>
      <c r="Q111" s="188"/>
      <c r="R111" s="172"/>
    </row>
    <row r="112" spans="1:97" ht="42" x14ac:dyDescent="0.25">
      <c r="A112" s="194"/>
      <c r="B112" s="187"/>
      <c r="C112" s="7" t="s">
        <v>90</v>
      </c>
      <c r="D112" s="94" t="s">
        <v>16</v>
      </c>
      <c r="E112" s="95" t="s">
        <v>17</v>
      </c>
      <c r="F112" s="96" t="s">
        <v>91</v>
      </c>
      <c r="G112" s="91" t="s">
        <v>92</v>
      </c>
      <c r="H112" s="91" t="s">
        <v>109</v>
      </c>
      <c r="I112" s="91" t="s">
        <v>10</v>
      </c>
      <c r="J112" s="91" t="s">
        <v>11</v>
      </c>
      <c r="K112" s="91" t="s">
        <v>12</v>
      </c>
      <c r="L112" s="161" t="s">
        <v>13</v>
      </c>
      <c r="M112" s="94" t="s">
        <v>80</v>
      </c>
      <c r="N112" s="91" t="s">
        <v>82</v>
      </c>
      <c r="O112" s="91" t="s">
        <v>110</v>
      </c>
      <c r="P112" s="91" t="s">
        <v>111</v>
      </c>
      <c r="Q112" s="91" t="s">
        <v>112</v>
      </c>
      <c r="R112" s="130" t="s">
        <v>88</v>
      </c>
    </row>
    <row r="113" spans="1:97" x14ac:dyDescent="0.25">
      <c r="A113" s="133" t="s">
        <v>115</v>
      </c>
      <c r="B113" s="42"/>
      <c r="C113" s="134">
        <f>SUM(D113:E113)</f>
        <v>0</v>
      </c>
      <c r="D113" s="40"/>
      <c r="E113" s="38"/>
      <c r="F113" s="39"/>
      <c r="G113" s="37"/>
      <c r="H113" s="37"/>
      <c r="I113" s="37"/>
      <c r="J113" s="37"/>
      <c r="K113" s="37"/>
      <c r="L113" s="35"/>
      <c r="M113" s="40"/>
      <c r="N113" s="25"/>
      <c r="O113" s="25"/>
      <c r="P113" s="25"/>
      <c r="Q113" s="37"/>
      <c r="R113" s="36"/>
      <c r="CA113" s="29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29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29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29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29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29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29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30">
        <f>IF(AND(E113&gt;0,OR(F113="")),1,IF(F113&gt;E113,1,0))</f>
        <v>0</v>
      </c>
      <c r="CN113" s="30">
        <f>IF(AND(D113&gt;0,OR(G113="")),1,IF(G113&gt;D113,1,0))</f>
        <v>0</v>
      </c>
      <c r="CO113" s="30">
        <f>IF(AND($C113&gt;0,OR(H113="")),1,IF(H113&gt;$C113,1,0))</f>
        <v>0</v>
      </c>
      <c r="CP113" s="30">
        <f t="shared" ref="CP113:CS122" si="48">IF(AND($C113&gt;0,OR(I113="")),1,IF(I113&gt;$C113,1,0))</f>
        <v>0</v>
      </c>
      <c r="CQ113" s="30">
        <f t="shared" si="48"/>
        <v>0</v>
      </c>
      <c r="CR113" s="30">
        <f t="shared" si="48"/>
        <v>0</v>
      </c>
      <c r="CS113" s="30">
        <f t="shared" si="48"/>
        <v>0</v>
      </c>
    </row>
    <row r="114" spans="1:97" x14ac:dyDescent="0.25">
      <c r="A114" s="133" t="s">
        <v>118</v>
      </c>
      <c r="B114" s="42"/>
      <c r="C114" s="107">
        <f t="shared" ref="C114:C121" si="49">SUM(D114:E114)</f>
        <v>0</v>
      </c>
      <c r="D114" s="40"/>
      <c r="E114" s="38"/>
      <c r="F114" s="39"/>
      <c r="G114" s="37"/>
      <c r="H114" s="37"/>
      <c r="I114" s="37"/>
      <c r="J114" s="37"/>
      <c r="K114" s="37"/>
      <c r="L114" s="35"/>
      <c r="M114" s="40"/>
      <c r="N114" s="37"/>
      <c r="O114" s="37"/>
      <c r="P114" s="37"/>
      <c r="Q114" s="37"/>
      <c r="R114" s="36"/>
      <c r="CA114" s="29" t="str">
        <f t="shared" ref="CA114:CA122" si="50">IF(AND(E114&gt;0,F114=""),"*No olvide digitar el campo "&amp;F$112&amp;""&amp;". Digite CERO si no tiene.", IF(F114&gt;E114," * El Número de "&amp;F$112&amp;""&amp;" no puede superar el Total Mujeres. ",""))</f>
        <v/>
      </c>
      <c r="CB114" s="29" t="str">
        <f t="shared" ref="CB114:CB122" si="51">IF(AND(D114&gt;0,G114=""),"*No olvide digitar el campo "&amp;G$112&amp;""&amp;". Digite CERO si no tiene.", IF(G114&gt;D114," * El Número de "&amp;G$112&amp;""&amp;" no puede superar el Total Hombres. ",""))</f>
        <v/>
      </c>
      <c r="CC114" s="29" t="str">
        <f t="shared" ref="CC114:CG122" si="52">IF(AND($C114&gt;0,H114=""),"*No olvide digitar el campo "&amp;H$112&amp;""&amp;". Digite CERO si no tiene.", IF(H114&gt;$C114," * La variable "&amp;H$112&amp;""&amp;" no puede superar el Total Ambos Sexos. ",""))</f>
        <v/>
      </c>
      <c r="CD114" s="29" t="str">
        <f t="shared" si="52"/>
        <v/>
      </c>
      <c r="CE114" s="29" t="str">
        <f t="shared" si="52"/>
        <v/>
      </c>
      <c r="CF114" s="29" t="str">
        <f t="shared" si="52"/>
        <v/>
      </c>
      <c r="CG114" s="29" t="str">
        <f t="shared" si="52"/>
        <v/>
      </c>
      <c r="CM114" s="30">
        <f t="shared" ref="CM114:CM122" si="53">IF(AND(E114&gt;0,OR(F114="")),1,IF(F114&gt;E114,1,0))</f>
        <v>0</v>
      </c>
      <c r="CN114" s="30">
        <f t="shared" ref="CN114:CN122" si="54">IF(AND(D114&gt;0,OR(G114="")),1,IF(G114&gt;D114,1,0))</f>
        <v>0</v>
      </c>
      <c r="CO114" s="30">
        <f t="shared" ref="CO114:CO122" si="55">IF(AND($C114&gt;0,OR(H114="")),1,IF(H114&gt;$C114,1,0))</f>
        <v>0</v>
      </c>
      <c r="CP114" s="30">
        <f t="shared" si="48"/>
        <v>0</v>
      </c>
      <c r="CQ114" s="30">
        <f t="shared" si="48"/>
        <v>0</v>
      </c>
      <c r="CR114" s="30">
        <f t="shared" si="48"/>
        <v>0</v>
      </c>
      <c r="CS114" s="30">
        <f t="shared" si="48"/>
        <v>0</v>
      </c>
    </row>
    <row r="115" spans="1:97" x14ac:dyDescent="0.25">
      <c r="A115" s="133" t="s">
        <v>119</v>
      </c>
      <c r="B115" s="53"/>
      <c r="C115" s="107">
        <f t="shared" si="49"/>
        <v>0</v>
      </c>
      <c r="D115" s="40"/>
      <c r="E115" s="38"/>
      <c r="F115" s="39"/>
      <c r="G115" s="37"/>
      <c r="H115" s="37"/>
      <c r="I115" s="37"/>
      <c r="J115" s="37"/>
      <c r="K115" s="37"/>
      <c r="L115" s="35"/>
      <c r="M115" s="40"/>
      <c r="N115" s="37"/>
      <c r="O115" s="37"/>
      <c r="P115" s="37"/>
      <c r="Q115" s="37"/>
      <c r="R115" s="36"/>
      <c r="CA115" s="29" t="str">
        <f t="shared" si="50"/>
        <v/>
      </c>
      <c r="CB115" s="29" t="str">
        <f t="shared" si="51"/>
        <v/>
      </c>
      <c r="CC115" s="29" t="str">
        <f t="shared" si="52"/>
        <v/>
      </c>
      <c r="CD115" s="29" t="str">
        <f t="shared" si="52"/>
        <v/>
      </c>
      <c r="CE115" s="29" t="str">
        <f t="shared" si="52"/>
        <v/>
      </c>
      <c r="CF115" s="29" t="str">
        <f t="shared" si="52"/>
        <v/>
      </c>
      <c r="CG115" s="29" t="str">
        <f t="shared" si="52"/>
        <v/>
      </c>
      <c r="CM115" s="30">
        <f t="shared" si="53"/>
        <v>0</v>
      </c>
      <c r="CN115" s="30">
        <f t="shared" si="54"/>
        <v>0</v>
      </c>
      <c r="CO115" s="30">
        <f t="shared" si="55"/>
        <v>0</v>
      </c>
      <c r="CP115" s="30">
        <f t="shared" si="48"/>
        <v>0</v>
      </c>
      <c r="CQ115" s="30">
        <f t="shared" si="48"/>
        <v>0</v>
      </c>
      <c r="CR115" s="30">
        <f t="shared" si="48"/>
        <v>0</v>
      </c>
      <c r="CS115" s="30">
        <f t="shared" si="48"/>
        <v>0</v>
      </c>
    </row>
    <row r="116" spans="1:97" x14ac:dyDescent="0.25">
      <c r="A116" s="133" t="s">
        <v>120</v>
      </c>
      <c r="B116" s="135"/>
      <c r="C116" s="107">
        <f t="shared" si="49"/>
        <v>0</v>
      </c>
      <c r="D116" s="40"/>
      <c r="E116" s="38"/>
      <c r="F116" s="39"/>
      <c r="G116" s="37"/>
      <c r="H116" s="37"/>
      <c r="I116" s="37"/>
      <c r="J116" s="37"/>
      <c r="K116" s="37"/>
      <c r="L116" s="35"/>
      <c r="M116" s="40"/>
      <c r="N116" s="37"/>
      <c r="O116" s="37"/>
      <c r="P116" s="37"/>
      <c r="Q116" s="37"/>
      <c r="R116" s="36"/>
      <c r="CA116" s="29" t="str">
        <f t="shared" si="50"/>
        <v/>
      </c>
      <c r="CB116" s="29" t="str">
        <f t="shared" si="51"/>
        <v/>
      </c>
      <c r="CC116" s="29" t="str">
        <f t="shared" si="52"/>
        <v/>
      </c>
      <c r="CD116" s="29" t="str">
        <f t="shared" si="52"/>
        <v/>
      </c>
      <c r="CE116" s="29" t="str">
        <f t="shared" si="52"/>
        <v/>
      </c>
      <c r="CF116" s="29" t="str">
        <f t="shared" si="52"/>
        <v/>
      </c>
      <c r="CG116" s="29" t="str">
        <f t="shared" si="52"/>
        <v/>
      </c>
      <c r="CM116" s="30">
        <f t="shared" si="53"/>
        <v>0</v>
      </c>
      <c r="CN116" s="30">
        <f t="shared" si="54"/>
        <v>0</v>
      </c>
      <c r="CO116" s="30">
        <f t="shared" si="55"/>
        <v>0</v>
      </c>
      <c r="CP116" s="30">
        <f t="shared" si="48"/>
        <v>0</v>
      </c>
      <c r="CQ116" s="30">
        <f t="shared" si="48"/>
        <v>0</v>
      </c>
      <c r="CR116" s="30">
        <f t="shared" si="48"/>
        <v>0</v>
      </c>
      <c r="CS116" s="30">
        <f t="shared" si="48"/>
        <v>0</v>
      </c>
    </row>
    <row r="117" spans="1:97" x14ac:dyDescent="0.25">
      <c r="A117" s="133" t="s">
        <v>121</v>
      </c>
      <c r="B117" s="42"/>
      <c r="C117" s="107">
        <f t="shared" si="49"/>
        <v>0</v>
      </c>
      <c r="D117" s="40"/>
      <c r="E117" s="38"/>
      <c r="F117" s="39"/>
      <c r="G117" s="37"/>
      <c r="H117" s="37"/>
      <c r="I117" s="37"/>
      <c r="J117" s="37"/>
      <c r="K117" s="37"/>
      <c r="L117" s="35"/>
      <c r="M117" s="40"/>
      <c r="N117" s="37"/>
      <c r="O117" s="37"/>
      <c r="P117" s="37"/>
      <c r="Q117" s="37"/>
      <c r="R117" s="36"/>
      <c r="CA117" s="29" t="str">
        <f t="shared" si="50"/>
        <v/>
      </c>
      <c r="CB117" s="29" t="str">
        <f t="shared" si="51"/>
        <v/>
      </c>
      <c r="CC117" s="29" t="str">
        <f t="shared" si="52"/>
        <v/>
      </c>
      <c r="CD117" s="29" t="str">
        <f t="shared" si="52"/>
        <v/>
      </c>
      <c r="CE117" s="29" t="str">
        <f t="shared" si="52"/>
        <v/>
      </c>
      <c r="CF117" s="29" t="str">
        <f t="shared" si="52"/>
        <v/>
      </c>
      <c r="CG117" s="29" t="str">
        <f t="shared" si="52"/>
        <v/>
      </c>
      <c r="CM117" s="30">
        <f t="shared" si="53"/>
        <v>0</v>
      </c>
      <c r="CN117" s="30">
        <f t="shared" si="54"/>
        <v>0</v>
      </c>
      <c r="CO117" s="30">
        <f t="shared" si="55"/>
        <v>0</v>
      </c>
      <c r="CP117" s="30">
        <f t="shared" si="48"/>
        <v>0</v>
      </c>
      <c r="CQ117" s="30">
        <f t="shared" si="48"/>
        <v>0</v>
      </c>
      <c r="CR117" s="30">
        <f t="shared" si="48"/>
        <v>0</v>
      </c>
      <c r="CS117" s="30">
        <f t="shared" si="48"/>
        <v>0</v>
      </c>
    </row>
    <row r="118" spans="1:97" x14ac:dyDescent="0.25">
      <c r="A118" s="136" t="s">
        <v>122</v>
      </c>
      <c r="B118" s="135"/>
      <c r="C118" s="134">
        <f t="shared" si="49"/>
        <v>0</v>
      </c>
      <c r="D118" s="40"/>
      <c r="E118" s="38"/>
      <c r="F118" s="39"/>
      <c r="G118" s="37"/>
      <c r="H118" s="37"/>
      <c r="I118" s="37"/>
      <c r="J118" s="37"/>
      <c r="K118" s="37"/>
      <c r="L118" s="35"/>
      <c r="M118" s="40"/>
      <c r="N118" s="37"/>
      <c r="O118" s="37"/>
      <c r="P118" s="37"/>
      <c r="Q118" s="37"/>
      <c r="R118" s="36"/>
      <c r="CA118" s="29" t="str">
        <f t="shared" si="50"/>
        <v/>
      </c>
      <c r="CB118" s="29" t="str">
        <f t="shared" si="51"/>
        <v/>
      </c>
      <c r="CC118" s="29" t="str">
        <f t="shared" si="52"/>
        <v/>
      </c>
      <c r="CD118" s="29" t="str">
        <f t="shared" si="52"/>
        <v/>
      </c>
      <c r="CE118" s="29" t="str">
        <f t="shared" si="52"/>
        <v/>
      </c>
      <c r="CF118" s="29" t="str">
        <f t="shared" si="52"/>
        <v/>
      </c>
      <c r="CG118" s="29" t="str">
        <f t="shared" si="52"/>
        <v/>
      </c>
      <c r="CM118" s="30">
        <f t="shared" si="53"/>
        <v>0</v>
      </c>
      <c r="CN118" s="30">
        <f t="shared" si="54"/>
        <v>0</v>
      </c>
      <c r="CO118" s="30">
        <f t="shared" si="55"/>
        <v>0</v>
      </c>
      <c r="CP118" s="30">
        <f t="shared" si="48"/>
        <v>0</v>
      </c>
      <c r="CQ118" s="30">
        <f t="shared" si="48"/>
        <v>0</v>
      </c>
      <c r="CR118" s="30">
        <f t="shared" si="48"/>
        <v>0</v>
      </c>
      <c r="CS118" s="30">
        <f t="shared" si="48"/>
        <v>0</v>
      </c>
    </row>
    <row r="119" spans="1:97" x14ac:dyDescent="0.25">
      <c r="A119" s="105" t="s">
        <v>123</v>
      </c>
      <c r="B119" s="42"/>
      <c r="C119" s="134">
        <f t="shared" si="49"/>
        <v>0</v>
      </c>
      <c r="D119" s="40"/>
      <c r="E119" s="38"/>
      <c r="F119" s="39"/>
      <c r="G119" s="37"/>
      <c r="H119" s="37"/>
      <c r="I119" s="37"/>
      <c r="J119" s="37"/>
      <c r="K119" s="37"/>
      <c r="L119" s="35"/>
      <c r="M119" s="40"/>
      <c r="N119" s="37"/>
      <c r="O119" s="37"/>
      <c r="P119" s="37"/>
      <c r="Q119" s="37"/>
      <c r="R119" s="36"/>
      <c r="CA119" s="29" t="str">
        <f t="shared" si="50"/>
        <v/>
      </c>
      <c r="CB119" s="29" t="str">
        <f t="shared" si="51"/>
        <v/>
      </c>
      <c r="CC119" s="29" t="str">
        <f t="shared" si="52"/>
        <v/>
      </c>
      <c r="CD119" s="29" t="str">
        <f t="shared" si="52"/>
        <v/>
      </c>
      <c r="CE119" s="29" t="str">
        <f t="shared" si="52"/>
        <v/>
      </c>
      <c r="CF119" s="29" t="str">
        <f t="shared" si="52"/>
        <v/>
      </c>
      <c r="CG119" s="29" t="str">
        <f t="shared" si="52"/>
        <v/>
      </c>
      <c r="CM119" s="30">
        <f t="shared" si="53"/>
        <v>0</v>
      </c>
      <c r="CN119" s="30">
        <f t="shared" si="54"/>
        <v>0</v>
      </c>
      <c r="CO119" s="30">
        <f t="shared" si="55"/>
        <v>0</v>
      </c>
      <c r="CP119" s="30">
        <f t="shared" si="48"/>
        <v>0</v>
      </c>
      <c r="CQ119" s="30">
        <f t="shared" si="48"/>
        <v>0</v>
      </c>
      <c r="CR119" s="30">
        <f t="shared" si="48"/>
        <v>0</v>
      </c>
      <c r="CS119" s="30">
        <f t="shared" si="48"/>
        <v>0</v>
      </c>
    </row>
    <row r="120" spans="1:97" ht="21" x14ac:dyDescent="0.25">
      <c r="A120" s="137" t="s">
        <v>124</v>
      </c>
      <c r="B120" s="42"/>
      <c r="C120" s="108">
        <f t="shared" si="49"/>
        <v>0</v>
      </c>
      <c r="D120" s="40"/>
      <c r="E120" s="38"/>
      <c r="F120" s="39"/>
      <c r="G120" s="37"/>
      <c r="H120" s="110"/>
      <c r="I120" s="37"/>
      <c r="J120" s="110"/>
      <c r="K120" s="37"/>
      <c r="L120" s="162"/>
      <c r="M120" s="40"/>
      <c r="N120" s="37"/>
      <c r="O120" s="110"/>
      <c r="P120" s="37"/>
      <c r="Q120" s="37"/>
      <c r="R120" s="116"/>
      <c r="CA120" s="29" t="str">
        <f t="shared" si="50"/>
        <v/>
      </c>
      <c r="CB120" s="29" t="str">
        <f t="shared" si="51"/>
        <v/>
      </c>
      <c r="CC120" s="29" t="str">
        <f t="shared" si="52"/>
        <v/>
      </c>
      <c r="CD120" s="29" t="str">
        <f t="shared" si="52"/>
        <v/>
      </c>
      <c r="CE120" s="29" t="str">
        <f t="shared" si="52"/>
        <v/>
      </c>
      <c r="CF120" s="29" t="str">
        <f t="shared" si="52"/>
        <v/>
      </c>
      <c r="CG120" s="29" t="str">
        <f t="shared" si="52"/>
        <v/>
      </c>
      <c r="CM120" s="30">
        <f t="shared" si="53"/>
        <v>0</v>
      </c>
      <c r="CN120" s="30">
        <f t="shared" si="54"/>
        <v>0</v>
      </c>
      <c r="CO120" s="30">
        <f t="shared" si="55"/>
        <v>0</v>
      </c>
      <c r="CP120" s="30">
        <f t="shared" si="48"/>
        <v>0</v>
      </c>
      <c r="CQ120" s="30">
        <f t="shared" si="48"/>
        <v>0</v>
      </c>
      <c r="CR120" s="30">
        <f t="shared" si="48"/>
        <v>0</v>
      </c>
      <c r="CS120" s="30">
        <f t="shared" si="48"/>
        <v>0</v>
      </c>
    </row>
    <row r="121" spans="1:97" x14ac:dyDescent="0.25">
      <c r="A121" s="138" t="s">
        <v>125</v>
      </c>
      <c r="B121" s="42"/>
      <c r="C121" s="107">
        <f t="shared" si="49"/>
        <v>0</v>
      </c>
      <c r="D121" s="139"/>
      <c r="E121" s="38"/>
      <c r="F121" s="39"/>
      <c r="G121" s="110"/>
      <c r="H121" s="110"/>
      <c r="I121" s="110"/>
      <c r="J121" s="110"/>
      <c r="K121" s="110"/>
      <c r="L121" s="162"/>
      <c r="M121" s="40"/>
      <c r="N121" s="110"/>
      <c r="O121" s="110"/>
      <c r="P121" s="37"/>
      <c r="Q121" s="110"/>
      <c r="R121" s="116"/>
      <c r="CA121" s="29" t="str">
        <f t="shared" si="50"/>
        <v/>
      </c>
      <c r="CB121" s="29" t="str">
        <f t="shared" si="51"/>
        <v/>
      </c>
      <c r="CC121" s="29" t="str">
        <f t="shared" si="52"/>
        <v/>
      </c>
      <c r="CD121" s="29" t="str">
        <f t="shared" si="52"/>
        <v/>
      </c>
      <c r="CE121" s="29" t="str">
        <f t="shared" si="52"/>
        <v/>
      </c>
      <c r="CF121" s="29" t="str">
        <f t="shared" si="52"/>
        <v/>
      </c>
      <c r="CG121" s="29" t="str">
        <f t="shared" si="52"/>
        <v/>
      </c>
      <c r="CM121" s="30">
        <f t="shared" si="53"/>
        <v>0</v>
      </c>
      <c r="CN121" s="30">
        <f t="shared" si="54"/>
        <v>0</v>
      </c>
      <c r="CO121" s="30">
        <f t="shared" si="55"/>
        <v>0</v>
      </c>
      <c r="CP121" s="30">
        <f t="shared" si="48"/>
        <v>0</v>
      </c>
      <c r="CQ121" s="30">
        <f t="shared" si="48"/>
        <v>0</v>
      </c>
      <c r="CR121" s="30">
        <f t="shared" si="48"/>
        <v>0</v>
      </c>
      <c r="CS121" s="30">
        <f t="shared" si="48"/>
        <v>0</v>
      </c>
    </row>
    <row r="122" spans="1:97" x14ac:dyDescent="0.25">
      <c r="A122" s="62" t="s">
        <v>126</v>
      </c>
      <c r="B122" s="48"/>
      <c r="C122" s="117">
        <f>SUM(D122:E122)</f>
        <v>0</v>
      </c>
      <c r="D122" s="140"/>
      <c r="E122" s="59"/>
      <c r="F122" s="141"/>
      <c r="G122" s="52"/>
      <c r="H122" s="52"/>
      <c r="I122" s="52"/>
      <c r="J122" s="52"/>
      <c r="K122" s="52"/>
      <c r="L122" s="46"/>
      <c r="M122" s="140"/>
      <c r="N122" s="52"/>
      <c r="O122" s="52"/>
      <c r="P122" s="142"/>
      <c r="Q122" s="52"/>
      <c r="R122" s="47"/>
      <c r="CA122" s="29" t="str">
        <f t="shared" si="50"/>
        <v/>
      </c>
      <c r="CB122" s="29" t="str">
        <f t="shared" si="51"/>
        <v/>
      </c>
      <c r="CC122" s="29" t="str">
        <f t="shared" si="52"/>
        <v/>
      </c>
      <c r="CD122" s="29" t="str">
        <f t="shared" si="52"/>
        <v/>
      </c>
      <c r="CE122" s="29" t="str">
        <f t="shared" si="52"/>
        <v/>
      </c>
      <c r="CF122" s="29" t="str">
        <f t="shared" si="52"/>
        <v/>
      </c>
      <c r="CG122" s="29" t="str">
        <f t="shared" si="52"/>
        <v/>
      </c>
      <c r="CM122" s="30">
        <f t="shared" si="53"/>
        <v>0</v>
      </c>
      <c r="CN122" s="30">
        <f t="shared" si="54"/>
        <v>0</v>
      </c>
      <c r="CO122" s="30">
        <f t="shared" si="55"/>
        <v>0</v>
      </c>
      <c r="CP122" s="30">
        <f t="shared" si="48"/>
        <v>0</v>
      </c>
      <c r="CQ122" s="30">
        <f t="shared" si="48"/>
        <v>0</v>
      </c>
      <c r="CR122" s="30">
        <f t="shared" si="48"/>
        <v>0</v>
      </c>
      <c r="CS122" s="30">
        <f t="shared" si="48"/>
        <v>0</v>
      </c>
    </row>
    <row r="123" spans="1:97" x14ac:dyDescent="0.25">
      <c r="A123" s="119" t="s">
        <v>76</v>
      </c>
      <c r="B123" s="143">
        <f>SUM(B113:B122)</f>
        <v>0</v>
      </c>
      <c r="C123" s="125">
        <f t="shared" ref="C123:R123" si="56">SUM(C113:C122)</f>
        <v>0</v>
      </c>
      <c r="D123" s="124">
        <f t="shared" si="56"/>
        <v>0</v>
      </c>
      <c r="E123" s="126">
        <f t="shared" si="56"/>
        <v>0</v>
      </c>
      <c r="F123" s="127">
        <f t="shared" si="56"/>
        <v>0</v>
      </c>
      <c r="G123" s="121">
        <f t="shared" si="56"/>
        <v>0</v>
      </c>
      <c r="H123" s="121">
        <f t="shared" si="56"/>
        <v>0</v>
      </c>
      <c r="I123" s="121">
        <f t="shared" si="56"/>
        <v>0</v>
      </c>
      <c r="J123" s="121">
        <f t="shared" si="56"/>
        <v>0</v>
      </c>
      <c r="K123" s="121">
        <f t="shared" si="56"/>
        <v>0</v>
      </c>
      <c r="L123" s="163">
        <f t="shared" si="56"/>
        <v>0</v>
      </c>
      <c r="M123" s="122">
        <f t="shared" si="56"/>
        <v>0</v>
      </c>
      <c r="N123" s="121">
        <f t="shared" si="56"/>
        <v>0</v>
      </c>
      <c r="O123" s="121">
        <f t="shared" si="56"/>
        <v>0</v>
      </c>
      <c r="P123" s="121">
        <f t="shared" si="56"/>
        <v>0</v>
      </c>
      <c r="Q123" s="121">
        <f t="shared" si="56"/>
        <v>0</v>
      </c>
      <c r="R123" s="128">
        <f t="shared" si="56"/>
        <v>0</v>
      </c>
    </row>
    <row r="199" spans="1:2" hidden="1" x14ac:dyDescent="0.25"/>
    <row r="200" spans="1:2" hidden="1" x14ac:dyDescent="0.25">
      <c r="A200" s="164">
        <f>SUM(B12:B51,B53:B57,B62:B73,B78:C91,B97:B108,B113:C122)</f>
        <v>5628</v>
      </c>
      <c r="B200" s="164">
        <f>SUM(CM12:CU122)</f>
        <v>0</v>
      </c>
    </row>
    <row r="201" spans="1:2" hidden="1" x14ac:dyDescent="0.25"/>
  </sheetData>
  <mergeCells count="43">
    <mergeCell ref="A110:N110"/>
    <mergeCell ref="A111:A112"/>
    <mergeCell ref="B111:B112"/>
    <mergeCell ref="C111:L111"/>
    <mergeCell ref="M111:R111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93:N93"/>
    <mergeCell ref="N9:N10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75:N75"/>
    <mergeCell ref="A76:A77"/>
    <mergeCell ref="B76:B77"/>
    <mergeCell ref="C76:L76"/>
    <mergeCell ref="M76:R76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</mergeCells>
  <dataValidations count="3">
    <dataValidation type="whole" allowBlank="1" showInputMessage="1" showErrorMessage="1" sqref="C53:R57" xr:uid="{1C65CFEC-1951-4C35-A44D-5D4DFD16971A}">
      <formula1>0</formula1>
      <formula2>9.99999999999999E+39</formula2>
    </dataValidation>
    <dataValidation type="whole" operator="greaterThan" allowBlank="1" showInputMessage="1" showErrorMessage="1" sqref="B78:B91" xr:uid="{ABA4B118-BF11-494D-8EDB-671685E73263}">
      <formula1>0</formula1>
    </dataValidation>
    <dataValidation type="whole" operator="greaterThanOrEqual" allowBlank="1" showInputMessage="1" showErrorMessage="1" sqref="N62:N74 K97:K109 C78:R91 C62:M73 L97:T108 C97:J108 O62:W73 B113:R122 C12:R51" xr:uid="{680C154C-F856-4A70-B36E-87BC552181E4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2025-03-20T18:44:51Z</dcterms:created>
  <dcterms:modified xsi:type="dcterms:W3CDTF">2026-01-16T17:57:17Z</dcterms:modified>
</cp:coreProperties>
</file>