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ATALIA\CONSOLIDADOS AÑO 2025\REM A y BS CONSOLIDADOS AÑO 2025\REM A\"/>
    </mc:Choice>
  </mc:AlternateContent>
  <xr:revisionPtr revIDLastSave="0" documentId="13_ncr:1_{319B2E0A-12B9-4E8B-AFA1-D8E208171143}" xr6:coauthVersionLast="47" xr6:coauthVersionMax="47" xr10:uidLastSave="{00000000-0000-0000-0000-000000000000}"/>
  <bookViews>
    <workbookView xWindow="-120" yWindow="-120" windowWidth="29040" windowHeight="15720" tabRatio="806" activeTab="12" xr2:uid="{00000000-000D-0000-FFFF-FFFF00000000}"/>
  </bookViews>
  <sheets>
    <sheet name="CONSOLIDADO" sheetId="1" r:id="rId1"/>
    <sheet name="ENERO" sheetId="2" r:id="rId2"/>
    <sheet name="FEBRERO" sheetId="3" r:id="rId3"/>
    <sheet name="MARZO" sheetId="4" r:id="rId4"/>
    <sheet name="ABRIL" sheetId="5" r:id="rId5"/>
    <sheet name="MAYO" sheetId="6" r:id="rId6"/>
    <sheet name="JUNIO" sheetId="7" r:id="rId7"/>
    <sheet name="JULIO" sheetId="8" r:id="rId8"/>
    <sheet name="AGOSTO" sheetId="9" r:id="rId9"/>
    <sheet name="SEPTIEMBRE" sheetId="10" r:id="rId10"/>
    <sheet name="OCTUBRE" sheetId="11" r:id="rId11"/>
    <sheet name="NOVIEMBRE" sheetId="12" r:id="rId12"/>
    <sheet name="DICIEMBRE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3" i="13" l="1"/>
  <c r="C123" i="13"/>
  <c r="B123" i="13"/>
  <c r="D122" i="13"/>
  <c r="C122" i="13"/>
  <c r="B122" i="13"/>
  <c r="D121" i="13"/>
  <c r="C121" i="13"/>
  <c r="B121" i="13"/>
  <c r="D120" i="13"/>
  <c r="C120" i="13"/>
  <c r="B120" i="13"/>
  <c r="D119" i="13"/>
  <c r="C119" i="13"/>
  <c r="B119" i="13"/>
  <c r="D118" i="13"/>
  <c r="B118" i="13" s="1"/>
  <c r="C118" i="13"/>
  <c r="CH113" i="13"/>
  <c r="B113" i="13"/>
  <c r="CG113" i="13" s="1"/>
  <c r="B112" i="13"/>
  <c r="CG112" i="13" s="1"/>
  <c r="CH111" i="13"/>
  <c r="B111" i="13"/>
  <c r="CG111" i="13" s="1"/>
  <c r="CH110" i="13"/>
  <c r="CG110" i="13"/>
  <c r="CB110" i="13"/>
  <c r="B110" i="13"/>
  <c r="CA110" i="13" s="1"/>
  <c r="CH109" i="13"/>
  <c r="B109" i="13"/>
  <c r="CG109" i="13" s="1"/>
  <c r="B105" i="13"/>
  <c r="CA105" i="13" s="1"/>
  <c r="CH104" i="13"/>
  <c r="B104" i="13"/>
  <c r="CG104" i="13" s="1"/>
  <c r="CH103" i="13"/>
  <c r="CG103" i="13"/>
  <c r="CB103" i="13"/>
  <c r="B103" i="13"/>
  <c r="CA103" i="13" s="1"/>
  <c r="CH102" i="13"/>
  <c r="B102" i="13"/>
  <c r="CG102" i="13" s="1"/>
  <c r="B101" i="13"/>
  <c r="CG101" i="13" s="1"/>
  <c r="CH100" i="13"/>
  <c r="B100" i="13"/>
  <c r="CG100" i="13" s="1"/>
  <c r="CH96" i="13"/>
  <c r="CG96" i="13"/>
  <c r="CB96" i="13"/>
  <c r="E96" i="13" s="1"/>
  <c r="CA96" i="13"/>
  <c r="CH95" i="13"/>
  <c r="CG95" i="13"/>
  <c r="CB95" i="13"/>
  <c r="CA95" i="13"/>
  <c r="E95" i="13"/>
  <c r="CH92" i="13"/>
  <c r="CG92" i="13"/>
  <c r="CB92" i="13"/>
  <c r="CA92" i="13"/>
  <c r="E92" i="13"/>
  <c r="CH91" i="13"/>
  <c r="CG91" i="13"/>
  <c r="CB91" i="13"/>
  <c r="CA91" i="13"/>
  <c r="E91" i="13"/>
  <c r="CH88" i="13"/>
  <c r="CG88" i="13"/>
  <c r="CB88" i="13"/>
  <c r="B88" i="13"/>
  <c r="CA88" i="13" s="1"/>
  <c r="N88" i="13" s="1"/>
  <c r="B87" i="13"/>
  <c r="CH87" i="13" s="1"/>
  <c r="CH86" i="13"/>
  <c r="CG86" i="13"/>
  <c r="CB86" i="13"/>
  <c r="CA86" i="13"/>
  <c r="N86" i="13" s="1"/>
  <c r="B86" i="13"/>
  <c r="CH84" i="13"/>
  <c r="CG84" i="13"/>
  <c r="CB84" i="13"/>
  <c r="CA84" i="13"/>
  <c r="N84" i="13"/>
  <c r="B84" i="13"/>
  <c r="CG83" i="13"/>
  <c r="B83" i="13"/>
  <c r="CB83" i="13" s="1"/>
  <c r="B82" i="13"/>
  <c r="CG82" i="13" s="1"/>
  <c r="B80" i="13"/>
  <c r="CH80" i="13" s="1"/>
  <c r="CH79" i="13"/>
  <c r="CB79" i="13"/>
  <c r="CA79" i="13"/>
  <c r="N79" i="13" s="1"/>
  <c r="B79" i="13"/>
  <c r="CG79" i="13" s="1"/>
  <c r="B78" i="13"/>
  <c r="CG78" i="13" s="1"/>
  <c r="CH73" i="13"/>
  <c r="CG73" i="13"/>
  <c r="B73" i="13"/>
  <c r="CB73" i="13" s="1"/>
  <c r="CH71" i="13"/>
  <c r="CG71" i="13"/>
  <c r="CB71" i="13"/>
  <c r="B71" i="13"/>
  <c r="CA71" i="13" s="1"/>
  <c r="N71" i="13" s="1"/>
  <c r="B70" i="13"/>
  <c r="CH70" i="13" s="1"/>
  <c r="CH68" i="13"/>
  <c r="CG68" i="13"/>
  <c r="CB68" i="13"/>
  <c r="CA68" i="13"/>
  <c r="N68" i="13" s="1"/>
  <c r="B68" i="13"/>
  <c r="CH67" i="13"/>
  <c r="CG67" i="13"/>
  <c r="CB67" i="13"/>
  <c r="CA67" i="13"/>
  <c r="N67" i="13"/>
  <c r="B67" i="13"/>
  <c r="CG65" i="13"/>
  <c r="B65" i="13"/>
  <c r="CB65" i="13" s="1"/>
  <c r="B64" i="13"/>
  <c r="CG64" i="13" s="1"/>
  <c r="CH59" i="13"/>
  <c r="CG59" i="13"/>
  <c r="CB59" i="13"/>
  <c r="CA59" i="13"/>
  <c r="E59" i="13"/>
  <c r="CH58" i="13"/>
  <c r="CG58" i="13"/>
  <c r="CB58" i="13"/>
  <c r="CA58" i="13"/>
  <c r="E58" i="13"/>
  <c r="CH57" i="13"/>
  <c r="CG57" i="13"/>
  <c r="CB57" i="13"/>
  <c r="CA57" i="13"/>
  <c r="E57" i="13" s="1"/>
  <c r="CH56" i="13"/>
  <c r="CG56" i="13"/>
  <c r="CB56" i="13"/>
  <c r="CA56" i="13"/>
  <c r="E56" i="13"/>
  <c r="CH53" i="13"/>
  <c r="CG53" i="13"/>
  <c r="CB53" i="13"/>
  <c r="CA53" i="13"/>
  <c r="E53" i="13"/>
  <c r="CH52" i="13"/>
  <c r="CG52" i="13"/>
  <c r="CB52" i="13"/>
  <c r="CA52" i="13"/>
  <c r="E52" i="13"/>
  <c r="CH51" i="13"/>
  <c r="CG51" i="13"/>
  <c r="CB51" i="13"/>
  <c r="CA51" i="13"/>
  <c r="E51" i="13" s="1"/>
  <c r="CH50" i="13"/>
  <c r="CG50" i="13"/>
  <c r="CB50" i="13"/>
  <c r="CA50" i="13"/>
  <c r="E50" i="13"/>
  <c r="B47" i="13"/>
  <c r="CH47" i="13" s="1"/>
  <c r="CH46" i="13"/>
  <c r="CB46" i="13"/>
  <c r="CA46" i="13"/>
  <c r="N46" i="13" s="1"/>
  <c r="B46" i="13"/>
  <c r="CG46" i="13" s="1"/>
  <c r="B45" i="13"/>
  <c r="CG45" i="13" s="1"/>
  <c r="CH44" i="13"/>
  <c r="CG44" i="13"/>
  <c r="B44" i="13"/>
  <c r="CB44" i="13" s="1"/>
  <c r="CH43" i="13"/>
  <c r="CG43" i="13"/>
  <c r="CB43" i="13"/>
  <c r="B43" i="13"/>
  <c r="CA43" i="13" s="1"/>
  <c r="N43" i="13" s="1"/>
  <c r="B42" i="13"/>
  <c r="CH42" i="13" s="1"/>
  <c r="CH41" i="13"/>
  <c r="CG41" i="13"/>
  <c r="CB41" i="13"/>
  <c r="CA41" i="13"/>
  <c r="N41" i="13" s="1"/>
  <c r="B41" i="13"/>
  <c r="CH40" i="13"/>
  <c r="CG40" i="13"/>
  <c r="CB40" i="13"/>
  <c r="CA40" i="13"/>
  <c r="N40" i="13"/>
  <c r="B40" i="13"/>
  <c r="CH36" i="13"/>
  <c r="CG36" i="13"/>
  <c r="CB36" i="13"/>
  <c r="CA36" i="13"/>
  <c r="E36" i="13"/>
  <c r="CH35" i="13"/>
  <c r="CG35" i="13"/>
  <c r="CB35" i="13"/>
  <c r="CA35" i="13"/>
  <c r="E35" i="13"/>
  <c r="CH32" i="13"/>
  <c r="CG32" i="13"/>
  <c r="B32" i="13"/>
  <c r="CB32" i="13" s="1"/>
  <c r="CH31" i="13"/>
  <c r="CG31" i="13"/>
  <c r="CB31" i="13"/>
  <c r="B31" i="13"/>
  <c r="CA31" i="13" s="1"/>
  <c r="N31" i="13" s="1"/>
  <c r="B30" i="13"/>
  <c r="CH30" i="13" s="1"/>
  <c r="CH29" i="13"/>
  <c r="CG29" i="13"/>
  <c r="CB29" i="13"/>
  <c r="CA29" i="13"/>
  <c r="N29" i="13" s="1"/>
  <c r="B29" i="13"/>
  <c r="CH28" i="13"/>
  <c r="CG28" i="13"/>
  <c r="CB28" i="13"/>
  <c r="CA28" i="13"/>
  <c r="N28" i="13"/>
  <c r="B28" i="13"/>
  <c r="CG27" i="13"/>
  <c r="B27" i="13"/>
  <c r="CB27" i="13" s="1"/>
  <c r="CH23" i="13"/>
  <c r="CG23" i="13"/>
  <c r="CB23" i="13"/>
  <c r="CA23" i="13"/>
  <c r="E23" i="13"/>
  <c r="CH22" i="13"/>
  <c r="CG22" i="13"/>
  <c r="CB22" i="13"/>
  <c r="CA22" i="13"/>
  <c r="E22" i="13"/>
  <c r="CH19" i="13"/>
  <c r="CG19" i="13"/>
  <c r="CB19" i="13"/>
  <c r="B19" i="13"/>
  <c r="CA19" i="13" s="1"/>
  <c r="N19" i="13" s="1"/>
  <c r="B18" i="13"/>
  <c r="CH18" i="13" s="1"/>
  <c r="N17" i="13"/>
  <c r="CH16" i="13"/>
  <c r="CG16" i="13"/>
  <c r="CB16" i="13"/>
  <c r="B16" i="13"/>
  <c r="CA16" i="13" s="1"/>
  <c r="N16" i="13" s="1"/>
  <c r="CH15" i="13"/>
  <c r="CG15" i="13"/>
  <c r="CB15" i="13"/>
  <c r="CA15" i="13"/>
  <c r="N15" i="13" s="1"/>
  <c r="B15" i="13"/>
  <c r="N14" i="13"/>
  <c r="B13" i="13"/>
  <c r="CH13" i="13" s="1"/>
  <c r="CH12" i="13"/>
  <c r="CG12" i="13"/>
  <c r="CB12" i="13"/>
  <c r="CA12" i="13"/>
  <c r="N12" i="13" s="1"/>
  <c r="B12" i="13"/>
  <c r="A5" i="13"/>
  <c r="A4" i="13"/>
  <c r="A3" i="13"/>
  <c r="A2" i="13"/>
  <c r="D123" i="12"/>
  <c r="B123" i="12" s="1"/>
  <c r="C123" i="12"/>
  <c r="D122" i="12"/>
  <c r="C122" i="12"/>
  <c r="B122" i="12"/>
  <c r="D121" i="12"/>
  <c r="C121" i="12"/>
  <c r="B121" i="12" s="1"/>
  <c r="D120" i="12"/>
  <c r="C120" i="12"/>
  <c r="B120" i="12"/>
  <c r="D119" i="12"/>
  <c r="C119" i="12"/>
  <c r="B119" i="12"/>
  <c r="D118" i="12"/>
  <c r="C118" i="12"/>
  <c r="B118" i="12"/>
  <c r="B113" i="12"/>
  <c r="CH113" i="12" s="1"/>
  <c r="B112" i="12"/>
  <c r="CH112" i="12" s="1"/>
  <c r="B111" i="12"/>
  <c r="CH111" i="12" s="1"/>
  <c r="B110" i="12"/>
  <c r="CB110" i="12" s="1"/>
  <c r="B109" i="12"/>
  <c r="CH109" i="12" s="1"/>
  <c r="B105" i="12"/>
  <c r="CA105" i="12" s="1"/>
  <c r="B104" i="12"/>
  <c r="CH104" i="12" s="1"/>
  <c r="B103" i="12"/>
  <c r="CG103" i="12" s="1"/>
  <c r="B102" i="12"/>
  <c r="CH102" i="12" s="1"/>
  <c r="B101" i="12"/>
  <c r="CH101" i="12" s="1"/>
  <c r="B100" i="12"/>
  <c r="CH100" i="12" s="1"/>
  <c r="CH96" i="12"/>
  <c r="CG96" i="12"/>
  <c r="CB96" i="12"/>
  <c r="CA96" i="12"/>
  <c r="E96" i="12"/>
  <c r="CH95" i="12"/>
  <c r="CG95" i="12"/>
  <c r="CB95" i="12"/>
  <c r="E95" i="12" s="1"/>
  <c r="CA95" i="12"/>
  <c r="CH92" i="12"/>
  <c r="CG92" i="12"/>
  <c r="CB92" i="12"/>
  <c r="CA92" i="12"/>
  <c r="E92" i="12"/>
  <c r="CH91" i="12"/>
  <c r="CG91" i="12"/>
  <c r="CB91" i="12"/>
  <c r="CA91" i="12"/>
  <c r="E91" i="12"/>
  <c r="CH88" i="12"/>
  <c r="CG88" i="12"/>
  <c r="CB88" i="12"/>
  <c r="CA88" i="12"/>
  <c r="N88" i="12"/>
  <c r="B88" i="12"/>
  <c r="B87" i="12"/>
  <c r="CH87" i="12" s="1"/>
  <c r="CH86" i="12"/>
  <c r="CG86" i="12"/>
  <c r="CB86" i="12"/>
  <c r="B86" i="12"/>
  <c r="CA86" i="12" s="1"/>
  <c r="N86" i="12" s="1"/>
  <c r="B84" i="12"/>
  <c r="CA84" i="12" s="1"/>
  <c r="CH83" i="12"/>
  <c r="CA83" i="12"/>
  <c r="B83" i="12"/>
  <c r="CG83" i="12" s="1"/>
  <c r="CH82" i="12"/>
  <c r="CG82" i="12"/>
  <c r="CB82" i="12"/>
  <c r="CA82" i="12"/>
  <c r="N82" i="12"/>
  <c r="B82" i="12"/>
  <c r="B80" i="12"/>
  <c r="CH80" i="12" s="1"/>
  <c r="CH79" i="12"/>
  <c r="CG79" i="12"/>
  <c r="CB79" i="12"/>
  <c r="B79" i="12"/>
  <c r="CA79" i="12" s="1"/>
  <c r="N79" i="12" s="1"/>
  <c r="B78" i="12"/>
  <c r="CA78" i="12" s="1"/>
  <c r="B73" i="12"/>
  <c r="CH73" i="12" s="1"/>
  <c r="CH71" i="12"/>
  <c r="CG71" i="12"/>
  <c r="CB71" i="12"/>
  <c r="CA71" i="12"/>
  <c r="N71" i="12"/>
  <c r="B71" i="12"/>
  <c r="B70" i="12"/>
  <c r="CH70" i="12" s="1"/>
  <c r="CH68" i="12"/>
  <c r="CG68" i="12"/>
  <c r="CB68" i="12"/>
  <c r="B68" i="12"/>
  <c r="CA68" i="12" s="1"/>
  <c r="N68" i="12" s="1"/>
  <c r="B67" i="12"/>
  <c r="CB67" i="12" s="1"/>
  <c r="CH65" i="12"/>
  <c r="CA65" i="12"/>
  <c r="B65" i="12"/>
  <c r="CG65" i="12" s="1"/>
  <c r="CH64" i="12"/>
  <c r="CG64" i="12"/>
  <c r="CB64" i="12"/>
  <c r="CA64" i="12"/>
  <c r="N64" i="12"/>
  <c r="B64" i="12"/>
  <c r="CH59" i="12"/>
  <c r="CG59" i="12"/>
  <c r="CB59" i="12"/>
  <c r="CA59" i="12"/>
  <c r="E59" i="12"/>
  <c r="CH58" i="12"/>
  <c r="CG58" i="12"/>
  <c r="CB58" i="12"/>
  <c r="CA58" i="12"/>
  <c r="E58" i="12" s="1"/>
  <c r="CH57" i="12"/>
  <c r="CG57" i="12"/>
  <c r="CB57" i="12"/>
  <c r="CA57" i="12"/>
  <c r="E57" i="12"/>
  <c r="CH56" i="12"/>
  <c r="CG56" i="12"/>
  <c r="CB56" i="12"/>
  <c r="CA56" i="12"/>
  <c r="E56" i="12" s="1"/>
  <c r="CH53" i="12"/>
  <c r="CG53" i="12"/>
  <c r="CB53" i="12"/>
  <c r="CA53" i="12"/>
  <c r="E53" i="12"/>
  <c r="CH52" i="12"/>
  <c r="CG52" i="12"/>
  <c r="CB52" i="12"/>
  <c r="CA52" i="12"/>
  <c r="E52" i="12" s="1"/>
  <c r="CH51" i="12"/>
  <c r="CG51" i="12"/>
  <c r="CB51" i="12"/>
  <c r="CA51" i="12"/>
  <c r="E51" i="12"/>
  <c r="CH50" i="12"/>
  <c r="CG50" i="12"/>
  <c r="CB50" i="12"/>
  <c r="CA50" i="12"/>
  <c r="E50" i="12" s="1"/>
  <c r="B47" i="12"/>
  <c r="CH47" i="12" s="1"/>
  <c r="CH46" i="12"/>
  <c r="CG46" i="12"/>
  <c r="CB46" i="12"/>
  <c r="B46" i="12"/>
  <c r="CA46" i="12" s="1"/>
  <c r="N46" i="12" s="1"/>
  <c r="B45" i="12"/>
  <c r="CA45" i="12" s="1"/>
  <c r="B44" i="12"/>
  <c r="CH44" i="12" s="1"/>
  <c r="CH43" i="12"/>
  <c r="CG43" i="12"/>
  <c r="CB43" i="12"/>
  <c r="CA43" i="12"/>
  <c r="N43" i="12"/>
  <c r="B43" i="12"/>
  <c r="B42" i="12"/>
  <c r="CH42" i="12" s="1"/>
  <c r="CH41" i="12"/>
  <c r="CG41" i="12"/>
  <c r="CB41" i="12"/>
  <c r="B41" i="12"/>
  <c r="CA41" i="12" s="1"/>
  <c r="N41" i="12" s="1"/>
  <c r="B40" i="12"/>
  <c r="CA40" i="12" s="1"/>
  <c r="CH36" i="12"/>
  <c r="CG36" i="12"/>
  <c r="CB36" i="12"/>
  <c r="CA36" i="12"/>
  <c r="E36" i="12" s="1"/>
  <c r="CH35" i="12"/>
  <c r="CG35" i="12"/>
  <c r="CB35" i="12"/>
  <c r="CA35" i="12"/>
  <c r="E35" i="12"/>
  <c r="B32" i="12"/>
  <c r="CH32" i="12" s="1"/>
  <c r="CH31" i="12"/>
  <c r="CG31" i="12"/>
  <c r="CB31" i="12"/>
  <c r="CA31" i="12"/>
  <c r="N31" i="12"/>
  <c r="B31" i="12"/>
  <c r="B30" i="12"/>
  <c r="CG30" i="12" s="1"/>
  <c r="CH29" i="12"/>
  <c r="CG29" i="12"/>
  <c r="CB29" i="12"/>
  <c r="B29" i="12"/>
  <c r="CA29" i="12" s="1"/>
  <c r="N29" i="12" s="1"/>
  <c r="B28" i="12"/>
  <c r="CB28" i="12" s="1"/>
  <c r="CH27" i="12"/>
  <c r="CA27" i="12"/>
  <c r="B27" i="12"/>
  <c r="CG27" i="12" s="1"/>
  <c r="CH23" i="12"/>
  <c r="CG23" i="12"/>
  <c r="CB23" i="12"/>
  <c r="CA23" i="12"/>
  <c r="E23" i="12"/>
  <c r="CH22" i="12"/>
  <c r="CG22" i="12"/>
  <c r="CB22" i="12"/>
  <c r="CA22" i="12"/>
  <c r="E22" i="12"/>
  <c r="CH19" i="12"/>
  <c r="CG19" i="12"/>
  <c r="CB19" i="12"/>
  <c r="CA19" i="12"/>
  <c r="N19" i="12"/>
  <c r="B19" i="12"/>
  <c r="B18" i="12"/>
  <c r="CH18" i="12" s="1"/>
  <c r="N17" i="12"/>
  <c r="CH16" i="12"/>
  <c r="CG16" i="12"/>
  <c r="B16" i="12"/>
  <c r="CB16" i="12" s="1"/>
  <c r="B15" i="12"/>
  <c r="CA15" i="12" s="1"/>
  <c r="N14" i="12"/>
  <c r="B13" i="12"/>
  <c r="CH13" i="12" s="1"/>
  <c r="CH12" i="12"/>
  <c r="CG12" i="12"/>
  <c r="CB12" i="12"/>
  <c r="B12" i="12"/>
  <c r="A5" i="12"/>
  <c r="A4" i="12"/>
  <c r="A3" i="12"/>
  <c r="A2" i="12"/>
  <c r="D123" i="11"/>
  <c r="C123" i="11"/>
  <c r="B123" i="11" s="1"/>
  <c r="D122" i="11"/>
  <c r="C122" i="11"/>
  <c r="B122" i="11"/>
  <c r="D121" i="11"/>
  <c r="C121" i="11"/>
  <c r="B121" i="11"/>
  <c r="D120" i="11"/>
  <c r="C120" i="11"/>
  <c r="B120" i="11"/>
  <c r="D119" i="11"/>
  <c r="C119" i="11"/>
  <c r="B119" i="11"/>
  <c r="D118" i="11"/>
  <c r="C118" i="11"/>
  <c r="B118" i="11"/>
  <c r="CH113" i="11"/>
  <c r="CG113" i="11"/>
  <c r="CB113" i="11"/>
  <c r="CA113" i="11"/>
  <c r="B113" i="11"/>
  <c r="B112" i="11"/>
  <c r="CA112" i="11" s="1"/>
  <c r="B111" i="11"/>
  <c r="CG111" i="11" s="1"/>
  <c r="B110" i="11"/>
  <c r="CH110" i="11" s="1"/>
  <c r="CH109" i="11"/>
  <c r="CG109" i="11"/>
  <c r="CB109" i="11"/>
  <c r="CA109" i="11"/>
  <c r="B109" i="11"/>
  <c r="B105" i="11"/>
  <c r="CA105" i="11" s="1"/>
  <c r="B104" i="11"/>
  <c r="CH104" i="11" s="1"/>
  <c r="B103" i="11"/>
  <c r="CG103" i="11" s="1"/>
  <c r="CH102" i="11"/>
  <c r="CG102" i="11"/>
  <c r="CB102" i="11"/>
  <c r="CA102" i="11"/>
  <c r="B102" i="11"/>
  <c r="B101" i="11"/>
  <c r="CA101" i="11" s="1"/>
  <c r="B100" i="11"/>
  <c r="CH100" i="11" s="1"/>
  <c r="CH96" i="11"/>
  <c r="CG96" i="11"/>
  <c r="CB96" i="11"/>
  <c r="CA96" i="11"/>
  <c r="E96" i="11"/>
  <c r="CH95" i="11"/>
  <c r="CG95" i="11"/>
  <c r="CB95" i="11"/>
  <c r="CA95" i="11"/>
  <c r="E95" i="11" s="1"/>
  <c r="CH92" i="11"/>
  <c r="CG92" i="11"/>
  <c r="CB92" i="11"/>
  <c r="CA92" i="11"/>
  <c r="E92" i="11"/>
  <c r="CH91" i="11"/>
  <c r="CG91" i="11"/>
  <c r="CB91" i="11"/>
  <c r="CA91" i="11"/>
  <c r="E91" i="11"/>
  <c r="CH88" i="11"/>
  <c r="CG88" i="11"/>
  <c r="CB88" i="11"/>
  <c r="CA88" i="11"/>
  <c r="N88" i="11"/>
  <c r="B88" i="11"/>
  <c r="CB87" i="11"/>
  <c r="B87" i="11"/>
  <c r="CH87" i="11" s="1"/>
  <c r="B86" i="11"/>
  <c r="CG86" i="11" s="1"/>
  <c r="B84" i="11"/>
  <c r="CH84" i="11" s="1"/>
  <c r="CH83" i="11"/>
  <c r="CG83" i="11"/>
  <c r="CB83" i="11"/>
  <c r="CA83" i="11"/>
  <c r="N83" i="11"/>
  <c r="B83" i="11"/>
  <c r="B82" i="11"/>
  <c r="CA82" i="11" s="1"/>
  <c r="B80" i="11"/>
  <c r="CG80" i="11" s="1"/>
  <c r="CH79" i="11"/>
  <c r="CG79" i="11"/>
  <c r="CB79" i="11"/>
  <c r="CA79" i="11"/>
  <c r="N79" i="11" s="1"/>
  <c r="B79" i="11"/>
  <c r="B78" i="11"/>
  <c r="CH78" i="11" s="1"/>
  <c r="B73" i="11"/>
  <c r="CH73" i="11" s="1"/>
  <c r="CG71" i="11"/>
  <c r="CB71" i="11"/>
  <c r="CA71" i="11"/>
  <c r="N71" i="11"/>
  <c r="B71" i="11"/>
  <c r="CH71" i="11" s="1"/>
  <c r="CB70" i="11"/>
  <c r="B70" i="11"/>
  <c r="CH70" i="11" s="1"/>
  <c r="B68" i="11"/>
  <c r="CB68" i="11" s="1"/>
  <c r="B67" i="11"/>
  <c r="CH67" i="11" s="1"/>
  <c r="CH65" i="11"/>
  <c r="CG65" i="11"/>
  <c r="CB65" i="11"/>
  <c r="CA65" i="11"/>
  <c r="N65" i="11"/>
  <c r="B65" i="11"/>
  <c r="B64" i="11"/>
  <c r="CA64" i="11" s="1"/>
  <c r="CH59" i="11"/>
  <c r="CG59" i="11"/>
  <c r="CB59" i="11"/>
  <c r="CA59" i="11"/>
  <c r="E59" i="11"/>
  <c r="CH58" i="11"/>
  <c r="CG58" i="11"/>
  <c r="CB58" i="11"/>
  <c r="CA58" i="11"/>
  <c r="E58" i="11" s="1"/>
  <c r="CH57" i="11"/>
  <c r="CG57" i="11"/>
  <c r="CB57" i="11"/>
  <c r="E57" i="11" s="1"/>
  <c r="CA57" i="11"/>
  <c r="CH56" i="11"/>
  <c r="CG56" i="11"/>
  <c r="CB56" i="11"/>
  <c r="CA56" i="11"/>
  <c r="E56" i="11"/>
  <c r="CH53" i="11"/>
  <c r="CG53" i="11"/>
  <c r="CB53" i="11"/>
  <c r="CA53" i="11"/>
  <c r="E53" i="11"/>
  <c r="CH52" i="11"/>
  <c r="CG52" i="11"/>
  <c r="CB52" i="11"/>
  <c r="CA52" i="11"/>
  <c r="E52" i="11" s="1"/>
  <c r="CH51" i="11"/>
  <c r="CG51" i="11"/>
  <c r="CB51" i="11"/>
  <c r="E51" i="11" s="1"/>
  <c r="CA51" i="11"/>
  <c r="CH50" i="11"/>
  <c r="CG50" i="11"/>
  <c r="CB50" i="11"/>
  <c r="CA50" i="11"/>
  <c r="E50" i="11"/>
  <c r="B47" i="11"/>
  <c r="CA47" i="11" s="1"/>
  <c r="CH46" i="11"/>
  <c r="CG46" i="11"/>
  <c r="CB46" i="11"/>
  <c r="CA46" i="11"/>
  <c r="N46" i="11" s="1"/>
  <c r="B46" i="11"/>
  <c r="B45" i="11"/>
  <c r="CH45" i="11" s="1"/>
  <c r="B44" i="11"/>
  <c r="CA44" i="11" s="1"/>
  <c r="CG43" i="11"/>
  <c r="CB43" i="11"/>
  <c r="CA43" i="11"/>
  <c r="N43" i="11"/>
  <c r="B43" i="11"/>
  <c r="CH43" i="11" s="1"/>
  <c r="CB42" i="11"/>
  <c r="B42" i="11"/>
  <c r="CH42" i="11" s="1"/>
  <c r="B41" i="11"/>
  <c r="CG41" i="11" s="1"/>
  <c r="B40" i="11"/>
  <c r="CB40" i="11" s="1"/>
  <c r="CH36" i="11"/>
  <c r="CG36" i="11"/>
  <c r="CB36" i="11"/>
  <c r="CA36" i="11"/>
  <c r="E36" i="11"/>
  <c r="CH35" i="11"/>
  <c r="CG35" i="11"/>
  <c r="CB35" i="11"/>
  <c r="CA35" i="11"/>
  <c r="E35" i="11"/>
  <c r="B32" i="11"/>
  <c r="CA32" i="11" s="1"/>
  <c r="CG31" i="11"/>
  <c r="CB31" i="11"/>
  <c r="CA31" i="11"/>
  <c r="N31" i="11"/>
  <c r="B31" i="11"/>
  <c r="CH31" i="11" s="1"/>
  <c r="CB30" i="11"/>
  <c r="B30" i="11"/>
  <c r="CH30" i="11" s="1"/>
  <c r="B29" i="11"/>
  <c r="CA29" i="11" s="1"/>
  <c r="B28" i="11"/>
  <c r="CG28" i="11" s="1"/>
  <c r="CH27" i="11"/>
  <c r="CG27" i="11"/>
  <c r="CB27" i="11"/>
  <c r="CA27" i="11"/>
  <c r="N27" i="11"/>
  <c r="B27" i="11"/>
  <c r="CH23" i="11"/>
  <c r="CG23" i="11"/>
  <c r="CB23" i="11"/>
  <c r="CA23" i="11"/>
  <c r="E23" i="11"/>
  <c r="CH22" i="11"/>
  <c r="CG22" i="11"/>
  <c r="CB22" i="11"/>
  <c r="CA22" i="11"/>
  <c r="E22" i="11"/>
  <c r="CG19" i="11"/>
  <c r="CB19" i="11"/>
  <c r="CA19" i="11"/>
  <c r="N19" i="11"/>
  <c r="B19" i="11"/>
  <c r="CH19" i="11" s="1"/>
  <c r="CB18" i="11"/>
  <c r="B18" i="11"/>
  <c r="CH18" i="11" s="1"/>
  <c r="N17" i="11"/>
  <c r="B16" i="11"/>
  <c r="CG16" i="11" s="1"/>
  <c r="B15" i="11"/>
  <c r="CH15" i="11" s="1"/>
  <c r="N14" i="11"/>
  <c r="CB13" i="11"/>
  <c r="B13" i="11"/>
  <c r="CH13" i="11" s="1"/>
  <c r="B12" i="11"/>
  <c r="A150" i="11" s="1"/>
  <c r="A5" i="11"/>
  <c r="A4" i="11"/>
  <c r="A3" i="11"/>
  <c r="A2" i="11"/>
  <c r="D123" i="10"/>
  <c r="C123" i="10"/>
  <c r="B123" i="10"/>
  <c r="D122" i="10"/>
  <c r="C122" i="10"/>
  <c r="B122" i="10" s="1"/>
  <c r="D121" i="10"/>
  <c r="C121" i="10"/>
  <c r="B121" i="10"/>
  <c r="D120" i="10"/>
  <c r="C120" i="10"/>
  <c r="B120" i="10"/>
  <c r="D119" i="10"/>
  <c r="C119" i="10"/>
  <c r="B119" i="10"/>
  <c r="D118" i="10"/>
  <c r="C118" i="10"/>
  <c r="B118" i="10"/>
  <c r="B113" i="10"/>
  <c r="CH113" i="10" s="1"/>
  <c r="CH112" i="10"/>
  <c r="CG112" i="10"/>
  <c r="B112" i="10"/>
  <c r="CB112" i="10" s="1"/>
  <c r="B111" i="10"/>
  <c r="CA111" i="10" s="1"/>
  <c r="B110" i="10"/>
  <c r="CB110" i="10" s="1"/>
  <c r="B109" i="10"/>
  <c r="CH109" i="10" s="1"/>
  <c r="CH105" i="10"/>
  <c r="CG105" i="10"/>
  <c r="B105" i="10"/>
  <c r="CB105" i="10" s="1"/>
  <c r="B104" i="10"/>
  <c r="CA104" i="10" s="1"/>
  <c r="B103" i="10"/>
  <c r="CG103" i="10" s="1"/>
  <c r="B102" i="10"/>
  <c r="CH102" i="10" s="1"/>
  <c r="CH101" i="10"/>
  <c r="CG101" i="10"/>
  <c r="B101" i="10"/>
  <c r="CB101" i="10" s="1"/>
  <c r="B100" i="10"/>
  <c r="CH100" i="10" s="1"/>
  <c r="CH96" i="10"/>
  <c r="CG96" i="10"/>
  <c r="CB96" i="10"/>
  <c r="CA96" i="10"/>
  <c r="E96" i="10"/>
  <c r="CH95" i="10"/>
  <c r="CG95" i="10"/>
  <c r="CB95" i="10"/>
  <c r="CA95" i="10"/>
  <c r="E95" i="10"/>
  <c r="CH92" i="10"/>
  <c r="CG92" i="10"/>
  <c r="CB92" i="10"/>
  <c r="CA92" i="10"/>
  <c r="E92" i="10"/>
  <c r="CH91" i="10"/>
  <c r="CG91" i="10"/>
  <c r="CB91" i="10"/>
  <c r="CA91" i="10"/>
  <c r="E91" i="10"/>
  <c r="CH88" i="10"/>
  <c r="CG88" i="10"/>
  <c r="CB88" i="10"/>
  <c r="CA88" i="10"/>
  <c r="N88" i="10"/>
  <c r="B88" i="10"/>
  <c r="B87" i="10"/>
  <c r="CH87" i="10" s="1"/>
  <c r="B86" i="10"/>
  <c r="CH86" i="10" s="1"/>
  <c r="B84" i="10"/>
  <c r="CH84" i="10" s="1"/>
  <c r="CH83" i="10"/>
  <c r="B83" i="10"/>
  <c r="CG83" i="10" s="1"/>
  <c r="CH82" i="10"/>
  <c r="CG82" i="10"/>
  <c r="B82" i="10"/>
  <c r="CB82" i="10" s="1"/>
  <c r="B80" i="10"/>
  <c r="CA80" i="10" s="1"/>
  <c r="CH79" i="10"/>
  <c r="CG79" i="10"/>
  <c r="CB79" i="10"/>
  <c r="B79" i="10"/>
  <c r="CA79" i="10" s="1"/>
  <c r="N79" i="10" s="1"/>
  <c r="CH78" i="10"/>
  <c r="CG78" i="10"/>
  <c r="CB78" i="10"/>
  <c r="CA78" i="10"/>
  <c r="N78" i="10" s="1"/>
  <c r="B78" i="10"/>
  <c r="B73" i="10"/>
  <c r="CH73" i="10" s="1"/>
  <c r="CH71" i="10"/>
  <c r="CG71" i="10"/>
  <c r="CB71" i="10"/>
  <c r="CA71" i="10"/>
  <c r="N71" i="10"/>
  <c r="B71" i="10"/>
  <c r="B70" i="10"/>
  <c r="CG70" i="10" s="1"/>
  <c r="B68" i="10"/>
  <c r="CH68" i="10" s="1"/>
  <c r="B67" i="10"/>
  <c r="CH67" i="10" s="1"/>
  <c r="CH65" i="10"/>
  <c r="B65" i="10"/>
  <c r="CG65" i="10" s="1"/>
  <c r="CH64" i="10"/>
  <c r="CG64" i="10"/>
  <c r="B64" i="10"/>
  <c r="CB64" i="10" s="1"/>
  <c r="CH59" i="10"/>
  <c r="CG59" i="10"/>
  <c r="CB59" i="10"/>
  <c r="CA59" i="10"/>
  <c r="E59" i="10"/>
  <c r="CH58" i="10"/>
  <c r="CG58" i="10"/>
  <c r="CB58" i="10"/>
  <c r="CA58" i="10"/>
  <c r="E58" i="10" s="1"/>
  <c r="CH57" i="10"/>
  <c r="CG57" i="10"/>
  <c r="CB57" i="10"/>
  <c r="CA57" i="10"/>
  <c r="E57" i="10"/>
  <c r="CH56" i="10"/>
  <c r="CG56" i="10"/>
  <c r="CB56" i="10"/>
  <c r="CA56" i="10"/>
  <c r="E56" i="10"/>
  <c r="CH53" i="10"/>
  <c r="CG53" i="10"/>
  <c r="CB53" i="10"/>
  <c r="CA53" i="10"/>
  <c r="E53" i="10"/>
  <c r="CH52" i="10"/>
  <c r="CG52" i="10"/>
  <c r="CB52" i="10"/>
  <c r="CA52" i="10"/>
  <c r="E52" i="10" s="1"/>
  <c r="CH51" i="10"/>
  <c r="CG51" i="10"/>
  <c r="CB51" i="10"/>
  <c r="CA51" i="10"/>
  <c r="E51" i="10"/>
  <c r="CH50" i="10"/>
  <c r="CG50" i="10"/>
  <c r="CB50" i="10"/>
  <c r="CA50" i="10"/>
  <c r="E50" i="10"/>
  <c r="B47" i="10"/>
  <c r="CG47" i="10" s="1"/>
  <c r="CH46" i="10"/>
  <c r="CG46" i="10"/>
  <c r="CB46" i="10"/>
  <c r="B46" i="10"/>
  <c r="CA46" i="10" s="1"/>
  <c r="N46" i="10" s="1"/>
  <c r="CH45" i="10"/>
  <c r="CG45" i="10"/>
  <c r="CB45" i="10"/>
  <c r="CA45" i="10"/>
  <c r="N45" i="10" s="1"/>
  <c r="B45" i="10"/>
  <c r="B44" i="10"/>
  <c r="CH44" i="10" s="1"/>
  <c r="CH43" i="10"/>
  <c r="CG43" i="10"/>
  <c r="CB43" i="10"/>
  <c r="CA43" i="10"/>
  <c r="N43" i="10"/>
  <c r="B43" i="10"/>
  <c r="B42" i="10"/>
  <c r="CH42" i="10" s="1"/>
  <c r="B41" i="10"/>
  <c r="CH41" i="10" s="1"/>
  <c r="B40" i="10"/>
  <c r="CH40" i="10" s="1"/>
  <c r="CH36" i="10"/>
  <c r="CG36" i="10"/>
  <c r="CB36" i="10"/>
  <c r="CA36" i="10"/>
  <c r="E36" i="10"/>
  <c r="CH35" i="10"/>
  <c r="CG35" i="10"/>
  <c r="CB35" i="10"/>
  <c r="E35" i="10" s="1"/>
  <c r="CA35" i="10"/>
  <c r="B32" i="10"/>
  <c r="CH32" i="10" s="1"/>
  <c r="CH31" i="10"/>
  <c r="CG31" i="10"/>
  <c r="CB31" i="10"/>
  <c r="CA31" i="10"/>
  <c r="N31" i="10"/>
  <c r="B31" i="10"/>
  <c r="B30" i="10"/>
  <c r="CH30" i="10" s="1"/>
  <c r="B29" i="10"/>
  <c r="CH29" i="10" s="1"/>
  <c r="B28" i="10"/>
  <c r="CH28" i="10" s="1"/>
  <c r="CH27" i="10"/>
  <c r="B27" i="10"/>
  <c r="CG27" i="10" s="1"/>
  <c r="CH23" i="10"/>
  <c r="CG23" i="10"/>
  <c r="CB23" i="10"/>
  <c r="CA23" i="10"/>
  <c r="E23" i="10"/>
  <c r="CH22" i="10"/>
  <c r="CG22" i="10"/>
  <c r="CB22" i="10"/>
  <c r="CA22" i="10"/>
  <c r="E22" i="10"/>
  <c r="CH19" i="10"/>
  <c r="CG19" i="10"/>
  <c r="CB19" i="10"/>
  <c r="CA19" i="10"/>
  <c r="N19" i="10"/>
  <c r="B19" i="10"/>
  <c r="B18" i="10"/>
  <c r="CH18" i="10" s="1"/>
  <c r="N17" i="10"/>
  <c r="B16" i="10"/>
  <c r="CH16" i="10" s="1"/>
  <c r="B15" i="10"/>
  <c r="CG15" i="10" s="1"/>
  <c r="N14" i="10"/>
  <c r="B13" i="10"/>
  <c r="CH13" i="10" s="1"/>
  <c r="B12" i="10"/>
  <c r="A150" i="10" s="1"/>
  <c r="A5" i="10"/>
  <c r="A4" i="10"/>
  <c r="A3" i="10"/>
  <c r="A2" i="10"/>
  <c r="D123" i="9"/>
  <c r="C123" i="9"/>
  <c r="B123" i="9" s="1"/>
  <c r="D122" i="9"/>
  <c r="B122" i="9" s="1"/>
  <c r="C122" i="9"/>
  <c r="D121" i="9"/>
  <c r="C121" i="9"/>
  <c r="D120" i="9"/>
  <c r="C120" i="9"/>
  <c r="B120" i="9"/>
  <c r="D119" i="9"/>
  <c r="C119" i="9"/>
  <c r="B119" i="9" s="1"/>
  <c r="D118" i="9"/>
  <c r="C118" i="9"/>
  <c r="B113" i="9"/>
  <c r="CH113" i="9" s="1"/>
  <c r="B112" i="9"/>
  <c r="CA112" i="9" s="1"/>
  <c r="CG111" i="9"/>
  <c r="CB111" i="9"/>
  <c r="CA111" i="9"/>
  <c r="B111" i="9"/>
  <c r="CH111" i="9" s="1"/>
  <c r="CB110" i="9"/>
  <c r="B110" i="9"/>
  <c r="CG110" i="9" s="1"/>
  <c r="CA109" i="9"/>
  <c r="B109" i="9"/>
  <c r="CH109" i="9" s="1"/>
  <c r="B105" i="9"/>
  <c r="CA105" i="9" s="1"/>
  <c r="B104" i="9"/>
  <c r="CH104" i="9" s="1"/>
  <c r="B103" i="9"/>
  <c r="CG103" i="9" s="1"/>
  <c r="B102" i="9"/>
  <c r="CH102" i="9" s="1"/>
  <c r="B101" i="9"/>
  <c r="CA101" i="9" s="1"/>
  <c r="CG100" i="9"/>
  <c r="CB100" i="9"/>
  <c r="CA100" i="9"/>
  <c r="B100" i="9"/>
  <c r="CH100" i="9" s="1"/>
  <c r="CH96" i="9"/>
  <c r="CG96" i="9"/>
  <c r="CB96" i="9"/>
  <c r="CA96" i="9"/>
  <c r="CH95" i="9"/>
  <c r="CG95" i="9"/>
  <c r="CB95" i="9"/>
  <c r="CA95" i="9"/>
  <c r="E95" i="9" s="1"/>
  <c r="CH92" i="9"/>
  <c r="CG92" i="9"/>
  <c r="CB92" i="9"/>
  <c r="CA92" i="9"/>
  <c r="E92" i="9"/>
  <c r="CH91" i="9"/>
  <c r="CG91" i="9"/>
  <c r="CB91" i="9"/>
  <c r="CA91" i="9"/>
  <c r="E91" i="9" s="1"/>
  <c r="CH88" i="9"/>
  <c r="CB88" i="9"/>
  <c r="B88" i="9"/>
  <c r="CG88" i="9" s="1"/>
  <c r="CB87" i="9"/>
  <c r="B87" i="9"/>
  <c r="CG87" i="9" s="1"/>
  <c r="B86" i="9"/>
  <c r="CG86" i="9" s="1"/>
  <c r="B84" i="9"/>
  <c r="CG84" i="9" s="1"/>
  <c r="B83" i="9"/>
  <c r="CG83" i="9" s="1"/>
  <c r="CH82" i="9"/>
  <c r="CB82" i="9"/>
  <c r="CA82" i="9"/>
  <c r="N82" i="9" s="1"/>
  <c r="B82" i="9"/>
  <c r="CG82" i="9" s="1"/>
  <c r="CH80" i="9"/>
  <c r="B80" i="9"/>
  <c r="CG80" i="9" s="1"/>
  <c r="B79" i="9"/>
  <c r="CG79" i="9" s="1"/>
  <c r="B78" i="9"/>
  <c r="CG78" i="9" s="1"/>
  <c r="B73" i="9"/>
  <c r="CG73" i="9" s="1"/>
  <c r="CH71" i="9"/>
  <c r="CB71" i="9"/>
  <c r="B71" i="9"/>
  <c r="CG71" i="9" s="1"/>
  <c r="CB70" i="9"/>
  <c r="B70" i="9"/>
  <c r="CG70" i="9" s="1"/>
  <c r="B68" i="9"/>
  <c r="CG68" i="9" s="1"/>
  <c r="B67" i="9"/>
  <c r="CG67" i="9" s="1"/>
  <c r="B65" i="9"/>
  <c r="CG65" i="9" s="1"/>
  <c r="CH64" i="9"/>
  <c r="CB64" i="9"/>
  <c r="CA64" i="9"/>
  <c r="N64" i="9" s="1"/>
  <c r="B64" i="9"/>
  <c r="CG64" i="9" s="1"/>
  <c r="CH59" i="9"/>
  <c r="CG59" i="9"/>
  <c r="CB59" i="9"/>
  <c r="CA59" i="9"/>
  <c r="CH58" i="9"/>
  <c r="CG58" i="9"/>
  <c r="CB58" i="9"/>
  <c r="CA58" i="9"/>
  <c r="E58" i="9" s="1"/>
  <c r="CH57" i="9"/>
  <c r="CG57" i="9"/>
  <c r="CB57" i="9"/>
  <c r="CA57" i="9"/>
  <c r="E57" i="9"/>
  <c r="CH56" i="9"/>
  <c r="CG56" i="9"/>
  <c r="CB56" i="9"/>
  <c r="CA56" i="9"/>
  <c r="E56" i="9" s="1"/>
  <c r="CH53" i="9"/>
  <c r="CG53" i="9"/>
  <c r="CB53" i="9"/>
  <c r="CA53" i="9"/>
  <c r="CH52" i="9"/>
  <c r="CG52" i="9"/>
  <c r="CB52" i="9"/>
  <c r="CA52" i="9"/>
  <c r="E52" i="9" s="1"/>
  <c r="CH51" i="9"/>
  <c r="CG51" i="9"/>
  <c r="CB51" i="9"/>
  <c r="CA51" i="9"/>
  <c r="E51" i="9"/>
  <c r="CH50" i="9"/>
  <c r="CG50" i="9"/>
  <c r="CB50" i="9"/>
  <c r="CA50" i="9"/>
  <c r="E50" i="9" s="1"/>
  <c r="B47" i="9"/>
  <c r="CG47" i="9" s="1"/>
  <c r="CH46" i="9"/>
  <c r="CB46" i="9"/>
  <c r="CA46" i="9"/>
  <c r="N46" i="9"/>
  <c r="B46" i="9"/>
  <c r="CG46" i="9" s="1"/>
  <c r="B45" i="9"/>
  <c r="CG45" i="9" s="1"/>
  <c r="B44" i="9"/>
  <c r="CG44" i="9" s="1"/>
  <c r="B43" i="9"/>
  <c r="CG43" i="9" s="1"/>
  <c r="B42" i="9"/>
  <c r="CG42" i="9" s="1"/>
  <c r="B41" i="9"/>
  <c r="CG41" i="9" s="1"/>
  <c r="B40" i="9"/>
  <c r="CG40" i="9" s="1"/>
  <c r="CH36" i="9"/>
  <c r="CG36" i="9"/>
  <c r="CB36" i="9"/>
  <c r="CA36" i="9"/>
  <c r="CH35" i="9"/>
  <c r="CG35" i="9"/>
  <c r="CB35" i="9"/>
  <c r="CA35" i="9"/>
  <c r="E35" i="9" s="1"/>
  <c r="CH32" i="9"/>
  <c r="CB32" i="9"/>
  <c r="CA32" i="9"/>
  <c r="N32" i="9"/>
  <c r="B32" i="9"/>
  <c r="CG32" i="9" s="1"/>
  <c r="CH31" i="9"/>
  <c r="CB31" i="9"/>
  <c r="B31" i="9"/>
  <c r="CG31" i="9" s="1"/>
  <c r="B30" i="9"/>
  <c r="CG30" i="9" s="1"/>
  <c r="B29" i="9"/>
  <c r="CG29" i="9" s="1"/>
  <c r="B28" i="9"/>
  <c r="CG28" i="9" s="1"/>
  <c r="B27" i="9"/>
  <c r="CG27" i="9" s="1"/>
  <c r="CH23" i="9"/>
  <c r="CG23" i="9"/>
  <c r="CB23" i="9"/>
  <c r="E23" i="9" s="1"/>
  <c r="CA23" i="9"/>
  <c r="CH22" i="9"/>
  <c r="CG22" i="9"/>
  <c r="CB22" i="9"/>
  <c r="CA22" i="9"/>
  <c r="E22" i="9" s="1"/>
  <c r="B19" i="9"/>
  <c r="CG19" i="9" s="1"/>
  <c r="B18" i="9"/>
  <c r="CG18" i="9" s="1"/>
  <c r="N17" i="9"/>
  <c r="B16" i="9"/>
  <c r="CH16" i="9" s="1"/>
  <c r="CA15" i="9"/>
  <c r="B15" i="9"/>
  <c r="CB15" i="9" s="1"/>
  <c r="N14" i="9"/>
  <c r="B13" i="9"/>
  <c r="CG13" i="9" s="1"/>
  <c r="B12" i="9"/>
  <c r="CG12" i="9" s="1"/>
  <c r="A5" i="9"/>
  <c r="A4" i="9"/>
  <c r="A3" i="9"/>
  <c r="A2" i="9"/>
  <c r="A150" i="13" l="1"/>
  <c r="CA112" i="13"/>
  <c r="CB64" i="13"/>
  <c r="CB112" i="13"/>
  <c r="CH27" i="13"/>
  <c r="CH65" i="13"/>
  <c r="CH83" i="13"/>
  <c r="CA47" i="13"/>
  <c r="CA80" i="13"/>
  <c r="CB47" i="13"/>
  <c r="CB80" i="13"/>
  <c r="CA100" i="13"/>
  <c r="CA104" i="13"/>
  <c r="CA111" i="13"/>
  <c r="CA32" i="13"/>
  <c r="N32" i="13" s="1"/>
  <c r="CA44" i="13"/>
  <c r="N44" i="13" s="1"/>
  <c r="CG47" i="13"/>
  <c r="CA73" i="13"/>
  <c r="N73" i="13" s="1"/>
  <c r="CG80" i="13"/>
  <c r="CB100" i="13"/>
  <c r="CB104" i="13"/>
  <c r="CB111" i="13"/>
  <c r="CA82" i="13"/>
  <c r="N82" i="13" s="1"/>
  <c r="CB105" i="13"/>
  <c r="CG105" i="13"/>
  <c r="CB45" i="13"/>
  <c r="CH64" i="13"/>
  <c r="CB78" i="13"/>
  <c r="CH82" i="13"/>
  <c r="CH101" i="13"/>
  <c r="CH105" i="13"/>
  <c r="CH112" i="13"/>
  <c r="CB101" i="13"/>
  <c r="CA70" i="13"/>
  <c r="CH45" i="13"/>
  <c r="CH78" i="13"/>
  <c r="CB87" i="13"/>
  <c r="CA102" i="13"/>
  <c r="CA109" i="13"/>
  <c r="CA113" i="13"/>
  <c r="CA64" i="13"/>
  <c r="CA101" i="13"/>
  <c r="CB82" i="13"/>
  <c r="CA45" i="13"/>
  <c r="CA78" i="13"/>
  <c r="CA13" i="13"/>
  <c r="CA18" i="13"/>
  <c r="CA30" i="13"/>
  <c r="CA42" i="13"/>
  <c r="CA87" i="13"/>
  <c r="CB13" i="13"/>
  <c r="CB18" i="13"/>
  <c r="CB30" i="13"/>
  <c r="CB42" i="13"/>
  <c r="CB70" i="13"/>
  <c r="CG13" i="13"/>
  <c r="B150" i="13" s="1"/>
  <c r="CG18" i="13"/>
  <c r="CA27" i="13"/>
  <c r="N27" i="13" s="1"/>
  <c r="CG30" i="13"/>
  <c r="CG42" i="13"/>
  <c r="CA65" i="13"/>
  <c r="N65" i="13" s="1"/>
  <c r="CG70" i="13"/>
  <c r="CA83" i="13"/>
  <c r="N83" i="13" s="1"/>
  <c r="CG87" i="13"/>
  <c r="CB102" i="13"/>
  <c r="CB109" i="13"/>
  <c r="CB113" i="13"/>
  <c r="A150" i="12"/>
  <c r="CG110" i="12"/>
  <c r="CG15" i="12"/>
  <c r="B150" i="12" s="1"/>
  <c r="CB40" i="12"/>
  <c r="N40" i="12" s="1"/>
  <c r="CH15" i="12"/>
  <c r="CG28" i="12"/>
  <c r="CG40" i="12"/>
  <c r="CA47" i="12"/>
  <c r="N47" i="12" s="1"/>
  <c r="CG67" i="12"/>
  <c r="CA80" i="12"/>
  <c r="N80" i="12" s="1"/>
  <c r="CG84" i="12"/>
  <c r="CH28" i="12"/>
  <c r="CH40" i="12"/>
  <c r="CB47" i="12"/>
  <c r="CH67" i="12"/>
  <c r="CB80" i="12"/>
  <c r="CH84" i="12"/>
  <c r="CA100" i="12"/>
  <c r="CA104" i="12"/>
  <c r="CA111" i="12"/>
  <c r="CA32" i="12"/>
  <c r="CA44" i="12"/>
  <c r="CG47" i="12"/>
  <c r="CA73" i="12"/>
  <c r="N73" i="12" s="1"/>
  <c r="CG80" i="12"/>
  <c r="CB100" i="12"/>
  <c r="CB104" i="12"/>
  <c r="CB111" i="12"/>
  <c r="CA16" i="12"/>
  <c r="N16" i="12" s="1"/>
  <c r="CB32" i="12"/>
  <c r="CB44" i="12"/>
  <c r="CB73" i="12"/>
  <c r="CG100" i="12"/>
  <c r="CG104" i="12"/>
  <c r="CG111" i="12"/>
  <c r="CA12" i="12"/>
  <c r="N12" i="12" s="1"/>
  <c r="CG32" i="12"/>
  <c r="CG44" i="12"/>
  <c r="CG73" i="12"/>
  <c r="CB103" i="12"/>
  <c r="CB15" i="12"/>
  <c r="N15" i="12" s="1"/>
  <c r="CA28" i="12"/>
  <c r="N28" i="12" s="1"/>
  <c r="CA67" i="12"/>
  <c r="N67" i="12" s="1"/>
  <c r="CH110" i="12"/>
  <c r="CA101" i="12"/>
  <c r="CA112" i="12"/>
  <c r="CB112" i="12"/>
  <c r="CG112" i="12"/>
  <c r="CB45" i="12"/>
  <c r="N45" i="12" s="1"/>
  <c r="CB78" i="12"/>
  <c r="N78" i="12" s="1"/>
  <c r="CA13" i="12"/>
  <c r="N13" i="12" s="1"/>
  <c r="CA18" i="12"/>
  <c r="CA30" i="12"/>
  <c r="CA42" i="12"/>
  <c r="CG45" i="12"/>
  <c r="CA70" i="12"/>
  <c r="CG78" i="12"/>
  <c r="CA87" i="12"/>
  <c r="CB13" i="12"/>
  <c r="CB18" i="12"/>
  <c r="CB30" i="12"/>
  <c r="CB42" i="12"/>
  <c r="CH45" i="12"/>
  <c r="CB70" i="12"/>
  <c r="CH78" i="12"/>
  <c r="CB87" i="12"/>
  <c r="CA102" i="12"/>
  <c r="CA109" i="12"/>
  <c r="CA113" i="12"/>
  <c r="CA103" i="12"/>
  <c r="CB84" i="12"/>
  <c r="N84" i="12" s="1"/>
  <c r="CH103" i="12"/>
  <c r="CB101" i="12"/>
  <c r="CB105" i="12"/>
  <c r="CG101" i="12"/>
  <c r="CG105" i="12"/>
  <c r="CH105" i="12"/>
  <c r="CG13" i="12"/>
  <c r="CG18" i="12"/>
  <c r="CG42" i="12"/>
  <c r="CG70" i="12"/>
  <c r="CG87" i="12"/>
  <c r="CB102" i="12"/>
  <c r="CB109" i="12"/>
  <c r="CB113" i="12"/>
  <c r="CB27" i="12"/>
  <c r="N27" i="12" s="1"/>
  <c r="CH30" i="12"/>
  <c r="CB65" i="12"/>
  <c r="N65" i="12" s="1"/>
  <c r="CB83" i="12"/>
  <c r="N83" i="12" s="1"/>
  <c r="CG102" i="12"/>
  <c r="CG109" i="12"/>
  <c r="CG113" i="12"/>
  <c r="CA110" i="12"/>
  <c r="CH103" i="11"/>
  <c r="CB86" i="11"/>
  <c r="CA110" i="11"/>
  <c r="CB103" i="11"/>
  <c r="CB110" i="11"/>
  <c r="CA40" i="11"/>
  <c r="N40" i="11" s="1"/>
  <c r="CA67" i="11"/>
  <c r="N67" i="11" s="1"/>
  <c r="CG40" i="11"/>
  <c r="CG67" i="11"/>
  <c r="CH40" i="11"/>
  <c r="CB47" i="11"/>
  <c r="N47" i="11" s="1"/>
  <c r="CA104" i="11"/>
  <c r="CA73" i="11"/>
  <c r="N73" i="11" s="1"/>
  <c r="CB100" i="11"/>
  <c r="CB104" i="11"/>
  <c r="CB32" i="11"/>
  <c r="N32" i="11" s="1"/>
  <c r="CH47" i="11"/>
  <c r="CB73" i="11"/>
  <c r="CB16" i="11"/>
  <c r="CG32" i="11"/>
  <c r="CA41" i="11"/>
  <c r="CG44" i="11"/>
  <c r="CG73" i="11"/>
  <c r="CA86" i="11"/>
  <c r="N86" i="11" s="1"/>
  <c r="CH111" i="11"/>
  <c r="CB12" i="11"/>
  <c r="CB29" i="11"/>
  <c r="N29" i="11" s="1"/>
  <c r="CH16" i="11"/>
  <c r="CG29" i="11"/>
  <c r="CH12" i="11"/>
  <c r="CH29" i="11"/>
  <c r="CH41" i="11"/>
  <c r="CB64" i="11"/>
  <c r="N64" i="11" s="1"/>
  <c r="CH68" i="11"/>
  <c r="CB82" i="11"/>
  <c r="N82" i="11" s="1"/>
  <c r="CH86" i="11"/>
  <c r="CB101" i="11"/>
  <c r="CB105" i="11"/>
  <c r="CB112" i="11"/>
  <c r="CA45" i="11"/>
  <c r="CG64" i="11"/>
  <c r="CA78" i="11"/>
  <c r="CG82" i="11"/>
  <c r="CG101" i="11"/>
  <c r="CG105" i="11"/>
  <c r="CG112" i="11"/>
  <c r="CB45" i="11"/>
  <c r="CH64" i="11"/>
  <c r="CB78" i="11"/>
  <c r="CH82" i="11"/>
  <c r="CH101" i="11"/>
  <c r="CH105" i="11"/>
  <c r="CH112" i="11"/>
  <c r="CA13" i="11"/>
  <c r="N13" i="11" s="1"/>
  <c r="CA18" i="11"/>
  <c r="N18" i="11" s="1"/>
  <c r="CA30" i="11"/>
  <c r="N30" i="11" s="1"/>
  <c r="CA42" i="11"/>
  <c r="N42" i="11" s="1"/>
  <c r="CG45" i="11"/>
  <c r="CA70" i="11"/>
  <c r="N70" i="11" s="1"/>
  <c r="CG78" i="11"/>
  <c r="CA87" i="11"/>
  <c r="N87" i="11" s="1"/>
  <c r="CA103" i="11"/>
  <c r="CA15" i="11"/>
  <c r="N15" i="11" s="1"/>
  <c r="CB67" i="11"/>
  <c r="CB84" i="11"/>
  <c r="CH28" i="11"/>
  <c r="CB80" i="11"/>
  <c r="CA100" i="11"/>
  <c r="CA111" i="11"/>
  <c r="CG47" i="11"/>
  <c r="CB111" i="11"/>
  <c r="CB44" i="11"/>
  <c r="N44" i="11" s="1"/>
  <c r="CH80" i="11"/>
  <c r="CG100" i="11"/>
  <c r="CG104" i="11"/>
  <c r="CH32" i="11"/>
  <c r="CB41" i="11"/>
  <c r="CH44" i="11"/>
  <c r="CG68" i="11"/>
  <c r="CA28" i="11"/>
  <c r="CB15" i="11"/>
  <c r="CA84" i="11"/>
  <c r="CG110" i="11"/>
  <c r="CG15" i="11"/>
  <c r="CB28" i="11"/>
  <c r="CA80" i="11"/>
  <c r="CG84" i="11"/>
  <c r="CA16" i="11"/>
  <c r="N16" i="11" s="1"/>
  <c r="CA12" i="11"/>
  <c r="N12" i="11" s="1"/>
  <c r="CA68" i="11"/>
  <c r="N68" i="11" s="1"/>
  <c r="CG12" i="11"/>
  <c r="CG13" i="11"/>
  <c r="CG18" i="11"/>
  <c r="CG30" i="11"/>
  <c r="CG42" i="11"/>
  <c r="CG70" i="11"/>
  <c r="CG87" i="11"/>
  <c r="CA110" i="10"/>
  <c r="CB103" i="10"/>
  <c r="CB80" i="10"/>
  <c r="N80" i="10" s="1"/>
  <c r="CA100" i="10"/>
  <c r="CA32" i="10"/>
  <c r="CA44" i="10"/>
  <c r="CA73" i="10"/>
  <c r="CG80" i="10"/>
  <c r="CB100" i="10"/>
  <c r="CB104" i="10"/>
  <c r="CB111" i="10"/>
  <c r="CA16" i="10"/>
  <c r="N16" i="10" s="1"/>
  <c r="CB32" i="10"/>
  <c r="CB44" i="10"/>
  <c r="CH47" i="10"/>
  <c r="CB73" i="10"/>
  <c r="CH80" i="10"/>
  <c r="CG100" i="10"/>
  <c r="CG104" i="10"/>
  <c r="CG111" i="10"/>
  <c r="CA12" i="10"/>
  <c r="CB16" i="10"/>
  <c r="CA29" i="10"/>
  <c r="CG32" i="10"/>
  <c r="CA41" i="10"/>
  <c r="CG44" i="10"/>
  <c r="CA68" i="10"/>
  <c r="CG73" i="10"/>
  <c r="CA86" i="10"/>
  <c r="CH104" i="10"/>
  <c r="CH111" i="10"/>
  <c r="CB12" i="10"/>
  <c r="CG16" i="10"/>
  <c r="CB29" i="10"/>
  <c r="CB41" i="10"/>
  <c r="CB68" i="10"/>
  <c r="CB86" i="10"/>
  <c r="CG12" i="10"/>
  <c r="CG29" i="10"/>
  <c r="CG41" i="10"/>
  <c r="CA64" i="10"/>
  <c r="N64" i="10" s="1"/>
  <c r="CG68" i="10"/>
  <c r="CA82" i="10"/>
  <c r="N82" i="10" s="1"/>
  <c r="CG86" i="10"/>
  <c r="CA101" i="10"/>
  <c r="CA105" i="10"/>
  <c r="CA112" i="10"/>
  <c r="CH12" i="10"/>
  <c r="CB15" i="10"/>
  <c r="CA28" i="10"/>
  <c r="CA67" i="10"/>
  <c r="N67" i="10" s="1"/>
  <c r="CG110" i="10"/>
  <c r="CB28" i="10"/>
  <c r="CB40" i="10"/>
  <c r="CB84" i="10"/>
  <c r="CH103" i="10"/>
  <c r="CH110" i="10"/>
  <c r="CH15" i="10"/>
  <c r="CG28" i="10"/>
  <c r="CG67" i="10"/>
  <c r="CA18" i="10"/>
  <c r="CA30" i="10"/>
  <c r="CB13" i="10"/>
  <c r="CB30" i="10"/>
  <c r="CB70" i="10"/>
  <c r="CB87" i="10"/>
  <c r="CA113" i="10"/>
  <c r="CA83" i="10"/>
  <c r="N83" i="10" s="1"/>
  <c r="CG87" i="10"/>
  <c r="CB102" i="10"/>
  <c r="CB109" i="10"/>
  <c r="CB113" i="10"/>
  <c r="CA15" i="10"/>
  <c r="N15" i="10" s="1"/>
  <c r="CA40" i="10"/>
  <c r="N40" i="10" s="1"/>
  <c r="CA84" i="10"/>
  <c r="N84" i="10" s="1"/>
  <c r="CA87" i="10"/>
  <c r="N87" i="10" s="1"/>
  <c r="CB42" i="10"/>
  <c r="CA102" i="10"/>
  <c r="CH70" i="10"/>
  <c r="CB83" i="10"/>
  <c r="CG102" i="10"/>
  <c r="CG109" i="10"/>
  <c r="CG113" i="10"/>
  <c r="CA103" i="10"/>
  <c r="CB67" i="10"/>
  <c r="CG40" i="10"/>
  <c r="CA47" i="10"/>
  <c r="CG84" i="10"/>
  <c r="CB47" i="10"/>
  <c r="CA13" i="10"/>
  <c r="N13" i="10" s="1"/>
  <c r="CA42" i="10"/>
  <c r="CA70" i="10"/>
  <c r="N70" i="10" s="1"/>
  <c r="CB18" i="10"/>
  <c r="CA109" i="10"/>
  <c r="CG13" i="10"/>
  <c r="CG18" i="10"/>
  <c r="CA27" i="10"/>
  <c r="N27" i="10" s="1"/>
  <c r="CG30" i="10"/>
  <c r="CG42" i="10"/>
  <c r="CA65" i="10"/>
  <c r="CB27" i="10"/>
  <c r="CB65" i="10"/>
  <c r="CA42" i="9"/>
  <c r="CH83" i="9"/>
  <c r="CH73" i="9"/>
  <c r="CH12" i="9"/>
  <c r="CH79" i="9"/>
  <c r="B121" i="9"/>
  <c r="CH47" i="9"/>
  <c r="CA73" i="9"/>
  <c r="N73" i="9" s="1"/>
  <c r="CB83" i="9"/>
  <c r="CA28" i="9"/>
  <c r="N28" i="9" s="1"/>
  <c r="CA113" i="9"/>
  <c r="CB29" i="9"/>
  <c r="CB67" i="9"/>
  <c r="CH29" i="9"/>
  <c r="CH84" i="9"/>
  <c r="CA79" i="9"/>
  <c r="N79" i="9" s="1"/>
  <c r="CH68" i="9"/>
  <c r="CH86" i="9"/>
  <c r="CB30" i="9"/>
  <c r="CA40" i="9"/>
  <c r="N40" i="9" s="1"/>
  <c r="CB45" i="9"/>
  <c r="CA13" i="9"/>
  <c r="CH30" i="9"/>
  <c r="CB40" i="9"/>
  <c r="CH45" i="9"/>
  <c r="E59" i="9"/>
  <c r="CB13" i="9"/>
  <c r="CH40" i="9"/>
  <c r="CA70" i="9"/>
  <c r="N70" i="9" s="1"/>
  <c r="CB80" i="9"/>
  <c r="CA87" i="9"/>
  <c r="N87" i="9" s="1"/>
  <c r="E96" i="9"/>
  <c r="CG109" i="9"/>
  <c r="CB27" i="9"/>
  <c r="CH27" i="9"/>
  <c r="CB47" i="9"/>
  <c r="CB42" i="9"/>
  <c r="CH42" i="9"/>
  <c r="CB65" i="9"/>
  <c r="CA18" i="9"/>
  <c r="N18" i="9" s="1"/>
  <c r="CB73" i="9"/>
  <c r="CA102" i="9"/>
  <c r="CB18" i="9"/>
  <c r="CB28" i="9"/>
  <c r="CB43" i="9"/>
  <c r="CG102" i="9"/>
  <c r="CH28" i="9"/>
  <c r="CA67" i="9"/>
  <c r="CB78" i="9"/>
  <c r="CA84" i="9"/>
  <c r="CB103" i="9"/>
  <c r="E36" i="9"/>
  <c r="CH78" i="9"/>
  <c r="CB84" i="9"/>
  <c r="CH19" i="9"/>
  <c r="CA44" i="9"/>
  <c r="N44" i="9" s="1"/>
  <c r="CH67" i="9"/>
  <c r="CA104" i="9"/>
  <c r="CB104" i="9"/>
  <c r="CB86" i="9"/>
  <c r="CA30" i="9"/>
  <c r="CB79" i="9"/>
  <c r="CB41" i="9"/>
  <c r="E53" i="9"/>
  <c r="CH70" i="9"/>
  <c r="CH87" i="9"/>
  <c r="CH65" i="9"/>
  <c r="CG113" i="9"/>
  <c r="CH18" i="9"/>
  <c r="CH43" i="9"/>
  <c r="B118" i="9"/>
  <c r="CB19" i="9"/>
  <c r="CB12" i="9"/>
  <c r="CB44" i="9"/>
  <c r="CH44" i="9"/>
  <c r="CB68" i="9"/>
  <c r="CG104" i="9"/>
  <c r="CH13" i="9"/>
  <c r="CH41" i="9"/>
  <c r="N15" i="9"/>
  <c r="CG15" i="9"/>
  <c r="CA16" i="9"/>
  <c r="CB101" i="9"/>
  <c r="CH103" i="9"/>
  <c r="CB105" i="9"/>
  <c r="CH110" i="9"/>
  <c r="CB112" i="9"/>
  <c r="CA12" i="9"/>
  <c r="CH15" i="9"/>
  <c r="CB16" i="9"/>
  <c r="CA19" i="9"/>
  <c r="CA27" i="9"/>
  <c r="CA29" i="9"/>
  <c r="N29" i="9" s="1"/>
  <c r="CA31" i="9"/>
  <c r="N31" i="9" s="1"/>
  <c r="CA41" i="9"/>
  <c r="N41" i="9" s="1"/>
  <c r="CA43" i="9"/>
  <c r="N43" i="9" s="1"/>
  <c r="CA45" i="9"/>
  <c r="N45" i="9" s="1"/>
  <c r="CA47" i="9"/>
  <c r="N47" i="9" s="1"/>
  <c r="CA65" i="9"/>
  <c r="N65" i="9" s="1"/>
  <c r="CA68" i="9"/>
  <c r="N68" i="9" s="1"/>
  <c r="CA71" i="9"/>
  <c r="N71" i="9" s="1"/>
  <c r="CA78" i="9"/>
  <c r="CA80" i="9"/>
  <c r="CA83" i="9"/>
  <c r="CA86" i="9"/>
  <c r="CA88" i="9"/>
  <c r="N88" i="9" s="1"/>
  <c r="CG101" i="9"/>
  <c r="CB102" i="9"/>
  <c r="CA103" i="9"/>
  <c r="CG105" i="9"/>
  <c r="CB109" i="9"/>
  <c r="CA110" i="9"/>
  <c r="CG112" i="9"/>
  <c r="CB113" i="9"/>
  <c r="CG16" i="9"/>
  <c r="CH101" i="9"/>
  <c r="CH105" i="9"/>
  <c r="CH112" i="9"/>
  <c r="A150" i="9"/>
  <c r="D123" i="8"/>
  <c r="C123" i="8"/>
  <c r="D122" i="8"/>
  <c r="C122" i="8"/>
  <c r="D121" i="8"/>
  <c r="C121" i="8"/>
  <c r="B121" i="8" s="1"/>
  <c r="D120" i="8"/>
  <c r="C120" i="8"/>
  <c r="B120" i="8"/>
  <c r="D119" i="8"/>
  <c r="C119" i="8"/>
  <c r="B119" i="8" s="1"/>
  <c r="D118" i="8"/>
  <c r="C118" i="8"/>
  <c r="B113" i="8"/>
  <c r="CH113" i="8" s="1"/>
  <c r="B112" i="8"/>
  <c r="CH112" i="8" s="1"/>
  <c r="CG111" i="8"/>
  <c r="CB111" i="8"/>
  <c r="CA111" i="8"/>
  <c r="B111" i="8"/>
  <c r="CH111" i="8" s="1"/>
  <c r="B110" i="8"/>
  <c r="CG110" i="8" s="1"/>
  <c r="B109" i="8"/>
  <c r="CH109" i="8" s="1"/>
  <c r="B105" i="8"/>
  <c r="CG104" i="8"/>
  <c r="CB104" i="8"/>
  <c r="CA104" i="8"/>
  <c r="B104" i="8"/>
  <c r="CH104" i="8" s="1"/>
  <c r="B103" i="8"/>
  <c r="CG103" i="8" s="1"/>
  <c r="B102" i="8"/>
  <c r="CH102" i="8" s="1"/>
  <c r="B101" i="8"/>
  <c r="CH101" i="8" s="1"/>
  <c r="CG100" i="8"/>
  <c r="CB100" i="8"/>
  <c r="B100" i="8"/>
  <c r="CH100" i="8" s="1"/>
  <c r="CH96" i="8"/>
  <c r="CG96" i="8"/>
  <c r="CB96" i="8"/>
  <c r="CA96" i="8"/>
  <c r="CH95" i="8"/>
  <c r="CG95" i="8"/>
  <c r="CB95" i="8"/>
  <c r="CA95" i="8"/>
  <c r="E95" i="8" s="1"/>
  <c r="CH92" i="8"/>
  <c r="CG92" i="8"/>
  <c r="CB92" i="8"/>
  <c r="CA92" i="8"/>
  <c r="E92" i="8"/>
  <c r="CH91" i="8"/>
  <c r="CG91" i="8"/>
  <c r="CB91" i="8"/>
  <c r="CA91" i="8"/>
  <c r="E91" i="8" s="1"/>
  <c r="CH88" i="8"/>
  <c r="B88" i="8"/>
  <c r="CG88" i="8" s="1"/>
  <c r="B87" i="8"/>
  <c r="CG87" i="8" s="1"/>
  <c r="B86" i="8"/>
  <c r="CG86" i="8" s="1"/>
  <c r="B84" i="8"/>
  <c r="CG84" i="8" s="1"/>
  <c r="B83" i="8"/>
  <c r="CG83" i="8" s="1"/>
  <c r="CH82" i="8"/>
  <c r="CB82" i="8"/>
  <c r="B82" i="8"/>
  <c r="CG82" i="8" s="1"/>
  <c r="B80" i="8"/>
  <c r="CG80" i="8" s="1"/>
  <c r="CH79" i="8"/>
  <c r="CB79" i="8"/>
  <c r="CA79" i="8"/>
  <c r="N79" i="8"/>
  <c r="B79" i="8"/>
  <c r="CG79" i="8" s="1"/>
  <c r="B78" i="8"/>
  <c r="CG78" i="8" s="1"/>
  <c r="B73" i="8"/>
  <c r="CG73" i="8" s="1"/>
  <c r="CH71" i="8"/>
  <c r="B71" i="8"/>
  <c r="CG71" i="8" s="1"/>
  <c r="B70" i="8"/>
  <c r="CG70" i="8" s="1"/>
  <c r="B68" i="8"/>
  <c r="CG68" i="8" s="1"/>
  <c r="B67" i="8"/>
  <c r="CG67" i="8" s="1"/>
  <c r="B65" i="8"/>
  <c r="CG65" i="8" s="1"/>
  <c r="CH64" i="8"/>
  <c r="CB64" i="8"/>
  <c r="B64" i="8"/>
  <c r="CG64" i="8" s="1"/>
  <c r="CH59" i="8"/>
  <c r="CG59" i="8"/>
  <c r="CB59" i="8"/>
  <c r="CA59" i="8"/>
  <c r="CH58" i="8"/>
  <c r="CG58" i="8"/>
  <c r="CB58" i="8"/>
  <c r="CA58" i="8"/>
  <c r="CH57" i="8"/>
  <c r="CG57" i="8"/>
  <c r="CB57" i="8"/>
  <c r="CA57" i="8"/>
  <c r="E57" i="8"/>
  <c r="CH56" i="8"/>
  <c r="CG56" i="8"/>
  <c r="CB56" i="8"/>
  <c r="CA56" i="8"/>
  <c r="E56" i="8" s="1"/>
  <c r="CH53" i="8"/>
  <c r="CG53" i="8"/>
  <c r="CB53" i="8"/>
  <c r="CA53" i="8"/>
  <c r="CH52" i="8"/>
  <c r="CG52" i="8"/>
  <c r="CB52" i="8"/>
  <c r="CA52" i="8"/>
  <c r="E52" i="8"/>
  <c r="CH51" i="8"/>
  <c r="CG51" i="8"/>
  <c r="CB51" i="8"/>
  <c r="CA51" i="8"/>
  <c r="E51" i="8"/>
  <c r="CH50" i="8"/>
  <c r="CG50" i="8"/>
  <c r="CB50" i="8"/>
  <c r="CA50" i="8"/>
  <c r="E50" i="8" s="1"/>
  <c r="B47" i="8"/>
  <c r="CG47" i="8" s="1"/>
  <c r="B46" i="8"/>
  <c r="CG46" i="8" s="1"/>
  <c r="B45" i="8"/>
  <c r="CG45" i="8" s="1"/>
  <c r="CB44" i="8"/>
  <c r="CA44" i="8"/>
  <c r="N44" i="8" s="1"/>
  <c r="B44" i="8"/>
  <c r="CG44" i="8" s="1"/>
  <c r="B43" i="8"/>
  <c r="CG43" i="8" s="1"/>
  <c r="B42" i="8"/>
  <c r="CG42" i="8" s="1"/>
  <c r="CB41" i="8"/>
  <c r="B41" i="8"/>
  <c r="CG41" i="8" s="1"/>
  <c r="B40" i="8"/>
  <c r="CG40" i="8" s="1"/>
  <c r="CH36" i="8"/>
  <c r="CG36" i="8"/>
  <c r="CB36" i="8"/>
  <c r="CA36" i="8"/>
  <c r="CH35" i="8"/>
  <c r="CG35" i="8"/>
  <c r="CB35" i="8"/>
  <c r="CA35" i="8"/>
  <c r="E35" i="8"/>
  <c r="B32" i="8"/>
  <c r="CG32" i="8" s="1"/>
  <c r="B31" i="8"/>
  <c r="CG31" i="8" s="1"/>
  <c r="B30" i="8"/>
  <c r="CG30" i="8" s="1"/>
  <c r="B29" i="8"/>
  <c r="CB28" i="8"/>
  <c r="CA28" i="8"/>
  <c r="N28" i="8" s="1"/>
  <c r="B28" i="8"/>
  <c r="CG28" i="8" s="1"/>
  <c r="B27" i="8"/>
  <c r="CB27" i="8" s="1"/>
  <c r="CH23" i="8"/>
  <c r="CG23" i="8"/>
  <c r="CB23" i="8"/>
  <c r="CA23" i="8"/>
  <c r="CH22" i="8"/>
  <c r="CG22" i="8"/>
  <c r="CB22" i="8"/>
  <c r="CA22" i="8"/>
  <c r="E22" i="8" s="1"/>
  <c r="B19" i="8"/>
  <c r="CA19" i="8" s="1"/>
  <c r="B18" i="8"/>
  <c r="CG18" i="8" s="1"/>
  <c r="N17" i="8"/>
  <c r="B16" i="8"/>
  <c r="CB16" i="8" s="1"/>
  <c r="B15" i="8"/>
  <c r="CH15" i="8" s="1"/>
  <c r="N14" i="8"/>
  <c r="B13" i="8"/>
  <c r="CG13" i="8" s="1"/>
  <c r="CG12" i="8"/>
  <c r="B12" i="8"/>
  <c r="CA12" i="8" s="1"/>
  <c r="A5" i="8"/>
  <c r="A4" i="8"/>
  <c r="A3" i="8"/>
  <c r="A2" i="8"/>
  <c r="N70" i="13" l="1"/>
  <c r="N87" i="13"/>
  <c r="N80" i="13"/>
  <c r="N30" i="13"/>
  <c r="N13" i="13"/>
  <c r="N42" i="13"/>
  <c r="N47" i="13"/>
  <c r="N18" i="13"/>
  <c r="N78" i="13"/>
  <c r="N45" i="13"/>
  <c r="N64" i="13"/>
  <c r="N32" i="12"/>
  <c r="N87" i="12"/>
  <c r="N44" i="12"/>
  <c r="N70" i="12"/>
  <c r="N42" i="12"/>
  <c r="N30" i="12"/>
  <c r="N18" i="12"/>
  <c r="B150" i="11"/>
  <c r="N84" i="11"/>
  <c r="N78" i="11"/>
  <c r="N41" i="11"/>
  <c r="N28" i="11"/>
  <c r="N80" i="11"/>
  <c r="N45" i="11"/>
  <c r="B150" i="10"/>
  <c r="N28" i="10"/>
  <c r="N47" i="10"/>
  <c r="N68" i="10"/>
  <c r="N44" i="10"/>
  <c r="N32" i="10"/>
  <c r="N29" i="10"/>
  <c r="N30" i="10"/>
  <c r="N18" i="10"/>
  <c r="N12" i="10"/>
  <c r="N42" i="10"/>
  <c r="N86" i="10"/>
  <c r="N73" i="10"/>
  <c r="N41" i="10"/>
  <c r="N65" i="10"/>
  <c r="CB47" i="8"/>
  <c r="CA13" i="8"/>
  <c r="N13" i="8" s="1"/>
  <c r="CA32" i="8"/>
  <c r="CB83" i="8"/>
  <c r="CB42" i="8"/>
  <c r="CH73" i="8"/>
  <c r="CB15" i="8"/>
  <c r="CG27" i="8"/>
  <c r="CB43" i="8"/>
  <c r="CA67" i="8"/>
  <c r="N67" i="8" s="1"/>
  <c r="CB78" i="8"/>
  <c r="CA84" i="8"/>
  <c r="CG113" i="8"/>
  <c r="CB67" i="8"/>
  <c r="CH78" i="8"/>
  <c r="CB84" i="8"/>
  <c r="CB103" i="8"/>
  <c r="N27" i="9"/>
  <c r="CA16" i="8"/>
  <c r="N16" i="8" s="1"/>
  <c r="E58" i="8"/>
  <c r="CH67" i="8"/>
  <c r="CH84" i="8"/>
  <c r="B118" i="8"/>
  <c r="A150" i="8" s="1"/>
  <c r="N19" i="9"/>
  <c r="CB32" i="8"/>
  <c r="N83" i="9"/>
  <c r="CH65" i="8"/>
  <c r="CA113" i="8"/>
  <c r="N84" i="9"/>
  <c r="E36" i="8"/>
  <c r="CH28" i="8"/>
  <c r="CH68" i="8"/>
  <c r="CH86" i="8"/>
  <c r="N67" i="9"/>
  <c r="E59" i="8"/>
  <c r="CA30" i="8"/>
  <c r="CB70" i="8"/>
  <c r="CB87" i="8"/>
  <c r="CB30" i="8"/>
  <c r="CB40" i="8"/>
  <c r="CA46" i="8"/>
  <c r="E53" i="8"/>
  <c r="CH70" i="8"/>
  <c r="CH87" i="8"/>
  <c r="N80" i="9"/>
  <c r="E23" i="8"/>
  <c r="CB13" i="8"/>
  <c r="CA42" i="8"/>
  <c r="CB65" i="8"/>
  <c r="CA73" i="8"/>
  <c r="CB73" i="8"/>
  <c r="CB86" i="8"/>
  <c r="CA18" i="8"/>
  <c r="CH44" i="8"/>
  <c r="E96" i="8"/>
  <c r="N86" i="9"/>
  <c r="CH30" i="8"/>
  <c r="CH40" i="8"/>
  <c r="CB46" i="8"/>
  <c r="CB110" i="8"/>
  <c r="B122" i="8"/>
  <c r="N78" i="9"/>
  <c r="N13" i="9"/>
  <c r="CH13" i="8"/>
  <c r="CH32" i="8"/>
  <c r="CH83" i="8"/>
  <c r="CH42" i="8"/>
  <c r="CA102" i="8"/>
  <c r="CG102" i="8"/>
  <c r="CB68" i="8"/>
  <c r="N12" i="9"/>
  <c r="CB18" i="8"/>
  <c r="CH18" i="8"/>
  <c r="CB45" i="8"/>
  <c r="CA70" i="8"/>
  <c r="CB80" i="8"/>
  <c r="CA87" i="8"/>
  <c r="CA109" i="8"/>
  <c r="CG19" i="8"/>
  <c r="CA40" i="8"/>
  <c r="N40" i="8" s="1"/>
  <c r="CH80" i="8"/>
  <c r="CG109" i="8"/>
  <c r="CB12" i="8"/>
  <c r="N12" i="8" s="1"/>
  <c r="CH46" i="8"/>
  <c r="CA64" i="8"/>
  <c r="N64" i="8" s="1"/>
  <c r="CB71" i="8"/>
  <c r="CA82" i="8"/>
  <c r="N82" i="8" s="1"/>
  <c r="CB88" i="8"/>
  <c r="CA100" i="8"/>
  <c r="B123" i="8"/>
  <c r="B150" i="9"/>
  <c r="N30" i="9"/>
  <c r="N42" i="9"/>
  <c r="N16" i="9"/>
  <c r="CA29" i="8"/>
  <c r="CH29" i="8"/>
  <c r="CH16" i="8"/>
  <c r="CG29" i="8"/>
  <c r="CH12" i="8"/>
  <c r="CA15" i="8"/>
  <c r="CB19" i="8"/>
  <c r="N19" i="8" s="1"/>
  <c r="CA27" i="8"/>
  <c r="N27" i="8" s="1"/>
  <c r="CH27" i="8"/>
  <c r="CA112" i="8"/>
  <c r="CG112" i="8"/>
  <c r="CB112" i="8"/>
  <c r="CA31" i="8"/>
  <c r="CH31" i="8"/>
  <c r="CA105" i="8"/>
  <c r="CG105" i="8"/>
  <c r="CB105" i="8"/>
  <c r="CG15" i="8"/>
  <c r="CG16" i="8"/>
  <c r="CH19" i="8"/>
  <c r="CB29" i="8"/>
  <c r="CB31" i="8"/>
  <c r="CA101" i="8"/>
  <c r="CG101" i="8"/>
  <c r="CB101" i="8"/>
  <c r="CH105" i="8"/>
  <c r="CH41" i="8"/>
  <c r="CH43" i="8"/>
  <c r="CH45" i="8"/>
  <c r="CH47" i="8"/>
  <c r="CH103" i="8"/>
  <c r="CH110" i="8"/>
  <c r="CA41" i="8"/>
  <c r="N41" i="8" s="1"/>
  <c r="CA43" i="8"/>
  <c r="N43" i="8" s="1"/>
  <c r="CA45" i="8"/>
  <c r="N45" i="8" s="1"/>
  <c r="CA47" i="8"/>
  <c r="N47" i="8" s="1"/>
  <c r="CA65" i="8"/>
  <c r="N65" i="8" s="1"/>
  <c r="CA68" i="8"/>
  <c r="CA71" i="8"/>
  <c r="N71" i="8" s="1"/>
  <c r="CA78" i="8"/>
  <c r="N78" i="8" s="1"/>
  <c r="CA80" i="8"/>
  <c r="N80" i="8" s="1"/>
  <c r="CA83" i="8"/>
  <c r="N83" i="8" s="1"/>
  <c r="CA86" i="8"/>
  <c r="N86" i="8" s="1"/>
  <c r="CA88" i="8"/>
  <c r="N88" i="8" s="1"/>
  <c r="CB102" i="8"/>
  <c r="CA103" i="8"/>
  <c r="CB109" i="8"/>
  <c r="CA110" i="8"/>
  <c r="CB113" i="8"/>
  <c r="D123" i="7"/>
  <c r="C123" i="7"/>
  <c r="B123" i="7" s="1"/>
  <c r="D122" i="7"/>
  <c r="C122" i="7"/>
  <c r="D121" i="7"/>
  <c r="C121" i="7"/>
  <c r="B121" i="7" s="1"/>
  <c r="D120" i="7"/>
  <c r="C120" i="7"/>
  <c r="B120" i="7" s="1"/>
  <c r="D119" i="7"/>
  <c r="C119" i="7"/>
  <c r="B119" i="7" s="1"/>
  <c r="D118" i="7"/>
  <c r="C118" i="7"/>
  <c r="CG113" i="7"/>
  <c r="CA113" i="7"/>
  <c r="B113" i="7"/>
  <c r="CH113" i="7" s="1"/>
  <c r="B112" i="7"/>
  <c r="B111" i="7"/>
  <c r="CH111" i="7" s="1"/>
  <c r="CB110" i="7"/>
  <c r="B110" i="7"/>
  <c r="CG110" i="7" s="1"/>
  <c r="B109" i="7"/>
  <c r="CH109" i="7" s="1"/>
  <c r="B105" i="7"/>
  <c r="B104" i="7"/>
  <c r="CH104" i="7" s="1"/>
  <c r="B103" i="7"/>
  <c r="CG103" i="7" s="1"/>
  <c r="B102" i="7"/>
  <c r="CH102" i="7" s="1"/>
  <c r="CH101" i="7"/>
  <c r="B101" i="7"/>
  <c r="B100" i="7"/>
  <c r="CH100" i="7" s="1"/>
  <c r="CH96" i="7"/>
  <c r="CG96" i="7"/>
  <c r="CB96" i="7"/>
  <c r="CA96" i="7"/>
  <c r="CH95" i="7"/>
  <c r="CG95" i="7"/>
  <c r="CB95" i="7"/>
  <c r="E95" i="7" s="1"/>
  <c r="CA95" i="7"/>
  <c r="CH92" i="7"/>
  <c r="CG92" i="7"/>
  <c r="CB92" i="7"/>
  <c r="CA92" i="7"/>
  <c r="E92" i="7"/>
  <c r="CH91" i="7"/>
  <c r="CG91" i="7"/>
  <c r="CB91" i="7"/>
  <c r="CA91" i="7"/>
  <c r="E91" i="7" s="1"/>
  <c r="B88" i="7"/>
  <c r="CG88" i="7" s="1"/>
  <c r="B87" i="7"/>
  <c r="CG87" i="7" s="1"/>
  <c r="B86" i="7"/>
  <c r="CG86" i="7" s="1"/>
  <c r="B84" i="7"/>
  <c r="CG84" i="7" s="1"/>
  <c r="B83" i="7"/>
  <c r="CG83" i="7" s="1"/>
  <c r="B82" i="7"/>
  <c r="CG82" i="7" s="1"/>
  <c r="B80" i="7"/>
  <c r="CG80" i="7" s="1"/>
  <c r="B79" i="7"/>
  <c r="CG79" i="7" s="1"/>
  <c r="CB78" i="7"/>
  <c r="B78" i="7"/>
  <c r="CG78" i="7" s="1"/>
  <c r="B73" i="7"/>
  <c r="CG73" i="7" s="1"/>
  <c r="CB71" i="7"/>
  <c r="B71" i="7"/>
  <c r="CG71" i="7" s="1"/>
  <c r="B70" i="7"/>
  <c r="CG70" i="7" s="1"/>
  <c r="CB68" i="7"/>
  <c r="B68" i="7"/>
  <c r="CG68" i="7" s="1"/>
  <c r="B67" i="7"/>
  <c r="CG67" i="7" s="1"/>
  <c r="B65" i="7"/>
  <c r="CG65" i="7" s="1"/>
  <c r="B64" i="7"/>
  <c r="CG64" i="7" s="1"/>
  <c r="CH59" i="7"/>
  <c r="CG59" i="7"/>
  <c r="CB59" i="7"/>
  <c r="CA59" i="7"/>
  <c r="CH58" i="7"/>
  <c r="CG58" i="7"/>
  <c r="CB58" i="7"/>
  <c r="E58" i="7" s="1"/>
  <c r="CA58" i="7"/>
  <c r="CH57" i="7"/>
  <c r="CG57" i="7"/>
  <c r="CB57" i="7"/>
  <c r="CA57" i="7"/>
  <c r="E57" i="7" s="1"/>
  <c r="CH56" i="7"/>
  <c r="CG56" i="7"/>
  <c r="CB56" i="7"/>
  <c r="CA56" i="7"/>
  <c r="CH53" i="7"/>
  <c r="CG53" i="7"/>
  <c r="CB53" i="7"/>
  <c r="E53" i="7" s="1"/>
  <c r="CA53" i="7"/>
  <c r="CH52" i="7"/>
  <c r="CG52" i="7"/>
  <c r="CB52" i="7"/>
  <c r="CA52" i="7"/>
  <c r="E52" i="7"/>
  <c r="CH51" i="7"/>
  <c r="CG51" i="7"/>
  <c r="CB51" i="7"/>
  <c r="CA51" i="7"/>
  <c r="E51" i="7"/>
  <c r="CH50" i="7"/>
  <c r="CG50" i="7"/>
  <c r="CB50" i="7"/>
  <c r="CA50" i="7"/>
  <c r="E50" i="7" s="1"/>
  <c r="B47" i="7"/>
  <c r="CB47" i="7" s="1"/>
  <c r="CH46" i="7"/>
  <c r="CB46" i="7"/>
  <c r="CA46" i="7"/>
  <c r="N46" i="7" s="1"/>
  <c r="B46" i="7"/>
  <c r="CG46" i="7" s="1"/>
  <c r="B45" i="7"/>
  <c r="CB45" i="7" s="1"/>
  <c r="CH44" i="7"/>
  <c r="CB44" i="7"/>
  <c r="CA44" i="7"/>
  <c r="N44" i="7" s="1"/>
  <c r="B44" i="7"/>
  <c r="CG44" i="7" s="1"/>
  <c r="B43" i="7"/>
  <c r="CB43" i="7" s="1"/>
  <c r="B42" i="7"/>
  <c r="CG42" i="7" s="1"/>
  <c r="B41" i="7"/>
  <c r="CA41" i="7" s="1"/>
  <c r="B40" i="7"/>
  <c r="CG40" i="7" s="1"/>
  <c r="CH36" i="7"/>
  <c r="CG36" i="7"/>
  <c r="CB36" i="7"/>
  <c r="E36" i="7" s="1"/>
  <c r="CA36" i="7"/>
  <c r="CH35" i="7"/>
  <c r="CG35" i="7"/>
  <c r="CB35" i="7"/>
  <c r="CA35" i="7"/>
  <c r="E35" i="7" s="1"/>
  <c r="B32" i="7"/>
  <c r="CG32" i="7" s="1"/>
  <c r="CG31" i="7"/>
  <c r="B31" i="7"/>
  <c r="CA31" i="7" s="1"/>
  <c r="B30" i="7"/>
  <c r="CG30" i="7" s="1"/>
  <c r="B29" i="7"/>
  <c r="CA29" i="7" s="1"/>
  <c r="B28" i="7"/>
  <c r="CG28" i="7" s="1"/>
  <c r="CG27" i="7"/>
  <c r="B27" i="7"/>
  <c r="CA27" i="7" s="1"/>
  <c r="CH23" i="7"/>
  <c r="CG23" i="7"/>
  <c r="CB23" i="7"/>
  <c r="CA23" i="7"/>
  <c r="E23" i="7"/>
  <c r="CH22" i="7"/>
  <c r="CG22" i="7"/>
  <c r="CB22" i="7"/>
  <c r="CA22" i="7"/>
  <c r="E22" i="7" s="1"/>
  <c r="B19" i="7"/>
  <c r="CA19" i="7" s="1"/>
  <c r="CB18" i="7"/>
  <c r="B18" i="7"/>
  <c r="CG18" i="7" s="1"/>
  <c r="N17" i="7"/>
  <c r="B16" i="7"/>
  <c r="CB16" i="7" s="1"/>
  <c r="B15" i="7"/>
  <c r="CH15" i="7" s="1"/>
  <c r="N14" i="7"/>
  <c r="CH13" i="7"/>
  <c r="CB13" i="7"/>
  <c r="CA13" i="7"/>
  <c r="N13" i="7"/>
  <c r="B13" i="7"/>
  <c r="CG13" i="7" s="1"/>
  <c r="B12" i="7"/>
  <c r="CA12" i="7" s="1"/>
  <c r="A5" i="7"/>
  <c r="A4" i="7"/>
  <c r="A3" i="7"/>
  <c r="A2" i="7"/>
  <c r="CB83" i="7" l="1"/>
  <c r="CB64" i="7"/>
  <c r="N30" i="8"/>
  <c r="CG47" i="7"/>
  <c r="N70" i="8"/>
  <c r="CH32" i="7"/>
  <c r="CH73" i="7"/>
  <c r="CB84" i="7"/>
  <c r="CA104" i="7"/>
  <c r="CG15" i="7"/>
  <c r="CB27" i="7"/>
  <c r="N27" i="7" s="1"/>
  <c r="CA42" i="7"/>
  <c r="N42" i="7" s="1"/>
  <c r="CB65" i="7"/>
  <c r="CH84" i="7"/>
  <c r="CB104" i="7"/>
  <c r="N68" i="8"/>
  <c r="N18" i="8"/>
  <c r="CA32" i="7"/>
  <c r="N32" i="7" s="1"/>
  <c r="CA73" i="7"/>
  <c r="B118" i="7"/>
  <c r="CB73" i="7"/>
  <c r="CA67" i="7"/>
  <c r="N67" i="7" s="1"/>
  <c r="N73" i="8"/>
  <c r="CA28" i="7"/>
  <c r="CG43" i="7"/>
  <c r="CB67" i="7"/>
  <c r="CA79" i="7"/>
  <c r="CA109" i="7"/>
  <c r="CB28" i="7"/>
  <c r="CH67" i="7"/>
  <c r="CB79" i="7"/>
  <c r="CA87" i="7"/>
  <c r="N87" i="7" s="1"/>
  <c r="E96" i="7"/>
  <c r="CG109" i="7"/>
  <c r="N42" i="8"/>
  <c r="CA18" i="7"/>
  <c r="N18" i="7" s="1"/>
  <c r="CH28" i="7"/>
  <c r="CH79" i="7"/>
  <c r="CB87" i="7"/>
  <c r="B122" i="7"/>
  <c r="N31" i="8"/>
  <c r="N84" i="8"/>
  <c r="CG16" i="7"/>
  <c r="CG41" i="7"/>
  <c r="CB103" i="7"/>
  <c r="CB42" i="7"/>
  <c r="CH87" i="7"/>
  <c r="CA100" i="7"/>
  <c r="CG102" i="7"/>
  <c r="N87" i="8"/>
  <c r="CH64" i="7"/>
  <c r="CB86" i="7"/>
  <c r="CA70" i="7"/>
  <c r="N70" i="7" s="1"/>
  <c r="N32" i="8"/>
  <c r="CB32" i="7"/>
  <c r="B150" i="8"/>
  <c r="CA84" i="7"/>
  <c r="N84" i="7" s="1"/>
  <c r="CG104" i="7"/>
  <c r="CH42" i="7"/>
  <c r="CH18" i="7"/>
  <c r="CB80" i="7"/>
  <c r="CA30" i="7"/>
  <c r="CB88" i="7"/>
  <c r="N12" i="7"/>
  <c r="CB30" i="7"/>
  <c r="CH30" i="7"/>
  <c r="CG45" i="7"/>
  <c r="E59" i="7"/>
  <c r="CB70" i="7"/>
  <c r="CA82" i="7"/>
  <c r="CG111" i="7"/>
  <c r="CG12" i="7"/>
  <c r="N31" i="7"/>
  <c r="CB40" i="7"/>
  <c r="CH70" i="7"/>
  <c r="CB82" i="7"/>
  <c r="N46" i="8"/>
  <c r="CB41" i="7"/>
  <c r="N41" i="7" s="1"/>
  <c r="CA64" i="7"/>
  <c r="CA111" i="7"/>
  <c r="CB100" i="7"/>
  <c r="CB111" i="7"/>
  <c r="CB12" i="7"/>
  <c r="CA40" i="7"/>
  <c r="CG100" i="7"/>
  <c r="CB31" i="7"/>
  <c r="CH40" i="7"/>
  <c r="CH82" i="7"/>
  <c r="N15" i="8"/>
  <c r="N29" i="8"/>
  <c r="CB15" i="7"/>
  <c r="CA16" i="7"/>
  <c r="N16" i="7" s="1"/>
  <c r="CG19" i="7"/>
  <c r="CG29" i="7"/>
  <c r="CH41" i="7"/>
  <c r="E56" i="7"/>
  <c r="CA101" i="7"/>
  <c r="CG101" i="7"/>
  <c r="CB101" i="7"/>
  <c r="CH19" i="7"/>
  <c r="CH29" i="7"/>
  <c r="CA112" i="7"/>
  <c r="CG112" i="7"/>
  <c r="CB112" i="7"/>
  <c r="CH16" i="7"/>
  <c r="CA43" i="7"/>
  <c r="N43" i="7" s="1"/>
  <c r="CH43" i="7"/>
  <c r="CA105" i="7"/>
  <c r="CG105" i="7"/>
  <c r="CB105" i="7"/>
  <c r="CH112" i="7"/>
  <c r="CH12" i="7"/>
  <c r="CA15" i="7"/>
  <c r="N15" i="7" s="1"/>
  <c r="CB19" i="7"/>
  <c r="N19" i="7" s="1"/>
  <c r="CH27" i="7"/>
  <c r="CB29" i="7"/>
  <c r="N29" i="7" s="1"/>
  <c r="CH31" i="7"/>
  <c r="CA45" i="7"/>
  <c r="N45" i="7" s="1"/>
  <c r="CH45" i="7"/>
  <c r="CA47" i="7"/>
  <c r="N47" i="7" s="1"/>
  <c r="CH47" i="7"/>
  <c r="CH105" i="7"/>
  <c r="A150" i="7"/>
  <c r="CH65" i="7"/>
  <c r="CH68" i="7"/>
  <c r="CH71" i="7"/>
  <c r="CH78" i="7"/>
  <c r="CH80" i="7"/>
  <c r="CH83" i="7"/>
  <c r="CH86" i="7"/>
  <c r="CH88" i="7"/>
  <c r="CA102" i="7"/>
  <c r="CH103" i="7"/>
  <c r="CH110" i="7"/>
  <c r="CA65" i="7"/>
  <c r="N65" i="7" s="1"/>
  <c r="CA68" i="7"/>
  <c r="N68" i="7" s="1"/>
  <c r="CA71" i="7"/>
  <c r="N71" i="7" s="1"/>
  <c r="CA78" i="7"/>
  <c r="N78" i="7" s="1"/>
  <c r="CA80" i="7"/>
  <c r="CA83" i="7"/>
  <c r="N83" i="7" s="1"/>
  <c r="CA86" i="7"/>
  <c r="CA88" i="7"/>
  <c r="N88" i="7" s="1"/>
  <c r="CB102" i="7"/>
  <c r="CA103" i="7"/>
  <c r="CB109" i="7"/>
  <c r="CA110" i="7"/>
  <c r="CB113" i="7"/>
  <c r="D123" i="6"/>
  <c r="C123" i="6"/>
  <c r="D122" i="6"/>
  <c r="C122" i="6"/>
  <c r="D121" i="6"/>
  <c r="C121" i="6"/>
  <c r="B121" i="6"/>
  <c r="D120" i="6"/>
  <c r="C120" i="6"/>
  <c r="B120" i="6"/>
  <c r="D119" i="6"/>
  <c r="B119" i="6" s="1"/>
  <c r="C119" i="6"/>
  <c r="D118" i="6"/>
  <c r="C118" i="6"/>
  <c r="B118" i="6" s="1"/>
  <c r="CG113" i="6"/>
  <c r="CB113" i="6"/>
  <c r="B113" i="6"/>
  <c r="CH113" i="6" s="1"/>
  <c r="B112" i="6"/>
  <c r="CG112" i="6" s="1"/>
  <c r="B111" i="6"/>
  <c r="CH111" i="6" s="1"/>
  <c r="CB110" i="6"/>
  <c r="B110" i="6"/>
  <c r="CH110" i="6" s="1"/>
  <c r="B109" i="6"/>
  <c r="CH109" i="6" s="1"/>
  <c r="B105" i="6"/>
  <c r="CH105" i="6" s="1"/>
  <c r="B104" i="6"/>
  <c r="CH104" i="6" s="1"/>
  <c r="CG103" i="6"/>
  <c r="CB103" i="6"/>
  <c r="CA103" i="6"/>
  <c r="B103" i="6"/>
  <c r="CH103" i="6" s="1"/>
  <c r="B102" i="6"/>
  <c r="CH102" i="6" s="1"/>
  <c r="B101" i="6"/>
  <c r="B100" i="6"/>
  <c r="CH100" i="6" s="1"/>
  <c r="CH96" i="6"/>
  <c r="CG96" i="6"/>
  <c r="CB96" i="6"/>
  <c r="CA96" i="6"/>
  <c r="E96" i="6" s="1"/>
  <c r="CH95" i="6"/>
  <c r="CG95" i="6"/>
  <c r="CB95" i="6"/>
  <c r="E95" i="6" s="1"/>
  <c r="CA95" i="6"/>
  <c r="CH92" i="6"/>
  <c r="CG92" i="6"/>
  <c r="CB92" i="6"/>
  <c r="CA92" i="6"/>
  <c r="E92" i="6"/>
  <c r="CH91" i="6"/>
  <c r="CG91" i="6"/>
  <c r="CB91" i="6"/>
  <c r="CA91" i="6"/>
  <c r="E91" i="6"/>
  <c r="CB88" i="6"/>
  <c r="CA88" i="6"/>
  <c r="N88" i="6" s="1"/>
  <c r="B88" i="6"/>
  <c r="CH88" i="6" s="1"/>
  <c r="B87" i="6"/>
  <c r="CH87" i="6" s="1"/>
  <c r="B86" i="6"/>
  <c r="CH86" i="6" s="1"/>
  <c r="CH84" i="6"/>
  <c r="CG84" i="6"/>
  <c r="B84" i="6"/>
  <c r="B83" i="6"/>
  <c r="CH83" i="6" s="1"/>
  <c r="CH82" i="6"/>
  <c r="B82" i="6"/>
  <c r="CG82" i="6" s="1"/>
  <c r="B80" i="6"/>
  <c r="CH80" i="6" s="1"/>
  <c r="B79" i="6"/>
  <c r="CG79" i="6" s="1"/>
  <c r="CB78" i="6"/>
  <c r="B78" i="6"/>
  <c r="CH78" i="6" s="1"/>
  <c r="B73" i="6"/>
  <c r="CH73" i="6" s="1"/>
  <c r="CG71" i="6"/>
  <c r="CB71" i="6"/>
  <c r="CA71" i="6"/>
  <c r="N71" i="6" s="1"/>
  <c r="B71" i="6"/>
  <c r="CH71" i="6" s="1"/>
  <c r="B70" i="6"/>
  <c r="CH70" i="6" s="1"/>
  <c r="B68" i="6"/>
  <c r="CH68" i="6" s="1"/>
  <c r="B67" i="6"/>
  <c r="CH67" i="6" s="1"/>
  <c r="B65" i="6"/>
  <c r="CH65" i="6" s="1"/>
  <c r="CH64" i="6"/>
  <c r="B64" i="6"/>
  <c r="CG64" i="6" s="1"/>
  <c r="CH59" i="6"/>
  <c r="CG59" i="6"/>
  <c r="CB59" i="6"/>
  <c r="CA59" i="6"/>
  <c r="CH58" i="6"/>
  <c r="CG58" i="6"/>
  <c r="CB58" i="6"/>
  <c r="CA58" i="6"/>
  <c r="CH57" i="6"/>
  <c r="CG57" i="6"/>
  <c r="CB57" i="6"/>
  <c r="E57" i="6" s="1"/>
  <c r="CA57" i="6"/>
  <c r="CH56" i="6"/>
  <c r="CG56" i="6"/>
  <c r="CB56" i="6"/>
  <c r="CA56" i="6"/>
  <c r="E56" i="6"/>
  <c r="CH53" i="6"/>
  <c r="CG53" i="6"/>
  <c r="CB53" i="6"/>
  <c r="CA53" i="6"/>
  <c r="E53" i="6" s="1"/>
  <c r="CH52" i="6"/>
  <c r="CG52" i="6"/>
  <c r="CB52" i="6"/>
  <c r="E52" i="6" s="1"/>
  <c r="CA52" i="6"/>
  <c r="CH51" i="6"/>
  <c r="CG51" i="6"/>
  <c r="CB51" i="6"/>
  <c r="CA51" i="6"/>
  <c r="E51" i="6"/>
  <c r="CH50" i="6"/>
  <c r="CG50" i="6"/>
  <c r="CB50" i="6"/>
  <c r="CA50" i="6"/>
  <c r="E50" i="6"/>
  <c r="B47" i="6"/>
  <c r="CH47" i="6" s="1"/>
  <c r="B46" i="6"/>
  <c r="CB46" i="6" s="1"/>
  <c r="B45" i="6"/>
  <c r="CH45" i="6" s="1"/>
  <c r="B44" i="6"/>
  <c r="CB44" i="6" s="1"/>
  <c r="CG43" i="6"/>
  <c r="B43" i="6"/>
  <c r="CH43" i="6" s="1"/>
  <c r="B42" i="6"/>
  <c r="CB42" i="6" s="1"/>
  <c r="B41" i="6"/>
  <c r="CH41" i="6" s="1"/>
  <c r="B40" i="6"/>
  <c r="CB40" i="6" s="1"/>
  <c r="CH36" i="6"/>
  <c r="CG36" i="6"/>
  <c r="CB36" i="6"/>
  <c r="CA36" i="6"/>
  <c r="E36" i="6" s="1"/>
  <c r="CH35" i="6"/>
  <c r="CG35" i="6"/>
  <c r="CB35" i="6"/>
  <c r="CA35" i="6"/>
  <c r="E35" i="6"/>
  <c r="B32" i="6"/>
  <c r="CB32" i="6" s="1"/>
  <c r="CG31" i="6"/>
  <c r="CB31" i="6"/>
  <c r="B31" i="6"/>
  <c r="CH31" i="6" s="1"/>
  <c r="B30" i="6"/>
  <c r="CB30" i="6" s="1"/>
  <c r="CG29" i="6"/>
  <c r="CB29" i="6"/>
  <c r="B29" i="6"/>
  <c r="CH29" i="6" s="1"/>
  <c r="B28" i="6"/>
  <c r="CB28" i="6" s="1"/>
  <c r="B27" i="6"/>
  <c r="CH27" i="6" s="1"/>
  <c r="CH23" i="6"/>
  <c r="CG23" i="6"/>
  <c r="CB23" i="6"/>
  <c r="CA23" i="6"/>
  <c r="E23" i="6"/>
  <c r="CH22" i="6"/>
  <c r="CG22" i="6"/>
  <c r="CB22" i="6"/>
  <c r="CA22" i="6"/>
  <c r="B19" i="6"/>
  <c r="CH19" i="6" s="1"/>
  <c r="CG18" i="6"/>
  <c r="CA18" i="6"/>
  <c r="N18" i="6" s="1"/>
  <c r="B18" i="6"/>
  <c r="CB18" i="6" s="1"/>
  <c r="N17" i="6"/>
  <c r="B16" i="6"/>
  <c r="CA16" i="6" s="1"/>
  <c r="CH15" i="6"/>
  <c r="CB15" i="6"/>
  <c r="CA15" i="6"/>
  <c r="N15" i="6"/>
  <c r="B15" i="6"/>
  <c r="CG15" i="6" s="1"/>
  <c r="N14" i="6"/>
  <c r="B13" i="6"/>
  <c r="CB13" i="6" s="1"/>
  <c r="B12" i="6"/>
  <c r="CH12" i="6" s="1"/>
  <c r="A5" i="6"/>
  <c r="A4" i="6"/>
  <c r="A3" i="6"/>
  <c r="A2" i="6"/>
  <c r="CB109" i="6" l="1"/>
  <c r="B150" i="7"/>
  <c r="CA78" i="6"/>
  <c r="N78" i="6" s="1"/>
  <c r="CA110" i="6"/>
  <c r="CG40" i="6"/>
  <c r="CB102" i="6"/>
  <c r="CH112" i="6"/>
  <c r="CA65" i="6"/>
  <c r="N65" i="6" s="1"/>
  <c r="CB19" i="6"/>
  <c r="N79" i="7"/>
  <c r="CG19" i="6"/>
  <c r="CB41" i="6"/>
  <c r="CG67" i="6"/>
  <c r="CG102" i="6"/>
  <c r="E22" i="6"/>
  <c r="CA31" i="6"/>
  <c r="N31" i="6" s="1"/>
  <c r="CG41" i="6"/>
  <c r="N30" i="7"/>
  <c r="CG27" i="6"/>
  <c r="CG110" i="6"/>
  <c r="CA30" i="6"/>
  <c r="N30" i="6" s="1"/>
  <c r="CA80" i="6"/>
  <c r="N80" i="6" s="1"/>
  <c r="CB80" i="6"/>
  <c r="N40" i="7"/>
  <c r="CA44" i="6"/>
  <c r="N44" i="6" s="1"/>
  <c r="CB65" i="6"/>
  <c r="CA86" i="6"/>
  <c r="CA19" i="6"/>
  <c r="N28" i="7"/>
  <c r="CG12" i="6"/>
  <c r="CG42" i="6"/>
  <c r="CA83" i="6"/>
  <c r="CB83" i="6"/>
  <c r="CB86" i="6"/>
  <c r="CG44" i="6"/>
  <c r="CG47" i="6"/>
  <c r="CG30" i="6"/>
  <c r="CA68" i="6"/>
  <c r="N68" i="6" s="1"/>
  <c r="CG13" i="6"/>
  <c r="CA32" i="6"/>
  <c r="N32" i="6" s="1"/>
  <c r="CA43" i="6"/>
  <c r="E58" i="6"/>
  <c r="CA104" i="6"/>
  <c r="N80" i="7"/>
  <c r="CG109" i="6"/>
  <c r="CG28" i="6"/>
  <c r="N82" i="7"/>
  <c r="B123" i="6"/>
  <c r="CA42" i="6"/>
  <c r="N42" i="6" s="1"/>
  <c r="CB68" i="6"/>
  <c r="N86" i="7"/>
  <c r="CG32" i="6"/>
  <c r="CB43" i="6"/>
  <c r="N64" i="7"/>
  <c r="N73" i="7"/>
  <c r="CH28" i="6"/>
  <c r="CH40" i="6"/>
  <c r="CB70" i="6"/>
  <c r="CA70" i="6"/>
  <c r="N70" i="6" s="1"/>
  <c r="CB73" i="6"/>
  <c r="CA73" i="6"/>
  <c r="CA101" i="6"/>
  <c r="CB101" i="6"/>
  <c r="CA111" i="6"/>
  <c r="CB16" i="6"/>
  <c r="N16" i="6" s="1"/>
  <c r="CH18" i="6"/>
  <c r="CH42" i="6"/>
  <c r="CB45" i="6"/>
  <c r="CA46" i="6"/>
  <c r="N46" i="6" s="1"/>
  <c r="CA47" i="6"/>
  <c r="CB67" i="6"/>
  <c r="CA67" i="6"/>
  <c r="N67" i="6" s="1"/>
  <c r="CB84" i="6"/>
  <c r="CA84" i="6"/>
  <c r="CB100" i="6"/>
  <c r="CG100" i="6"/>
  <c r="CG101" i="6"/>
  <c r="CA105" i="6"/>
  <c r="CB105" i="6"/>
  <c r="CH16" i="6"/>
  <c r="CH46" i="6"/>
  <c r="CB79" i="6"/>
  <c r="CA79" i="6"/>
  <c r="CB111" i="6"/>
  <c r="CG111" i="6"/>
  <c r="CH13" i="6"/>
  <c r="CA45" i="6"/>
  <c r="CB87" i="6"/>
  <c r="CA87" i="6"/>
  <c r="CA12" i="6"/>
  <c r="CA27" i="6"/>
  <c r="CH30" i="6"/>
  <c r="CB12" i="6"/>
  <c r="CA13" i="6"/>
  <c r="N13" i="6" s="1"/>
  <c r="CG16" i="6"/>
  <c r="CB27" i="6"/>
  <c r="CA28" i="6"/>
  <c r="N28" i="6" s="1"/>
  <c r="CA29" i="6"/>
  <c r="N29" i="6" s="1"/>
  <c r="CH32" i="6"/>
  <c r="CA40" i="6"/>
  <c r="N40" i="6" s="1"/>
  <c r="CA41" i="6"/>
  <c r="CH44" i="6"/>
  <c r="CG45" i="6"/>
  <c r="CG46" i="6"/>
  <c r="CB47" i="6"/>
  <c r="E59" i="6"/>
  <c r="CB64" i="6"/>
  <c r="CA64" i="6"/>
  <c r="N64" i="6" s="1"/>
  <c r="CG70" i="6"/>
  <c r="CG73" i="6"/>
  <c r="CH79" i="6"/>
  <c r="CB82" i="6"/>
  <c r="CA82" i="6"/>
  <c r="N86" i="6"/>
  <c r="CG87" i="6"/>
  <c r="CA100" i="6"/>
  <c r="CH101" i="6"/>
  <c r="CB104" i="6"/>
  <c r="CG104" i="6"/>
  <c r="CG105" i="6"/>
  <c r="CA112" i="6"/>
  <c r="CB112" i="6"/>
  <c r="B122" i="6"/>
  <c r="CG65" i="6"/>
  <c r="CG68" i="6"/>
  <c r="CG78" i="6"/>
  <c r="CG80" i="6"/>
  <c r="CG83" i="6"/>
  <c r="CG86" i="6"/>
  <c r="CG88" i="6"/>
  <c r="CA102" i="6"/>
  <c r="CA109" i="6"/>
  <c r="CA113" i="6"/>
  <c r="D123" i="5"/>
  <c r="C123" i="5"/>
  <c r="B123" i="5" s="1"/>
  <c r="D122" i="5"/>
  <c r="C122" i="5"/>
  <c r="B122" i="5"/>
  <c r="D121" i="5"/>
  <c r="B121" i="5" s="1"/>
  <c r="C121" i="5"/>
  <c r="D120" i="5"/>
  <c r="C120" i="5"/>
  <c r="D119" i="5"/>
  <c r="C119" i="5"/>
  <c r="D118" i="5"/>
  <c r="C118" i="5"/>
  <c r="B118" i="5"/>
  <c r="B113" i="5"/>
  <c r="CH113" i="5" s="1"/>
  <c r="B112" i="5"/>
  <c r="CH112" i="5" s="1"/>
  <c r="B111" i="5"/>
  <c r="CB111" i="5" s="1"/>
  <c r="B110" i="5"/>
  <c r="CH110" i="5" s="1"/>
  <c r="CA109" i="5"/>
  <c r="B109" i="5"/>
  <c r="CH109" i="5" s="1"/>
  <c r="CB105" i="5"/>
  <c r="B105" i="5"/>
  <c r="CH105" i="5" s="1"/>
  <c r="B104" i="5"/>
  <c r="CB104" i="5" s="1"/>
  <c r="B103" i="5"/>
  <c r="CH103" i="5" s="1"/>
  <c r="CB102" i="5"/>
  <c r="CA102" i="5"/>
  <c r="B102" i="5"/>
  <c r="CH102" i="5" s="1"/>
  <c r="B101" i="5"/>
  <c r="CH101" i="5" s="1"/>
  <c r="B100" i="5"/>
  <c r="CB100" i="5" s="1"/>
  <c r="CH96" i="5"/>
  <c r="CG96" i="5"/>
  <c r="CB96" i="5"/>
  <c r="CA96" i="5"/>
  <c r="E96" i="5"/>
  <c r="CH95" i="5"/>
  <c r="CG95" i="5"/>
  <c r="CB95" i="5"/>
  <c r="CA95" i="5"/>
  <c r="E95" i="5" s="1"/>
  <c r="CH92" i="5"/>
  <c r="CG92" i="5"/>
  <c r="CB92" i="5"/>
  <c r="CA92" i="5"/>
  <c r="E92" i="5" s="1"/>
  <c r="CH91" i="5"/>
  <c r="CG91" i="5"/>
  <c r="CB91" i="5"/>
  <c r="CA91" i="5"/>
  <c r="E91" i="5"/>
  <c r="CH88" i="5"/>
  <c r="CA88" i="5"/>
  <c r="B88" i="5"/>
  <c r="CG88" i="5" s="1"/>
  <c r="CB87" i="5"/>
  <c r="B87" i="5"/>
  <c r="CA87" i="5" s="1"/>
  <c r="CH86" i="5"/>
  <c r="CA86" i="5"/>
  <c r="B86" i="5"/>
  <c r="CG86" i="5" s="1"/>
  <c r="B84" i="5"/>
  <c r="CA84" i="5" s="1"/>
  <c r="B83" i="5"/>
  <c r="CG83" i="5" s="1"/>
  <c r="B82" i="5"/>
  <c r="CA82" i="5" s="1"/>
  <c r="B80" i="5"/>
  <c r="CG80" i="5" s="1"/>
  <c r="B79" i="5"/>
  <c r="CA79" i="5" s="1"/>
  <c r="CH78" i="5"/>
  <c r="CA78" i="5"/>
  <c r="B78" i="5"/>
  <c r="CG78" i="5" s="1"/>
  <c r="CB73" i="5"/>
  <c r="B73" i="5"/>
  <c r="CA73" i="5" s="1"/>
  <c r="CH71" i="5"/>
  <c r="CA71" i="5"/>
  <c r="B71" i="5"/>
  <c r="CG71" i="5" s="1"/>
  <c r="B70" i="5"/>
  <c r="CA70" i="5" s="1"/>
  <c r="B68" i="5"/>
  <c r="CG68" i="5" s="1"/>
  <c r="B67" i="5"/>
  <c r="CA67" i="5" s="1"/>
  <c r="B65" i="5"/>
  <c r="CG65" i="5" s="1"/>
  <c r="B64" i="5"/>
  <c r="CA64" i="5" s="1"/>
  <c r="CH59" i="5"/>
  <c r="CG59" i="5"/>
  <c r="CB59" i="5"/>
  <c r="CA59" i="5"/>
  <c r="E59" i="5" s="1"/>
  <c r="CH58" i="5"/>
  <c r="CG58" i="5"/>
  <c r="CB58" i="5"/>
  <c r="CA58" i="5"/>
  <c r="E58" i="5" s="1"/>
  <c r="CH57" i="5"/>
  <c r="CG57" i="5"/>
  <c r="CB57" i="5"/>
  <c r="CA57" i="5"/>
  <c r="CH56" i="5"/>
  <c r="CG56" i="5"/>
  <c r="CB56" i="5"/>
  <c r="CA56" i="5"/>
  <c r="E56" i="5"/>
  <c r="CH53" i="5"/>
  <c r="CG53" i="5"/>
  <c r="CB53" i="5"/>
  <c r="CA53" i="5"/>
  <c r="E53" i="5" s="1"/>
  <c r="CH52" i="5"/>
  <c r="CG52" i="5"/>
  <c r="CB52" i="5"/>
  <c r="CA52" i="5"/>
  <c r="E52" i="5" s="1"/>
  <c r="CH51" i="5"/>
  <c r="CG51" i="5"/>
  <c r="CB51" i="5"/>
  <c r="CA51" i="5"/>
  <c r="E51" i="5" s="1"/>
  <c r="CH50" i="5"/>
  <c r="CG50" i="5"/>
  <c r="CB50" i="5"/>
  <c r="CA50" i="5"/>
  <c r="E50" i="5" s="1"/>
  <c r="B47" i="5"/>
  <c r="CG47" i="5" s="1"/>
  <c r="B46" i="5"/>
  <c r="CA46" i="5" s="1"/>
  <c r="CH45" i="5"/>
  <c r="B45" i="5"/>
  <c r="CG45" i="5" s="1"/>
  <c r="B44" i="5"/>
  <c r="CH43" i="5"/>
  <c r="CA43" i="5"/>
  <c r="B43" i="5"/>
  <c r="CG43" i="5" s="1"/>
  <c r="B42" i="5"/>
  <c r="B41" i="5"/>
  <c r="CG41" i="5" s="1"/>
  <c r="B40" i="5"/>
  <c r="CG40" i="5" s="1"/>
  <c r="CH36" i="5"/>
  <c r="CG36" i="5"/>
  <c r="CB36" i="5"/>
  <c r="CA36" i="5"/>
  <c r="E36" i="5"/>
  <c r="CH35" i="5"/>
  <c r="CG35" i="5"/>
  <c r="CB35" i="5"/>
  <c r="CA35" i="5"/>
  <c r="E35" i="5" s="1"/>
  <c r="B32" i="5"/>
  <c r="CG32" i="5" s="1"/>
  <c r="B31" i="5"/>
  <c r="CB31" i="5" s="1"/>
  <c r="B30" i="5"/>
  <c r="CH30" i="5" s="1"/>
  <c r="B29" i="5"/>
  <c r="CB29" i="5" s="1"/>
  <c r="B28" i="5"/>
  <c r="CH28" i="5" s="1"/>
  <c r="B27" i="5"/>
  <c r="CB27" i="5" s="1"/>
  <c r="CH23" i="5"/>
  <c r="CG23" i="5"/>
  <c r="CB23" i="5"/>
  <c r="CA23" i="5"/>
  <c r="CH22" i="5"/>
  <c r="CG22" i="5"/>
  <c r="CB22" i="5"/>
  <c r="CA22" i="5"/>
  <c r="B19" i="5"/>
  <c r="CB19" i="5" s="1"/>
  <c r="CG18" i="5"/>
  <c r="B18" i="5"/>
  <c r="CH18" i="5" s="1"/>
  <c r="N17" i="5"/>
  <c r="B16" i="5"/>
  <c r="CG16" i="5" s="1"/>
  <c r="B15" i="5"/>
  <c r="CA15" i="5" s="1"/>
  <c r="N14" i="5"/>
  <c r="B13" i="5"/>
  <c r="CH13" i="5" s="1"/>
  <c r="B12" i="5"/>
  <c r="A5" i="5"/>
  <c r="A4" i="5"/>
  <c r="A3" i="5"/>
  <c r="A2" i="5"/>
  <c r="CB15" i="5" l="1"/>
  <c r="N15" i="5" s="1"/>
  <c r="CH65" i="5"/>
  <c r="CH80" i="5"/>
  <c r="CB112" i="5"/>
  <c r="N82" i="6"/>
  <c r="CG111" i="5"/>
  <c r="CA65" i="5"/>
  <c r="CA80" i="5"/>
  <c r="CG101" i="5"/>
  <c r="CG15" i="5"/>
  <c r="CH83" i="5"/>
  <c r="CH16" i="5"/>
  <c r="CG104" i="5"/>
  <c r="CB70" i="5"/>
  <c r="N70" i="5" s="1"/>
  <c r="CB84" i="5"/>
  <c r="N84" i="5" s="1"/>
  <c r="N45" i="6"/>
  <c r="CG31" i="5"/>
  <c r="CA105" i="5"/>
  <c r="B119" i="5"/>
  <c r="CB46" i="5"/>
  <c r="CB79" i="5"/>
  <c r="N79" i="5" s="1"/>
  <c r="CG112" i="5"/>
  <c r="CB67" i="5"/>
  <c r="CA68" i="5"/>
  <c r="N19" i="6"/>
  <c r="CA112" i="5"/>
  <c r="B150" i="6"/>
  <c r="CB40" i="5"/>
  <c r="CH68" i="5"/>
  <c r="CH41" i="5"/>
  <c r="CB32" i="5"/>
  <c r="CG105" i="5"/>
  <c r="CG19" i="5"/>
  <c r="N79" i="6"/>
  <c r="CG100" i="5"/>
  <c r="CG13" i="5"/>
  <c r="CB64" i="5"/>
  <c r="N64" i="5" s="1"/>
  <c r="CH47" i="5"/>
  <c r="CB82" i="5"/>
  <c r="CA113" i="5"/>
  <c r="CA16" i="5"/>
  <c r="CA83" i="5"/>
  <c r="CB113" i="5"/>
  <c r="N12" i="6"/>
  <c r="CG30" i="5"/>
  <c r="A150" i="6"/>
  <c r="CA101" i="5"/>
  <c r="CA47" i="5"/>
  <c r="CB101" i="5"/>
  <c r="CA27" i="5"/>
  <c r="N27" i="5" s="1"/>
  <c r="N83" i="6"/>
  <c r="CB16" i="5"/>
  <c r="CA41" i="5"/>
  <c r="E22" i="5"/>
  <c r="CA45" i="5"/>
  <c r="CB109" i="5"/>
  <c r="N41" i="6"/>
  <c r="N73" i="6"/>
  <c r="N43" i="6"/>
  <c r="N27" i="6"/>
  <c r="N87" i="6"/>
  <c r="N84" i="6"/>
  <c r="N47" i="6"/>
  <c r="CB12" i="5"/>
  <c r="CA44" i="5"/>
  <c r="CH44" i="5"/>
  <c r="CG44" i="5"/>
  <c r="CH19" i="5"/>
  <c r="CA42" i="5"/>
  <c r="N42" i="5" s="1"/>
  <c r="CH42" i="5"/>
  <c r="CB44" i="5"/>
  <c r="CA12" i="5"/>
  <c r="N12" i="5" s="1"/>
  <c r="CA13" i="5"/>
  <c r="N13" i="5" s="1"/>
  <c r="CH15" i="5"/>
  <c r="CA18" i="5"/>
  <c r="CG27" i="5"/>
  <c r="CB28" i="5"/>
  <c r="CA29" i="5"/>
  <c r="N29" i="5" s="1"/>
  <c r="CA30" i="5"/>
  <c r="CA32" i="5"/>
  <c r="CH32" i="5"/>
  <c r="CA40" i="5"/>
  <c r="CH40" i="5"/>
  <c r="CB42" i="5"/>
  <c r="N46" i="5"/>
  <c r="N67" i="5"/>
  <c r="N73" i="5"/>
  <c r="N82" i="5"/>
  <c r="N87" i="5"/>
  <c r="CG110" i="5"/>
  <c r="CB110" i="5"/>
  <c r="CA110" i="5"/>
  <c r="B120" i="5"/>
  <c r="CH12" i="5"/>
  <c r="CH29" i="5"/>
  <c r="CA28" i="5"/>
  <c r="CH31" i="5"/>
  <c r="CG12" i="5"/>
  <c r="CB13" i="5"/>
  <c r="CB18" i="5"/>
  <c r="CA19" i="5"/>
  <c r="N19" i="5" s="1"/>
  <c r="E23" i="5"/>
  <c r="CH27" i="5"/>
  <c r="CG28" i="5"/>
  <c r="CG29" i="5"/>
  <c r="CB30" i="5"/>
  <c r="CA31" i="5"/>
  <c r="N31" i="5" s="1"/>
  <c r="CG42" i="5"/>
  <c r="E57" i="5"/>
  <c r="CG103" i="5"/>
  <c r="CB103" i="5"/>
  <c r="CA103" i="5"/>
  <c r="CG46" i="5"/>
  <c r="CG64" i="5"/>
  <c r="CG67" i="5"/>
  <c r="CG70" i="5"/>
  <c r="CG73" i="5"/>
  <c r="CG79" i="5"/>
  <c r="CG82" i="5"/>
  <c r="CG84" i="5"/>
  <c r="CG87" i="5"/>
  <c r="CH100" i="5"/>
  <c r="CH104" i="5"/>
  <c r="CH111" i="5"/>
  <c r="CB41" i="5"/>
  <c r="CB43" i="5"/>
  <c r="N43" i="5" s="1"/>
  <c r="CB45" i="5"/>
  <c r="CH46" i="5"/>
  <c r="CB47" i="5"/>
  <c r="N47" i="5" s="1"/>
  <c r="CH64" i="5"/>
  <c r="CB65" i="5"/>
  <c r="N65" i="5" s="1"/>
  <c r="CH67" i="5"/>
  <c r="CB68" i="5"/>
  <c r="N68" i="5" s="1"/>
  <c r="CH70" i="5"/>
  <c r="CB71" i="5"/>
  <c r="N71" i="5" s="1"/>
  <c r="CH73" i="5"/>
  <c r="CB78" i="5"/>
  <c r="N78" i="5" s="1"/>
  <c r="CH79" i="5"/>
  <c r="CB80" i="5"/>
  <c r="CH82" i="5"/>
  <c r="CB83" i="5"/>
  <c r="N83" i="5" s="1"/>
  <c r="CH84" i="5"/>
  <c r="CB86" i="5"/>
  <c r="N86" i="5" s="1"/>
  <c r="CH87" i="5"/>
  <c r="CB88" i="5"/>
  <c r="N88" i="5" s="1"/>
  <c r="CA100" i="5"/>
  <c r="CG102" i="5"/>
  <c r="CA104" i="5"/>
  <c r="CG109" i="5"/>
  <c r="CA111" i="5"/>
  <c r="CG113" i="5"/>
  <c r="D123" i="4"/>
  <c r="C123" i="4"/>
  <c r="B123" i="4" s="1"/>
  <c r="D122" i="4"/>
  <c r="C122" i="4"/>
  <c r="D121" i="4"/>
  <c r="C121" i="4"/>
  <c r="D120" i="4"/>
  <c r="C120" i="4"/>
  <c r="B120" i="4"/>
  <c r="D119" i="4"/>
  <c r="C119" i="4"/>
  <c r="D118" i="4"/>
  <c r="C118" i="4"/>
  <c r="B113" i="4"/>
  <c r="CH113" i="4" s="1"/>
  <c r="B112" i="4"/>
  <c r="CH112" i="4" s="1"/>
  <c r="B111" i="4"/>
  <c r="CH111" i="4" s="1"/>
  <c r="B110" i="4"/>
  <c r="CG110" i="4" s="1"/>
  <c r="CG109" i="4"/>
  <c r="B109" i="4"/>
  <c r="CH109" i="4" s="1"/>
  <c r="B105" i="4"/>
  <c r="CB104" i="4"/>
  <c r="B104" i="4"/>
  <c r="CH104" i="4" s="1"/>
  <c r="B103" i="4"/>
  <c r="CG103" i="4" s="1"/>
  <c r="B102" i="4"/>
  <c r="CH102" i="4" s="1"/>
  <c r="CH101" i="4"/>
  <c r="B101" i="4"/>
  <c r="B100" i="4"/>
  <c r="CH100" i="4" s="1"/>
  <c r="CH96" i="4"/>
  <c r="CG96" i="4"/>
  <c r="CB96" i="4"/>
  <c r="CA96" i="4"/>
  <c r="CH95" i="4"/>
  <c r="CG95" i="4"/>
  <c r="CB95" i="4"/>
  <c r="CA95" i="4"/>
  <c r="CH92" i="4"/>
  <c r="CG92" i="4"/>
  <c r="CB92" i="4"/>
  <c r="CA92" i="4"/>
  <c r="E92" i="4"/>
  <c r="CH91" i="4"/>
  <c r="CG91" i="4"/>
  <c r="CB91" i="4"/>
  <c r="CA91" i="4"/>
  <c r="E91" i="4" s="1"/>
  <c r="B88" i="4"/>
  <c r="CG88" i="4" s="1"/>
  <c r="CH87" i="4"/>
  <c r="CB87" i="4"/>
  <c r="CA87" i="4"/>
  <c r="N87" i="4" s="1"/>
  <c r="B87" i="4"/>
  <c r="CG87" i="4" s="1"/>
  <c r="B86" i="4"/>
  <c r="CG86" i="4" s="1"/>
  <c r="B84" i="4"/>
  <c r="CG84" i="4" s="1"/>
  <c r="B83" i="4"/>
  <c r="CG83" i="4" s="1"/>
  <c r="B82" i="4"/>
  <c r="CG82" i="4" s="1"/>
  <c r="B80" i="4"/>
  <c r="CG80" i="4" s="1"/>
  <c r="CH79" i="4"/>
  <c r="CB79" i="4"/>
  <c r="B79" i="4"/>
  <c r="CG79" i="4" s="1"/>
  <c r="B78" i="4"/>
  <c r="CG78" i="4" s="1"/>
  <c r="B73" i="4"/>
  <c r="CG73" i="4" s="1"/>
  <c r="B71" i="4"/>
  <c r="CG71" i="4" s="1"/>
  <c r="B70" i="4"/>
  <c r="CG70" i="4" s="1"/>
  <c r="B68" i="4"/>
  <c r="CG68" i="4" s="1"/>
  <c r="CH67" i="4"/>
  <c r="B67" i="4"/>
  <c r="CG67" i="4" s="1"/>
  <c r="CB65" i="4"/>
  <c r="B65" i="4"/>
  <c r="CG65" i="4" s="1"/>
  <c r="B64" i="4"/>
  <c r="CG64" i="4" s="1"/>
  <c r="CH59" i="4"/>
  <c r="CG59" i="4"/>
  <c r="CB59" i="4"/>
  <c r="CA59" i="4"/>
  <c r="CH58" i="4"/>
  <c r="CG58" i="4"/>
  <c r="CB58" i="4"/>
  <c r="CA58" i="4"/>
  <c r="E58" i="4"/>
  <c r="CH57" i="4"/>
  <c r="CG57" i="4"/>
  <c r="CB57" i="4"/>
  <c r="CA57" i="4"/>
  <c r="E57" i="4"/>
  <c r="CH56" i="4"/>
  <c r="CG56" i="4"/>
  <c r="CB56" i="4"/>
  <c r="CA56" i="4"/>
  <c r="E56" i="4" s="1"/>
  <c r="CH53" i="4"/>
  <c r="CG53" i="4"/>
  <c r="CB53" i="4"/>
  <c r="CA53" i="4"/>
  <c r="CH52" i="4"/>
  <c r="CG52" i="4"/>
  <c r="CB52" i="4"/>
  <c r="CA52" i="4"/>
  <c r="E52" i="4"/>
  <c r="CH51" i="4"/>
  <c r="CG51" i="4"/>
  <c r="CB51" i="4"/>
  <c r="CA51" i="4"/>
  <c r="E51" i="4"/>
  <c r="CH50" i="4"/>
  <c r="CG50" i="4"/>
  <c r="CB50" i="4"/>
  <c r="CA50" i="4"/>
  <c r="E50" i="4" s="1"/>
  <c r="B47" i="4"/>
  <c r="CG47" i="4" s="1"/>
  <c r="B46" i="4"/>
  <c r="CG46" i="4" s="1"/>
  <c r="B45" i="4"/>
  <c r="CG45" i="4" s="1"/>
  <c r="B44" i="4"/>
  <c r="CG44" i="4" s="1"/>
  <c r="CB43" i="4"/>
  <c r="B43" i="4"/>
  <c r="CG43" i="4" s="1"/>
  <c r="B42" i="4"/>
  <c r="CG42" i="4" s="1"/>
  <c r="B41" i="4"/>
  <c r="CA41" i="4" s="1"/>
  <c r="B40" i="4"/>
  <c r="CG40" i="4" s="1"/>
  <c r="CH36" i="4"/>
  <c r="CG36" i="4"/>
  <c r="CB36" i="4"/>
  <c r="CA36" i="4"/>
  <c r="E36" i="4"/>
  <c r="CH35" i="4"/>
  <c r="CG35" i="4"/>
  <c r="CB35" i="4"/>
  <c r="CA35" i="4"/>
  <c r="E35" i="4"/>
  <c r="B32" i="4"/>
  <c r="CG32" i="4" s="1"/>
  <c r="B31" i="4"/>
  <c r="CA31" i="4" s="1"/>
  <c r="CH30" i="4"/>
  <c r="CB30" i="4"/>
  <c r="CA30" i="4"/>
  <c r="B30" i="4"/>
  <c r="CG30" i="4" s="1"/>
  <c r="B29" i="4"/>
  <c r="CA29" i="4" s="1"/>
  <c r="B28" i="4"/>
  <c r="CG28" i="4" s="1"/>
  <c r="B27" i="4"/>
  <c r="CA27" i="4" s="1"/>
  <c r="CH23" i="4"/>
  <c r="CG23" i="4"/>
  <c r="CB23" i="4"/>
  <c r="CA23" i="4"/>
  <c r="CH22" i="4"/>
  <c r="CG22" i="4"/>
  <c r="CB22" i="4"/>
  <c r="CA22" i="4"/>
  <c r="B19" i="4"/>
  <c r="CA19" i="4" s="1"/>
  <c r="B18" i="4"/>
  <c r="CG18" i="4" s="1"/>
  <c r="N17" i="4"/>
  <c r="B16" i="4"/>
  <c r="CB16" i="4" s="1"/>
  <c r="CG15" i="4"/>
  <c r="B15" i="4"/>
  <c r="CH15" i="4" s="1"/>
  <c r="N14" i="4"/>
  <c r="B13" i="4"/>
  <c r="CG13" i="4" s="1"/>
  <c r="CB12" i="4"/>
  <c r="B12" i="4"/>
  <c r="CA12" i="4" s="1"/>
  <c r="A5" i="4"/>
  <c r="A4" i="4"/>
  <c r="A3" i="4"/>
  <c r="A2" i="4"/>
  <c r="CB28" i="4" l="1"/>
  <c r="CB80" i="4"/>
  <c r="CB111" i="4"/>
  <c r="CA18" i="4"/>
  <c r="CB45" i="4"/>
  <c r="E59" i="4"/>
  <c r="CB70" i="4"/>
  <c r="CA82" i="4"/>
  <c r="CG111" i="4"/>
  <c r="B122" i="4"/>
  <c r="A150" i="5"/>
  <c r="CA70" i="4"/>
  <c r="N70" i="4" s="1"/>
  <c r="CG100" i="4"/>
  <c r="CB18" i="4"/>
  <c r="CH70" i="4"/>
  <c r="CA46" i="4"/>
  <c r="CB46" i="4"/>
  <c r="CH40" i="4"/>
  <c r="CH46" i="4"/>
  <c r="CB83" i="4"/>
  <c r="CG102" i="4"/>
  <c r="CA113" i="4"/>
  <c r="CH28" i="4"/>
  <c r="CH44" i="4"/>
  <c r="CB88" i="4"/>
  <c r="CB100" i="4"/>
  <c r="CA111" i="4"/>
  <c r="N30" i="4"/>
  <c r="E53" i="4"/>
  <c r="N12" i="4"/>
  <c r="CB31" i="4"/>
  <c r="N31" i="4" s="1"/>
  <c r="CG113" i="4"/>
  <c r="CA73" i="4"/>
  <c r="CB103" i="4"/>
  <c r="CB41" i="4"/>
  <c r="N41" i="4" s="1"/>
  <c r="CH64" i="4"/>
  <c r="CB73" i="4"/>
  <c r="CA84" i="4"/>
  <c r="N84" i="4" s="1"/>
  <c r="B118" i="4"/>
  <c r="A150" i="4" s="1"/>
  <c r="CA13" i="4"/>
  <c r="E23" i="4"/>
  <c r="CA32" i="4"/>
  <c r="CG41" i="4"/>
  <c r="CH73" i="4"/>
  <c r="CB84" i="4"/>
  <c r="E95" i="4"/>
  <c r="CA104" i="4"/>
  <c r="B119" i="4"/>
  <c r="N40" i="5"/>
  <c r="CB82" i="4"/>
  <c r="N45" i="5"/>
  <c r="CA64" i="4"/>
  <c r="N64" i="4" s="1"/>
  <c r="CB64" i="4"/>
  <c r="CG16" i="4"/>
  <c r="CA28" i="4"/>
  <c r="N28" i="4" s="1"/>
  <c r="CA44" i="4"/>
  <c r="N44" i="4" s="1"/>
  <c r="CB68" i="4"/>
  <c r="CB110" i="4"/>
  <c r="CA100" i="4"/>
  <c r="CB40" i="4"/>
  <c r="CB71" i="4"/>
  <c r="CA102" i="4"/>
  <c r="CB47" i="4"/>
  <c r="CH13" i="4"/>
  <c r="CB42" i="4"/>
  <c r="CB86" i="4"/>
  <c r="N80" i="5"/>
  <c r="CH18" i="4"/>
  <c r="CA40" i="4"/>
  <c r="N40" i="4" s="1"/>
  <c r="N41" i="5"/>
  <c r="CB32" i="4"/>
  <c r="CH32" i="4"/>
  <c r="CA42" i="4"/>
  <c r="N42" i="4" s="1"/>
  <c r="CB78" i="4"/>
  <c r="CG104" i="4"/>
  <c r="N32" i="5"/>
  <c r="N16" i="5"/>
  <c r="N27" i="4"/>
  <c r="CH42" i="4"/>
  <c r="CA67" i="4"/>
  <c r="CB44" i="4"/>
  <c r="CH82" i="4"/>
  <c r="N44" i="5"/>
  <c r="CB13" i="4"/>
  <c r="CH84" i="4"/>
  <c r="CA15" i="4"/>
  <c r="N15" i="4" s="1"/>
  <c r="CB27" i="4"/>
  <c r="CB67" i="4"/>
  <c r="CA79" i="4"/>
  <c r="N79" i="4" s="1"/>
  <c r="E96" i="4"/>
  <c r="CA109" i="4"/>
  <c r="B121" i="4"/>
  <c r="N28" i="5"/>
  <c r="N30" i="5"/>
  <c r="N18" i="5"/>
  <c r="B150" i="5"/>
  <c r="N19" i="4"/>
  <c r="CH29" i="4"/>
  <c r="CH12" i="4"/>
  <c r="CB19" i="4"/>
  <c r="CH27" i="4"/>
  <c r="CB29" i="4"/>
  <c r="N29" i="4" s="1"/>
  <c r="CH31" i="4"/>
  <c r="CB15" i="4"/>
  <c r="CA16" i="4"/>
  <c r="N16" i="4" s="1"/>
  <c r="CG19" i="4"/>
  <c r="CG29" i="4"/>
  <c r="CH41" i="4"/>
  <c r="CA112" i="4"/>
  <c r="CG112" i="4"/>
  <c r="CB112" i="4"/>
  <c r="CH19" i="4"/>
  <c r="CA105" i="4"/>
  <c r="CG105" i="4"/>
  <c r="CB105" i="4"/>
  <c r="CG12" i="4"/>
  <c r="CH16" i="4"/>
  <c r="E22" i="4"/>
  <c r="CG27" i="4"/>
  <c r="CG31" i="4"/>
  <c r="CA43" i="4"/>
  <c r="N43" i="4" s="1"/>
  <c r="CH43" i="4"/>
  <c r="CA45" i="4"/>
  <c r="N45" i="4" s="1"/>
  <c r="CH45" i="4"/>
  <c r="CA47" i="4"/>
  <c r="N47" i="4" s="1"/>
  <c r="CH47" i="4"/>
  <c r="CA101" i="4"/>
  <c r="CG101" i="4"/>
  <c r="CB101" i="4"/>
  <c r="CH105" i="4"/>
  <c r="CH65" i="4"/>
  <c r="CH68" i="4"/>
  <c r="CH71" i="4"/>
  <c r="CH78" i="4"/>
  <c r="CH80" i="4"/>
  <c r="CH83" i="4"/>
  <c r="CH86" i="4"/>
  <c r="CH88" i="4"/>
  <c r="CH103" i="4"/>
  <c r="CH110" i="4"/>
  <c r="CA65" i="4"/>
  <c r="N65" i="4" s="1"/>
  <c r="CA68" i="4"/>
  <c r="CA71" i="4"/>
  <c r="N71" i="4" s="1"/>
  <c r="CA78" i="4"/>
  <c r="CA80" i="4"/>
  <c r="N80" i="4" s="1"/>
  <c r="CA83" i="4"/>
  <c r="N83" i="4" s="1"/>
  <c r="CA86" i="4"/>
  <c r="N86" i="4" s="1"/>
  <c r="CA88" i="4"/>
  <c r="N88" i="4" s="1"/>
  <c r="CB102" i="4"/>
  <c r="CA103" i="4"/>
  <c r="CB109" i="4"/>
  <c r="CA110" i="4"/>
  <c r="CB113" i="4"/>
  <c r="D123" i="3"/>
  <c r="C123" i="3"/>
  <c r="B123" i="3" s="1"/>
  <c r="D122" i="3"/>
  <c r="C122" i="3"/>
  <c r="B122" i="3" s="1"/>
  <c r="D121" i="3"/>
  <c r="C121" i="3"/>
  <c r="B121" i="3"/>
  <c r="D120" i="3"/>
  <c r="C120" i="3"/>
  <c r="B120" i="3" s="1"/>
  <c r="D119" i="3"/>
  <c r="C119" i="3"/>
  <c r="B119" i="3" s="1"/>
  <c r="D118" i="3"/>
  <c r="C118" i="3"/>
  <c r="B118" i="3"/>
  <c r="B113" i="3"/>
  <c r="CH113" i="3" s="1"/>
  <c r="B112" i="3"/>
  <c r="CH112" i="3" s="1"/>
  <c r="CG111" i="3"/>
  <c r="B111" i="3"/>
  <c r="CB111" i="3" s="1"/>
  <c r="B110" i="3"/>
  <c r="B109" i="3"/>
  <c r="CH109" i="3" s="1"/>
  <c r="B105" i="3"/>
  <c r="CH105" i="3" s="1"/>
  <c r="B104" i="3"/>
  <c r="CB104" i="3" s="1"/>
  <c r="B103" i="3"/>
  <c r="CH103" i="3" s="1"/>
  <c r="B102" i="3"/>
  <c r="CH102" i="3" s="1"/>
  <c r="B101" i="3"/>
  <c r="CH101" i="3" s="1"/>
  <c r="CG100" i="3"/>
  <c r="B100" i="3"/>
  <c r="CB100" i="3" s="1"/>
  <c r="CH96" i="3"/>
  <c r="CG96" i="3"/>
  <c r="CB96" i="3"/>
  <c r="CA96" i="3"/>
  <c r="E96" i="3" s="1"/>
  <c r="CH95" i="3"/>
  <c r="CG95" i="3"/>
  <c r="CB95" i="3"/>
  <c r="CA95" i="3"/>
  <c r="CH92" i="3"/>
  <c r="CG92" i="3"/>
  <c r="CB92" i="3"/>
  <c r="CA92" i="3"/>
  <c r="CH91" i="3"/>
  <c r="CG91" i="3"/>
  <c r="CB91" i="3"/>
  <c r="CA91" i="3"/>
  <c r="E91" i="3"/>
  <c r="CH88" i="3"/>
  <c r="CA88" i="3"/>
  <c r="B88" i="3"/>
  <c r="CG88" i="3" s="1"/>
  <c r="B87" i="3"/>
  <c r="CA87" i="3" s="1"/>
  <c r="CH86" i="3"/>
  <c r="B86" i="3"/>
  <c r="CG86" i="3" s="1"/>
  <c r="B84" i="3"/>
  <c r="CA84" i="3" s="1"/>
  <c r="B83" i="3"/>
  <c r="CG83" i="3" s="1"/>
  <c r="CB82" i="3"/>
  <c r="B82" i="3"/>
  <c r="CA82" i="3" s="1"/>
  <c r="B80" i="3"/>
  <c r="CG80" i="3" s="1"/>
  <c r="B79" i="3"/>
  <c r="CA79" i="3" s="1"/>
  <c r="CH78" i="3"/>
  <c r="B78" i="3"/>
  <c r="CG78" i="3" s="1"/>
  <c r="B73" i="3"/>
  <c r="CA73" i="3" s="1"/>
  <c r="CH71" i="3"/>
  <c r="B71" i="3"/>
  <c r="CG71" i="3" s="1"/>
  <c r="B70" i="3"/>
  <c r="CA70" i="3" s="1"/>
  <c r="B68" i="3"/>
  <c r="CG68" i="3" s="1"/>
  <c r="CB67" i="3"/>
  <c r="B67" i="3"/>
  <c r="CA67" i="3" s="1"/>
  <c r="B65" i="3"/>
  <c r="CG65" i="3" s="1"/>
  <c r="B64" i="3"/>
  <c r="CA64" i="3" s="1"/>
  <c r="CH59" i="3"/>
  <c r="CG59" i="3"/>
  <c r="CB59" i="3"/>
  <c r="CA59" i="3"/>
  <c r="E59" i="3"/>
  <c r="CH58" i="3"/>
  <c r="CG58" i="3"/>
  <c r="CB58" i="3"/>
  <c r="CA58" i="3"/>
  <c r="E58" i="3" s="1"/>
  <c r="CH57" i="3"/>
  <c r="CG57" i="3"/>
  <c r="CB57" i="3"/>
  <c r="CA57" i="3"/>
  <c r="E57" i="3" s="1"/>
  <c r="CH56" i="3"/>
  <c r="CG56" i="3"/>
  <c r="CB56" i="3"/>
  <c r="CA56" i="3"/>
  <c r="E56" i="3"/>
  <c r="CH53" i="3"/>
  <c r="CG53" i="3"/>
  <c r="CB53" i="3"/>
  <c r="CA53" i="3"/>
  <c r="E53" i="3" s="1"/>
  <c r="CH52" i="3"/>
  <c r="CG52" i="3"/>
  <c r="CB52" i="3"/>
  <c r="CA52" i="3"/>
  <c r="CH51" i="3"/>
  <c r="CG51" i="3"/>
  <c r="CB51" i="3"/>
  <c r="CA51" i="3"/>
  <c r="CH50" i="3"/>
  <c r="CG50" i="3"/>
  <c r="CB50" i="3"/>
  <c r="CA50" i="3"/>
  <c r="E50" i="3"/>
  <c r="B47" i="3"/>
  <c r="CG47" i="3" s="1"/>
  <c r="B46" i="3"/>
  <c r="CA46" i="3" s="1"/>
  <c r="CH45" i="3"/>
  <c r="B45" i="3"/>
  <c r="CG45" i="3" s="1"/>
  <c r="B44" i="3"/>
  <c r="CB44" i="3" s="1"/>
  <c r="B43" i="3"/>
  <c r="CG43" i="3" s="1"/>
  <c r="B42" i="3"/>
  <c r="B41" i="3"/>
  <c r="CG41" i="3" s="1"/>
  <c r="B40" i="3"/>
  <c r="CG40" i="3" s="1"/>
  <c r="CH36" i="3"/>
  <c r="CG36" i="3"/>
  <c r="CB36" i="3"/>
  <c r="CA36" i="3"/>
  <c r="E36" i="3"/>
  <c r="CH35" i="3"/>
  <c r="CG35" i="3"/>
  <c r="CB35" i="3"/>
  <c r="CA35" i="3"/>
  <c r="E35" i="3" s="1"/>
  <c r="B32" i="3"/>
  <c r="CH31" i="3"/>
  <c r="CA31" i="3"/>
  <c r="B31" i="3"/>
  <c r="CG31" i="3" s="1"/>
  <c r="B30" i="3"/>
  <c r="CG30" i="3" s="1"/>
  <c r="B29" i="3"/>
  <c r="CG29" i="3" s="1"/>
  <c r="CB28" i="3"/>
  <c r="B28" i="3"/>
  <c r="CG28" i="3" s="1"/>
  <c r="B27" i="3"/>
  <c r="CG27" i="3" s="1"/>
  <c r="CH23" i="3"/>
  <c r="CG23" i="3"/>
  <c r="CB23" i="3"/>
  <c r="CA23" i="3"/>
  <c r="CH22" i="3"/>
  <c r="CG22" i="3"/>
  <c r="CB22" i="3"/>
  <c r="CA22" i="3"/>
  <c r="E22" i="3" s="1"/>
  <c r="B19" i="3"/>
  <c r="CG19" i="3" s="1"/>
  <c r="B18" i="3"/>
  <c r="CB18" i="3" s="1"/>
  <c r="N17" i="3"/>
  <c r="B16" i="3"/>
  <c r="CG16" i="3" s="1"/>
  <c r="B15" i="3"/>
  <c r="CH15" i="3" s="1"/>
  <c r="N14" i="3"/>
  <c r="B13" i="3"/>
  <c r="CH13" i="3" s="1"/>
  <c r="B12" i="3"/>
  <c r="A5" i="3"/>
  <c r="A4" i="3"/>
  <c r="A3" i="3"/>
  <c r="A2" i="3"/>
  <c r="CA65" i="3" l="1"/>
  <c r="CH16" i="3"/>
  <c r="N67" i="3"/>
  <c r="N82" i="3"/>
  <c r="E92" i="3"/>
  <c r="CA102" i="3"/>
  <c r="CA113" i="3"/>
  <c r="N73" i="4"/>
  <c r="CG18" i="3"/>
  <c r="CA29" i="3"/>
  <c r="CH41" i="3"/>
  <c r="E51" i="3"/>
  <c r="CH68" i="3"/>
  <c r="CH83" i="3"/>
  <c r="E95" i="3"/>
  <c r="CG104" i="3"/>
  <c r="CB46" i="3"/>
  <c r="N46" i="3" s="1"/>
  <c r="CA47" i="3"/>
  <c r="CH80" i="3"/>
  <c r="CA68" i="3"/>
  <c r="CA83" i="3"/>
  <c r="CH29" i="3"/>
  <c r="CA19" i="3"/>
  <c r="CB84" i="3"/>
  <c r="N84" i="3" s="1"/>
  <c r="CA105" i="3"/>
  <c r="N78" i="4"/>
  <c r="CH19" i="3"/>
  <c r="CA43" i="3"/>
  <c r="CB105" i="3"/>
  <c r="CH43" i="3"/>
  <c r="E52" i="3"/>
  <c r="CA71" i="3"/>
  <c r="CA86" i="3"/>
  <c r="CG105" i="3"/>
  <c r="N68" i="4"/>
  <c r="CB64" i="3"/>
  <c r="CA101" i="3"/>
  <c r="CA112" i="3"/>
  <c r="CB101" i="3"/>
  <c r="CA80" i="3"/>
  <c r="CB16" i="3"/>
  <c r="CH65" i="3"/>
  <c r="N82" i="4"/>
  <c r="CA109" i="3"/>
  <c r="CG15" i="3"/>
  <c r="CB112" i="3"/>
  <c r="N46" i="4"/>
  <c r="CA16" i="3"/>
  <c r="N16" i="3" s="1"/>
  <c r="CA27" i="3"/>
  <c r="CH47" i="3"/>
  <c r="CG101" i="3"/>
  <c r="N87" i="3"/>
  <c r="CB73" i="3"/>
  <c r="CB87" i="3"/>
  <c r="CB109" i="3"/>
  <c r="N32" i="4"/>
  <c r="CB102" i="3"/>
  <c r="CA41" i="3"/>
  <c r="CB70" i="3"/>
  <c r="N70" i="3" s="1"/>
  <c r="N73" i="3"/>
  <c r="CG13" i="3"/>
  <c r="CA45" i="3"/>
  <c r="CB79" i="3"/>
  <c r="CG112" i="3"/>
  <c r="CH27" i="3"/>
  <c r="CB113" i="3"/>
  <c r="N18" i="4"/>
  <c r="CA78" i="3"/>
  <c r="N67" i="4"/>
  <c r="N13" i="4"/>
  <c r="B150" i="4"/>
  <c r="A150" i="3"/>
  <c r="CB12" i="3"/>
  <c r="CA42" i="3"/>
  <c r="CH42" i="3"/>
  <c r="CA32" i="3"/>
  <c r="CH32" i="3"/>
  <c r="CA13" i="3"/>
  <c r="CB15" i="3"/>
  <c r="CA15" i="3"/>
  <c r="CA30" i="3"/>
  <c r="CH30" i="3"/>
  <c r="CG42" i="3"/>
  <c r="CG12" i="3"/>
  <c r="CB13" i="3"/>
  <c r="CA18" i="3"/>
  <c r="N18" i="3" s="1"/>
  <c r="CH18" i="3"/>
  <c r="E23" i="3"/>
  <c r="CA28" i="3"/>
  <c r="N28" i="3" s="1"/>
  <c r="CH28" i="3"/>
  <c r="CB30" i="3"/>
  <c r="CG32" i="3"/>
  <c r="CA44" i="3"/>
  <c r="N44" i="3" s="1"/>
  <c r="CH44" i="3"/>
  <c r="CG44" i="3"/>
  <c r="N64" i="3"/>
  <c r="N79" i="3"/>
  <c r="CH12" i="3"/>
  <c r="CA40" i="3"/>
  <c r="CH40" i="3"/>
  <c r="CB42" i="3"/>
  <c r="CG110" i="3"/>
  <c r="CB110" i="3"/>
  <c r="CA110" i="3"/>
  <c r="CA12" i="3"/>
  <c r="CB32" i="3"/>
  <c r="CB40" i="3"/>
  <c r="CG103" i="3"/>
  <c r="CB103" i="3"/>
  <c r="CA103" i="3"/>
  <c r="CH110" i="3"/>
  <c r="CG46" i="3"/>
  <c r="CG64" i="3"/>
  <c r="CG67" i="3"/>
  <c r="CG70" i="3"/>
  <c r="CG73" i="3"/>
  <c r="CG79" i="3"/>
  <c r="CG82" i="3"/>
  <c r="CG84" i="3"/>
  <c r="CG87" i="3"/>
  <c r="CH100" i="3"/>
  <c r="CH104" i="3"/>
  <c r="CH111" i="3"/>
  <c r="CB19" i="3"/>
  <c r="N19" i="3" s="1"/>
  <c r="CB27" i="3"/>
  <c r="N27" i="3" s="1"/>
  <c r="CB29" i="3"/>
  <c r="N29" i="3" s="1"/>
  <c r="CB31" i="3"/>
  <c r="N31" i="3" s="1"/>
  <c r="CB41" i="3"/>
  <c r="CB43" i="3"/>
  <c r="N43" i="3" s="1"/>
  <c r="CB45" i="3"/>
  <c r="N45" i="3" s="1"/>
  <c r="CH46" i="3"/>
  <c r="CB47" i="3"/>
  <c r="CH64" i="3"/>
  <c r="CB65" i="3"/>
  <c r="N65" i="3" s="1"/>
  <c r="CH67" i="3"/>
  <c r="CB68" i="3"/>
  <c r="CH70" i="3"/>
  <c r="CB71" i="3"/>
  <c r="CH73" i="3"/>
  <c r="CB78" i="3"/>
  <c r="CH79" i="3"/>
  <c r="CB80" i="3"/>
  <c r="CH82" i="3"/>
  <c r="CB83" i="3"/>
  <c r="N83" i="3" s="1"/>
  <c r="CH84" i="3"/>
  <c r="CB86" i="3"/>
  <c r="CH87" i="3"/>
  <c r="CB88" i="3"/>
  <c r="N88" i="3" s="1"/>
  <c r="CA100" i="3"/>
  <c r="CG102" i="3"/>
  <c r="CA104" i="3"/>
  <c r="CG109" i="3"/>
  <c r="CA111" i="3"/>
  <c r="CG113" i="3"/>
  <c r="D123" i="2"/>
  <c r="C123" i="2"/>
  <c r="B123" i="2" s="1"/>
  <c r="D122" i="2"/>
  <c r="C122" i="2"/>
  <c r="B122" i="2"/>
  <c r="D121" i="2"/>
  <c r="C121" i="2"/>
  <c r="B121" i="2" s="1"/>
  <c r="D120" i="2"/>
  <c r="C120" i="2"/>
  <c r="B120" i="2" s="1"/>
  <c r="D119" i="2"/>
  <c r="C119" i="2"/>
  <c r="B119" i="2" s="1"/>
  <c r="D118" i="2"/>
  <c r="C118" i="2"/>
  <c r="B118" i="2"/>
  <c r="B113" i="2"/>
  <c r="CH113" i="2" s="1"/>
  <c r="B112" i="2"/>
  <c r="CH112" i="2" s="1"/>
  <c r="B111" i="2"/>
  <c r="CB111" i="2" s="1"/>
  <c r="B110" i="2"/>
  <c r="CG110" i="2" s="1"/>
  <c r="CB109" i="2"/>
  <c r="CA109" i="2"/>
  <c r="B109" i="2"/>
  <c r="CH109" i="2" s="1"/>
  <c r="B105" i="2"/>
  <c r="CH105" i="2" s="1"/>
  <c r="B104" i="2"/>
  <c r="CB104" i="2" s="1"/>
  <c r="B103" i="2"/>
  <c r="CG103" i="2" s="1"/>
  <c r="B102" i="2"/>
  <c r="CH102" i="2" s="1"/>
  <c r="B101" i="2"/>
  <c r="CH101" i="2" s="1"/>
  <c r="B100" i="2"/>
  <c r="CB100" i="2" s="1"/>
  <c r="CH96" i="2"/>
  <c r="CG96" i="2"/>
  <c r="CB96" i="2"/>
  <c r="E96" i="2" s="1"/>
  <c r="CA96" i="2"/>
  <c r="CH95" i="2"/>
  <c r="CG95" i="2"/>
  <c r="CB95" i="2"/>
  <c r="CA95" i="2"/>
  <c r="CH92" i="2"/>
  <c r="CG92" i="2"/>
  <c r="CB92" i="2"/>
  <c r="CA92" i="2"/>
  <c r="E92" i="2" s="1"/>
  <c r="CH91" i="2"/>
  <c r="CG91" i="2"/>
  <c r="CB91" i="2"/>
  <c r="CA91" i="2"/>
  <c r="E91" i="2"/>
  <c r="B88" i="2"/>
  <c r="CG88" i="2" s="1"/>
  <c r="B87" i="2"/>
  <c r="CA87" i="2" s="1"/>
  <c r="B86" i="2"/>
  <c r="CG86" i="2" s="1"/>
  <c r="B84" i="2"/>
  <c r="CA84" i="2" s="1"/>
  <c r="B83" i="2"/>
  <c r="CG83" i="2" s="1"/>
  <c r="B82" i="2"/>
  <c r="CA82" i="2" s="1"/>
  <c r="B80" i="2"/>
  <c r="CG80" i="2" s="1"/>
  <c r="B79" i="2"/>
  <c r="CA79" i="2" s="1"/>
  <c r="B78" i="2"/>
  <c r="CG78" i="2" s="1"/>
  <c r="B73" i="2"/>
  <c r="CA73" i="2" s="1"/>
  <c r="B71" i="2"/>
  <c r="CG71" i="2" s="1"/>
  <c r="B70" i="2"/>
  <c r="CA70" i="2" s="1"/>
  <c r="B68" i="2"/>
  <c r="CG68" i="2" s="1"/>
  <c r="B67" i="2"/>
  <c r="CA67" i="2" s="1"/>
  <c r="B65" i="2"/>
  <c r="CG65" i="2" s="1"/>
  <c r="B64" i="2"/>
  <c r="CA64" i="2" s="1"/>
  <c r="CH59" i="2"/>
  <c r="CG59" i="2"/>
  <c r="CB59" i="2"/>
  <c r="CA59" i="2"/>
  <c r="E59" i="2"/>
  <c r="CH58" i="2"/>
  <c r="CG58" i="2"/>
  <c r="CB58" i="2"/>
  <c r="CA58" i="2"/>
  <c r="E58" i="2" s="1"/>
  <c r="CH57" i="2"/>
  <c r="CG57" i="2"/>
  <c r="CB57" i="2"/>
  <c r="CA57" i="2"/>
  <c r="E57" i="2" s="1"/>
  <c r="CH56" i="2"/>
  <c r="CG56" i="2"/>
  <c r="CB56" i="2"/>
  <c r="CA56" i="2"/>
  <c r="E56" i="2"/>
  <c r="CH53" i="2"/>
  <c r="CG53" i="2"/>
  <c r="CB53" i="2"/>
  <c r="CA53" i="2"/>
  <c r="E53" i="2"/>
  <c r="CH52" i="2"/>
  <c r="CG52" i="2"/>
  <c r="CB52" i="2"/>
  <c r="CA52" i="2"/>
  <c r="E52" i="2" s="1"/>
  <c r="CH51" i="2"/>
  <c r="CG51" i="2"/>
  <c r="CB51" i="2"/>
  <c r="CA51" i="2"/>
  <c r="CH50" i="2"/>
  <c r="CG50" i="2"/>
  <c r="CB50" i="2"/>
  <c r="CA50" i="2"/>
  <c r="E50" i="2"/>
  <c r="B47" i="2"/>
  <c r="CG47" i="2" s="1"/>
  <c r="CB46" i="2"/>
  <c r="B46" i="2"/>
  <c r="CA46" i="2" s="1"/>
  <c r="B45" i="2"/>
  <c r="CG45" i="2" s="1"/>
  <c r="CB44" i="2"/>
  <c r="B44" i="2"/>
  <c r="CA44" i="2" s="1"/>
  <c r="B43" i="2"/>
  <c r="CG43" i="2" s="1"/>
  <c r="CB42" i="2"/>
  <c r="B42" i="2"/>
  <c r="CA42" i="2" s="1"/>
  <c r="CH41" i="2"/>
  <c r="CA41" i="2"/>
  <c r="B41" i="2"/>
  <c r="CG41" i="2" s="1"/>
  <c r="B40" i="2"/>
  <c r="CA40" i="2" s="1"/>
  <c r="CH36" i="2"/>
  <c r="CG36" i="2"/>
  <c r="CB36" i="2"/>
  <c r="CA36" i="2"/>
  <c r="E36" i="2" s="1"/>
  <c r="CH35" i="2"/>
  <c r="CG35" i="2"/>
  <c r="CB35" i="2"/>
  <c r="CA35" i="2"/>
  <c r="E35" i="2" s="1"/>
  <c r="B32" i="2"/>
  <c r="CA32" i="2" s="1"/>
  <c r="B31" i="2"/>
  <c r="CG31" i="2" s="1"/>
  <c r="B30" i="2"/>
  <c r="CA30" i="2" s="1"/>
  <c r="B29" i="2"/>
  <c r="CG29" i="2" s="1"/>
  <c r="B28" i="2"/>
  <c r="CA28" i="2" s="1"/>
  <c r="B27" i="2"/>
  <c r="CG27" i="2" s="1"/>
  <c r="CH23" i="2"/>
  <c r="CG23" i="2"/>
  <c r="CB23" i="2"/>
  <c r="CA23" i="2"/>
  <c r="CH22" i="2"/>
  <c r="CG22" i="2"/>
  <c r="CB22" i="2"/>
  <c r="CA22" i="2"/>
  <c r="E22" i="2"/>
  <c r="B19" i="2"/>
  <c r="CG19" i="2" s="1"/>
  <c r="CB18" i="2"/>
  <c r="B18" i="2"/>
  <c r="CA18" i="2" s="1"/>
  <c r="N17" i="2"/>
  <c r="B16" i="2"/>
  <c r="CG16" i="2" s="1"/>
  <c r="B15" i="2"/>
  <c r="CG15" i="2" s="1"/>
  <c r="N14" i="2"/>
  <c r="CB13" i="2"/>
  <c r="B13" i="2"/>
  <c r="CA13" i="2" s="1"/>
  <c r="N13" i="2" s="1"/>
  <c r="CH12" i="2"/>
  <c r="CA12" i="2"/>
  <c r="B12" i="2"/>
  <c r="CG12" i="2" s="1"/>
  <c r="A5" i="2"/>
  <c r="A4" i="2"/>
  <c r="A3" i="2"/>
  <c r="A2" i="2"/>
  <c r="CB64" i="2" l="1"/>
  <c r="CA65" i="2"/>
  <c r="CA102" i="2"/>
  <c r="CA113" i="2"/>
  <c r="N18" i="2"/>
  <c r="CA29" i="2"/>
  <c r="CB67" i="2"/>
  <c r="CB82" i="2"/>
  <c r="N82" i="2" s="1"/>
  <c r="CB102" i="2"/>
  <c r="CB113" i="2"/>
  <c r="CA68" i="2"/>
  <c r="N41" i="3"/>
  <c r="CA19" i="2"/>
  <c r="CB30" i="2"/>
  <c r="N42" i="2"/>
  <c r="CH68" i="2"/>
  <c r="CH83" i="2"/>
  <c r="E95" i="2"/>
  <c r="CG104" i="2"/>
  <c r="CA112" i="2"/>
  <c r="CH27" i="2"/>
  <c r="CA80" i="2"/>
  <c r="CH16" i="2"/>
  <c r="CH65" i="2"/>
  <c r="N86" i="3"/>
  <c r="CA43" i="2"/>
  <c r="CH43" i="2"/>
  <c r="CA71" i="2"/>
  <c r="CA86" i="2"/>
  <c r="CG105" i="2"/>
  <c r="CB32" i="2"/>
  <c r="N44" i="2"/>
  <c r="CH71" i="2"/>
  <c r="CH86" i="2"/>
  <c r="N80" i="3"/>
  <c r="N68" i="3"/>
  <c r="CB79" i="2"/>
  <c r="N79" i="2" s="1"/>
  <c r="CA101" i="2"/>
  <c r="CB101" i="2"/>
  <c r="CH47" i="2"/>
  <c r="CG101" i="2"/>
  <c r="CH19" i="2"/>
  <c r="CB70" i="2"/>
  <c r="CH31" i="2"/>
  <c r="CB105" i="2"/>
  <c r="CA27" i="2"/>
  <c r="CA47" i="2"/>
  <c r="CB112" i="2"/>
  <c r="CB28" i="2"/>
  <c r="CH80" i="2"/>
  <c r="N47" i="3"/>
  <c r="CH29" i="2"/>
  <c r="N30" i="2"/>
  <c r="CA83" i="2"/>
  <c r="CA31" i="2"/>
  <c r="CB84" i="2"/>
  <c r="N84" i="2" s="1"/>
  <c r="N87" i="2"/>
  <c r="CB73" i="2"/>
  <c r="CB87" i="2"/>
  <c r="N78" i="3"/>
  <c r="CA45" i="2"/>
  <c r="N64" i="2"/>
  <c r="CA16" i="2"/>
  <c r="CB16" i="2"/>
  <c r="CG112" i="2"/>
  <c r="N67" i="2"/>
  <c r="N70" i="2"/>
  <c r="CA105" i="2"/>
  <c r="N73" i="2"/>
  <c r="CH45" i="2"/>
  <c r="CA78" i="2"/>
  <c r="CA88" i="2"/>
  <c r="N71" i="3"/>
  <c r="N30" i="3"/>
  <c r="CB40" i="2"/>
  <c r="N40" i="2" s="1"/>
  <c r="N46" i="2"/>
  <c r="CH78" i="2"/>
  <c r="CH88" i="2"/>
  <c r="CG100" i="2"/>
  <c r="CG111" i="2"/>
  <c r="N15" i="3"/>
  <c r="N12" i="3"/>
  <c r="B150" i="3"/>
  <c r="N32" i="3"/>
  <c r="N40" i="3"/>
  <c r="N13" i="3"/>
  <c r="N42" i="3"/>
  <c r="E23" i="2"/>
  <c r="N28" i="2"/>
  <c r="N32" i="2"/>
  <c r="E51" i="2"/>
  <c r="CB15" i="2"/>
  <c r="CH15" i="2"/>
  <c r="CA15" i="2"/>
  <c r="N15" i="2" s="1"/>
  <c r="CH103" i="2"/>
  <c r="CG30" i="2"/>
  <c r="CG42" i="2"/>
  <c r="CG46" i="2"/>
  <c r="CG64" i="2"/>
  <c r="CG67" i="2"/>
  <c r="CG73" i="2"/>
  <c r="CG82" i="2"/>
  <c r="CG87" i="2"/>
  <c r="CH100" i="2"/>
  <c r="CA103" i="2"/>
  <c r="CH104" i="2"/>
  <c r="CA110" i="2"/>
  <c r="CH111" i="2"/>
  <c r="CB12" i="2"/>
  <c r="N12" i="2" s="1"/>
  <c r="CH13" i="2"/>
  <c r="CH18" i="2"/>
  <c r="CB19" i="2"/>
  <c r="N19" i="2" s="1"/>
  <c r="CB27" i="2"/>
  <c r="N27" i="2" s="1"/>
  <c r="CH28" i="2"/>
  <c r="CB29" i="2"/>
  <c r="N29" i="2" s="1"/>
  <c r="CH30" i="2"/>
  <c r="CB31" i="2"/>
  <c r="CH32" i="2"/>
  <c r="CH40" i="2"/>
  <c r="CB41" i="2"/>
  <c r="N41" i="2" s="1"/>
  <c r="CH42" i="2"/>
  <c r="CB43" i="2"/>
  <c r="CH44" i="2"/>
  <c r="CB45" i="2"/>
  <c r="N45" i="2" s="1"/>
  <c r="CH46" i="2"/>
  <c r="CB47" i="2"/>
  <c r="N47" i="2" s="1"/>
  <c r="CH64" i="2"/>
  <c r="CB65" i="2"/>
  <c r="N65" i="2" s="1"/>
  <c r="CH67" i="2"/>
  <c r="CB68" i="2"/>
  <c r="N68" i="2" s="1"/>
  <c r="CH70" i="2"/>
  <c r="CB71" i="2"/>
  <c r="N71" i="2" s="1"/>
  <c r="CH73" i="2"/>
  <c r="CB78" i="2"/>
  <c r="N78" i="2" s="1"/>
  <c r="CH79" i="2"/>
  <c r="CB80" i="2"/>
  <c r="N80" i="2" s="1"/>
  <c r="CH82" i="2"/>
  <c r="CB83" i="2"/>
  <c r="CH84" i="2"/>
  <c r="CB86" i="2"/>
  <c r="CH87" i="2"/>
  <c r="CB88" i="2"/>
  <c r="CA100" i="2"/>
  <c r="CG102" i="2"/>
  <c r="CB103" i="2"/>
  <c r="CA104" i="2"/>
  <c r="CG109" i="2"/>
  <c r="CB110" i="2"/>
  <c r="CA111" i="2"/>
  <c r="CG113" i="2"/>
  <c r="A150" i="2"/>
  <c r="CH110" i="2"/>
  <c r="CG13" i="2"/>
  <c r="CG18" i="2"/>
  <c r="CG28" i="2"/>
  <c r="CG32" i="2"/>
  <c r="CG40" i="2"/>
  <c r="CG44" i="2"/>
  <c r="CG70" i="2"/>
  <c r="CG79" i="2"/>
  <c r="CG84" i="2"/>
  <c r="B150" i="2" l="1"/>
  <c r="N43" i="2"/>
  <c r="N16" i="2"/>
  <c r="N88" i="2"/>
  <c r="N86" i="2"/>
  <c r="N83" i="2"/>
  <c r="N31" i="2"/>
  <c r="N17" i="1" l="1"/>
  <c r="N14" i="1"/>
  <c r="A5" i="1"/>
  <c r="A4" i="1"/>
  <c r="A3" i="1"/>
  <c r="A2" i="1"/>
  <c r="AH123" i="1" l="1"/>
  <c r="AD123" i="1"/>
  <c r="Z123" i="1"/>
  <c r="V123" i="1"/>
  <c r="R123" i="1"/>
  <c r="N123" i="1"/>
  <c r="J123" i="1"/>
  <c r="AH122" i="1"/>
  <c r="AD122" i="1"/>
  <c r="Z122" i="1"/>
  <c r="V122" i="1"/>
  <c r="R122" i="1"/>
  <c r="N122" i="1"/>
  <c r="J122" i="1"/>
  <c r="AH121" i="1"/>
  <c r="AD121" i="1"/>
  <c r="Z121" i="1"/>
  <c r="V121" i="1"/>
  <c r="R121" i="1"/>
  <c r="N121" i="1"/>
  <c r="J121" i="1"/>
  <c r="AH120" i="1"/>
  <c r="AD120" i="1"/>
  <c r="Z120" i="1"/>
  <c r="V120" i="1"/>
  <c r="R120" i="1"/>
  <c r="N120" i="1"/>
  <c r="J120" i="1"/>
  <c r="AH119" i="1"/>
  <c r="AD119" i="1"/>
  <c r="Z119" i="1"/>
  <c r="V119" i="1"/>
  <c r="R119" i="1"/>
  <c r="N119" i="1"/>
  <c r="J119" i="1"/>
  <c r="AH118" i="1"/>
  <c r="AD118" i="1"/>
  <c r="Z118" i="1"/>
  <c r="V118" i="1"/>
  <c r="R118" i="1"/>
  <c r="N118" i="1"/>
  <c r="J118" i="1"/>
  <c r="R113" i="1"/>
  <c r="N113" i="1"/>
  <c r="J113" i="1"/>
  <c r="F113" i="1"/>
  <c r="T112" i="1"/>
  <c r="P112" i="1"/>
  <c r="L112" i="1"/>
  <c r="H112" i="1"/>
  <c r="D112" i="1"/>
  <c r="R111" i="1"/>
  <c r="N111" i="1"/>
  <c r="J111" i="1"/>
  <c r="F111" i="1"/>
  <c r="T110" i="1"/>
  <c r="P110" i="1"/>
  <c r="L110" i="1"/>
  <c r="H110" i="1"/>
  <c r="D110" i="1"/>
  <c r="R109" i="1"/>
  <c r="N109" i="1"/>
  <c r="J109" i="1"/>
  <c r="F109" i="1"/>
  <c r="AJ123" i="1"/>
  <c r="AF123" i="1"/>
  <c r="AB123" i="1"/>
  <c r="X123" i="1"/>
  <c r="T123" i="1"/>
  <c r="P123" i="1"/>
  <c r="L123" i="1"/>
  <c r="H123" i="1"/>
  <c r="AJ122" i="1"/>
  <c r="AF122" i="1"/>
  <c r="AB122" i="1"/>
  <c r="X122" i="1"/>
  <c r="T122" i="1"/>
  <c r="P122" i="1"/>
  <c r="L122" i="1"/>
  <c r="AG123" i="1"/>
  <c r="W123" i="1"/>
  <c r="Q123" i="1"/>
  <c r="G123" i="1"/>
  <c r="AG122" i="1"/>
  <c r="W122" i="1"/>
  <c r="Q122" i="1"/>
  <c r="G122" i="1"/>
  <c r="AG121" i="1"/>
  <c r="AB121" i="1"/>
  <c r="W121" i="1"/>
  <c r="Q121" i="1"/>
  <c r="L121" i="1"/>
  <c r="G121" i="1"/>
  <c r="AG120" i="1"/>
  <c r="AB120" i="1"/>
  <c r="W120" i="1"/>
  <c r="Q120" i="1"/>
  <c r="L120" i="1"/>
  <c r="G120" i="1"/>
  <c r="AG119" i="1"/>
  <c r="AB119" i="1"/>
  <c r="W119" i="1"/>
  <c r="Q119" i="1"/>
  <c r="L119" i="1"/>
  <c r="G119" i="1"/>
  <c r="AG118" i="1"/>
  <c r="AB118" i="1"/>
  <c r="W118" i="1"/>
  <c r="Q118" i="1"/>
  <c r="L118" i="1"/>
  <c r="G118" i="1"/>
  <c r="Q113" i="1"/>
  <c r="L113" i="1"/>
  <c r="G113" i="1"/>
  <c r="S112" i="1"/>
  <c r="N112" i="1"/>
  <c r="I112" i="1"/>
  <c r="P111" i="1"/>
  <c r="K111" i="1"/>
  <c r="E111" i="1"/>
  <c r="R110" i="1"/>
  <c r="M110" i="1"/>
  <c r="G110" i="1"/>
  <c r="T109" i="1"/>
  <c r="O109" i="1"/>
  <c r="I109" i="1"/>
  <c r="D109" i="1"/>
  <c r="AA123" i="1"/>
  <c r="K123" i="1"/>
  <c r="AA122" i="1"/>
  <c r="K122" i="1"/>
  <c r="AI121" i="1"/>
  <c r="AE121" i="1"/>
  <c r="AA121" i="1"/>
  <c r="S121" i="1"/>
  <c r="O121" i="1"/>
  <c r="K121" i="1"/>
  <c r="AI120" i="1"/>
  <c r="AE120" i="1"/>
  <c r="AA120" i="1"/>
  <c r="S120" i="1"/>
  <c r="O120" i="1"/>
  <c r="K120" i="1"/>
  <c r="AI119" i="1"/>
  <c r="AE119" i="1"/>
  <c r="AA119" i="1"/>
  <c r="S119" i="1"/>
  <c r="O119" i="1"/>
  <c r="K119" i="1"/>
  <c r="AI118" i="1"/>
  <c r="AE118" i="1"/>
  <c r="AA118" i="1"/>
  <c r="S118" i="1"/>
  <c r="O118" i="1"/>
  <c r="K118" i="1"/>
  <c r="S113" i="1"/>
  <c r="O113" i="1"/>
  <c r="K113" i="1"/>
  <c r="Q112" i="1"/>
  <c r="M112" i="1"/>
  <c r="E112" i="1"/>
  <c r="S111" i="1"/>
  <c r="O111" i="1"/>
  <c r="G111" i="1"/>
  <c r="Q110" i="1"/>
  <c r="I110" i="1"/>
  <c r="E110" i="1"/>
  <c r="S109" i="1"/>
  <c r="K109" i="1"/>
  <c r="G109" i="1"/>
  <c r="AC123" i="1"/>
  <c r="Y123" i="1"/>
  <c r="U123" i="1"/>
  <c r="M123" i="1"/>
  <c r="I123" i="1"/>
  <c r="AC122" i="1"/>
  <c r="Y122" i="1"/>
  <c r="U122" i="1"/>
  <c r="M122" i="1"/>
  <c r="I122" i="1"/>
  <c r="AC121" i="1"/>
  <c r="Y121" i="1"/>
  <c r="U121" i="1"/>
  <c r="M121" i="1"/>
  <c r="I121" i="1"/>
  <c r="AC120" i="1"/>
  <c r="Y120" i="1"/>
  <c r="U120" i="1"/>
  <c r="M120" i="1"/>
  <c r="I120" i="1"/>
  <c r="AC119" i="1"/>
  <c r="Y119" i="1"/>
  <c r="U119" i="1"/>
  <c r="M119" i="1"/>
  <c r="I119" i="1"/>
  <c r="AC118" i="1"/>
  <c r="Y118" i="1"/>
  <c r="U118" i="1"/>
  <c r="M118" i="1"/>
  <c r="I118" i="1"/>
  <c r="M113" i="1"/>
  <c r="O123" i="1"/>
  <c r="S122" i="1"/>
  <c r="AJ121" i="1"/>
  <c r="H121" i="1"/>
  <c r="AF120" i="1"/>
  <c r="AJ119" i="1"/>
  <c r="H119" i="1"/>
  <c r="AF118" i="1"/>
  <c r="T113" i="1"/>
  <c r="E113" i="1"/>
  <c r="J112" i="1"/>
  <c r="T111" i="1"/>
  <c r="M111" i="1"/>
  <c r="J110" i="1"/>
  <c r="M109" i="1"/>
  <c r="S123" i="1"/>
  <c r="O122" i="1"/>
  <c r="T121" i="1"/>
  <c r="AJ120" i="1"/>
  <c r="T120" i="1"/>
  <c r="T119" i="1"/>
  <c r="AJ118" i="1"/>
  <c r="T118" i="1"/>
  <c r="I113" i="1"/>
  <c r="D113" i="1"/>
  <c r="K112" i="1"/>
  <c r="F112" i="1"/>
  <c r="H111" i="1"/>
  <c r="O110" i="1"/>
  <c r="H122" i="1"/>
  <c r="AF121" i="1"/>
  <c r="H120" i="1"/>
  <c r="AF119" i="1"/>
  <c r="H118" i="1"/>
  <c r="P113" i="1"/>
  <c r="Q111" i="1"/>
  <c r="I111" i="1"/>
  <c r="N110" i="1"/>
  <c r="F110" i="1"/>
  <c r="Q109" i="1"/>
  <c r="P121" i="1"/>
  <c r="P120" i="1"/>
  <c r="P119" i="1"/>
  <c r="P118" i="1"/>
  <c r="AI123" i="1"/>
  <c r="X118" i="1"/>
  <c r="O112" i="1"/>
  <c r="D111" i="1"/>
  <c r="L109" i="1"/>
  <c r="AE123" i="1"/>
  <c r="AI122" i="1"/>
  <c r="H113" i="1"/>
  <c r="L111" i="1"/>
  <c r="S110" i="1"/>
  <c r="P109" i="1"/>
  <c r="E109" i="1"/>
  <c r="X121" i="1"/>
  <c r="AE122" i="1"/>
  <c r="X120" i="1"/>
  <c r="G112" i="1"/>
  <c r="X119" i="1"/>
  <c r="R112" i="1"/>
  <c r="K110" i="1"/>
  <c r="H109" i="1"/>
  <c r="N105" i="1"/>
  <c r="J105" i="1"/>
  <c r="F105" i="1"/>
  <c r="N104" i="1"/>
  <c r="J104" i="1"/>
  <c r="F104" i="1"/>
  <c r="N103" i="1"/>
  <c r="J103" i="1"/>
  <c r="F103" i="1"/>
  <c r="N102" i="1"/>
  <c r="J102" i="1"/>
  <c r="F102" i="1"/>
  <c r="N101" i="1"/>
  <c r="J101" i="1"/>
  <c r="F101" i="1"/>
  <c r="N100" i="1"/>
  <c r="J100" i="1"/>
  <c r="F100" i="1"/>
  <c r="D96" i="1"/>
  <c r="C95" i="1"/>
  <c r="L105" i="1"/>
  <c r="H105" i="1"/>
  <c r="D105" i="1"/>
  <c r="L104" i="1"/>
  <c r="H104" i="1"/>
  <c r="D104" i="1"/>
  <c r="L103" i="1"/>
  <c r="H103" i="1"/>
  <c r="D103" i="1"/>
  <c r="L102" i="1"/>
  <c r="H102" i="1"/>
  <c r="D102" i="1"/>
  <c r="L101" i="1"/>
  <c r="H101" i="1"/>
  <c r="D101" i="1"/>
  <c r="L100" i="1"/>
  <c r="H100" i="1"/>
  <c r="D100" i="1"/>
  <c r="D92" i="1"/>
  <c r="C91" i="1"/>
  <c r="M105" i="1"/>
  <c r="E105" i="1"/>
  <c r="I104" i="1"/>
  <c r="M103" i="1"/>
  <c r="E103" i="1"/>
  <c r="I102" i="1"/>
  <c r="M101" i="1"/>
  <c r="E101" i="1"/>
  <c r="I100" i="1"/>
  <c r="C96" i="1"/>
  <c r="D91" i="1"/>
  <c r="I105" i="1"/>
  <c r="M104" i="1"/>
  <c r="E104" i="1"/>
  <c r="I103" i="1"/>
  <c r="M102" i="1"/>
  <c r="E102" i="1"/>
  <c r="I101" i="1"/>
  <c r="M100" i="1"/>
  <c r="E100" i="1"/>
  <c r="K103" i="1"/>
  <c r="G102" i="1"/>
  <c r="D95" i="1"/>
  <c r="G105" i="1"/>
  <c r="K102" i="1"/>
  <c r="G101" i="1"/>
  <c r="K105" i="1"/>
  <c r="K104" i="1"/>
  <c r="G104" i="1"/>
  <c r="G103" i="1"/>
  <c r="K101" i="1"/>
  <c r="K100" i="1"/>
  <c r="G100" i="1"/>
  <c r="C92" i="1"/>
  <c r="K88" i="1"/>
  <c r="G88" i="1"/>
  <c r="J87" i="1"/>
  <c r="F87" i="1"/>
  <c r="M86" i="1"/>
  <c r="I86" i="1"/>
  <c r="E86" i="1"/>
  <c r="L84" i="1"/>
  <c r="H84" i="1"/>
  <c r="D84" i="1"/>
  <c r="K83" i="1"/>
  <c r="G83" i="1"/>
  <c r="J82" i="1"/>
  <c r="F82" i="1"/>
  <c r="M80" i="1"/>
  <c r="I80" i="1"/>
  <c r="E80" i="1"/>
  <c r="L79" i="1"/>
  <c r="H79" i="1"/>
  <c r="D79" i="1"/>
  <c r="K78" i="1"/>
  <c r="G78" i="1"/>
  <c r="J73" i="1"/>
  <c r="F73" i="1"/>
  <c r="M71" i="1"/>
  <c r="I71" i="1"/>
  <c r="E71" i="1"/>
  <c r="L70" i="1"/>
  <c r="H70" i="1"/>
  <c r="D70" i="1"/>
  <c r="K68" i="1"/>
  <c r="G68" i="1"/>
  <c r="J67" i="1"/>
  <c r="F67" i="1"/>
  <c r="M65" i="1"/>
  <c r="I65" i="1"/>
  <c r="E65" i="1"/>
  <c r="L64" i="1"/>
  <c r="H64" i="1"/>
  <c r="D64" i="1"/>
  <c r="M88" i="1"/>
  <c r="H88" i="1"/>
  <c r="M87" i="1"/>
  <c r="H87" i="1"/>
  <c r="H86" i="1"/>
  <c r="I84" i="1"/>
  <c r="I83" i="1"/>
  <c r="D83" i="1"/>
  <c r="I82" i="1"/>
  <c r="D82" i="1"/>
  <c r="J80" i="1"/>
  <c r="D80" i="1"/>
  <c r="J79" i="1"/>
  <c r="E79" i="1"/>
  <c r="J78" i="1"/>
  <c r="E78" i="1"/>
  <c r="K73" i="1"/>
  <c r="E73" i="1"/>
  <c r="K71" i="1"/>
  <c r="F71" i="1"/>
  <c r="K70" i="1"/>
  <c r="F70" i="1"/>
  <c r="L68" i="1"/>
  <c r="F68" i="1"/>
  <c r="L67" i="1"/>
  <c r="G67" i="1"/>
  <c r="L65" i="1"/>
  <c r="G65" i="1"/>
  <c r="M64" i="1"/>
  <c r="G64" i="1"/>
  <c r="I64" i="1"/>
  <c r="E64" i="1"/>
  <c r="L88" i="1"/>
  <c r="D88" i="1"/>
  <c r="K87" i="1"/>
  <c r="G87" i="1"/>
  <c r="J86" i="1"/>
  <c r="F86" i="1"/>
  <c r="M84" i="1"/>
  <c r="E84" i="1"/>
  <c r="L83" i="1"/>
  <c r="H83" i="1"/>
  <c r="K82" i="1"/>
  <c r="J88" i="1"/>
  <c r="E88" i="1"/>
  <c r="E87" i="1"/>
  <c r="K86" i="1"/>
  <c r="K84" i="1"/>
  <c r="F84" i="1"/>
  <c r="F83" i="1"/>
  <c r="L82" i="1"/>
  <c r="G82" i="1"/>
  <c r="L80" i="1"/>
  <c r="G80" i="1"/>
  <c r="M79" i="1"/>
  <c r="G79" i="1"/>
  <c r="M78" i="1"/>
  <c r="H78" i="1"/>
  <c r="M73" i="1"/>
  <c r="H73" i="1"/>
  <c r="H71" i="1"/>
  <c r="I70" i="1"/>
  <c r="I68" i="1"/>
  <c r="D68" i="1"/>
  <c r="I67" i="1"/>
  <c r="D67" i="1"/>
  <c r="J65" i="1"/>
  <c r="D65" i="1"/>
  <c r="J64" i="1"/>
  <c r="K64" i="1"/>
  <c r="F88" i="1"/>
  <c r="I87" i="1"/>
  <c r="L86" i="1"/>
  <c r="D86" i="1"/>
  <c r="G84" i="1"/>
  <c r="J83" i="1"/>
  <c r="M82" i="1"/>
  <c r="E82" i="1"/>
  <c r="H80" i="1"/>
  <c r="K79" i="1"/>
  <c r="F78" i="1"/>
  <c r="I73" i="1"/>
  <c r="L71" i="1"/>
  <c r="D71" i="1"/>
  <c r="G70" i="1"/>
  <c r="J68" i="1"/>
  <c r="M67" i="1"/>
  <c r="E67" i="1"/>
  <c r="H65" i="1"/>
  <c r="L87" i="1"/>
  <c r="M83" i="1"/>
  <c r="D78" i="1"/>
  <c r="D73" i="1"/>
  <c r="E70" i="1"/>
  <c r="E68" i="1"/>
  <c r="F65" i="1"/>
  <c r="F64" i="1"/>
  <c r="G86" i="1"/>
  <c r="H82" i="1"/>
  <c r="I79" i="1"/>
  <c r="I78" i="1"/>
  <c r="J71" i="1"/>
  <c r="J70" i="1"/>
  <c r="K67" i="1"/>
  <c r="K65" i="1"/>
  <c r="I88" i="1"/>
  <c r="K80" i="1"/>
  <c r="L78" i="1"/>
  <c r="M68" i="1"/>
  <c r="D87" i="1"/>
  <c r="F79" i="1"/>
  <c r="G73" i="1"/>
  <c r="H67" i="1"/>
  <c r="L73" i="1"/>
  <c r="M70" i="1"/>
  <c r="E83" i="1"/>
  <c r="F80" i="1"/>
  <c r="G71" i="1"/>
  <c r="H68" i="1"/>
  <c r="J84" i="1"/>
  <c r="D57" i="1"/>
  <c r="C56" i="1"/>
  <c r="D51" i="1"/>
  <c r="C50" i="1"/>
  <c r="D59" i="1"/>
  <c r="C52" i="1"/>
  <c r="D50" i="1"/>
  <c r="D58" i="1"/>
  <c r="C53" i="1"/>
  <c r="C51" i="1"/>
  <c r="C59" i="1"/>
  <c r="D53" i="1"/>
  <c r="D56" i="1"/>
  <c r="C57" i="1"/>
  <c r="C58" i="1"/>
  <c r="D52" i="1"/>
  <c r="K47" i="1"/>
  <c r="G47" i="1"/>
  <c r="J46" i="1"/>
  <c r="F46" i="1"/>
  <c r="M45" i="1"/>
  <c r="I45" i="1"/>
  <c r="E45" i="1"/>
  <c r="L44" i="1"/>
  <c r="H44" i="1"/>
  <c r="D44" i="1"/>
  <c r="K43" i="1"/>
  <c r="G43" i="1"/>
  <c r="J42" i="1"/>
  <c r="F42" i="1"/>
  <c r="M41" i="1"/>
  <c r="I41" i="1"/>
  <c r="E41" i="1"/>
  <c r="L40" i="1"/>
  <c r="H40" i="1"/>
  <c r="D40" i="1"/>
  <c r="M47" i="1"/>
  <c r="H47" i="1"/>
  <c r="M46" i="1"/>
  <c r="H46" i="1"/>
  <c r="H45" i="1"/>
  <c r="I44" i="1"/>
  <c r="I43" i="1"/>
  <c r="D43" i="1"/>
  <c r="I42" i="1"/>
  <c r="D42" i="1"/>
  <c r="J41" i="1"/>
  <c r="D41" i="1"/>
  <c r="J40" i="1"/>
  <c r="E40" i="1"/>
  <c r="J47" i="1"/>
  <c r="E47" i="1"/>
  <c r="K46" i="1"/>
  <c r="E46" i="1"/>
  <c r="K45" i="1"/>
  <c r="F45" i="1"/>
  <c r="K44" i="1"/>
  <c r="F44" i="1"/>
  <c r="L43" i="1"/>
  <c r="F43" i="1"/>
  <c r="L42" i="1"/>
  <c r="G42" i="1"/>
  <c r="L41" i="1"/>
  <c r="G41" i="1"/>
  <c r="M40" i="1"/>
  <c r="G40" i="1"/>
  <c r="I40" i="1"/>
  <c r="L47" i="1"/>
  <c r="D47" i="1"/>
  <c r="G46" i="1"/>
  <c r="J45" i="1"/>
  <c r="M44" i="1"/>
  <c r="E44" i="1"/>
  <c r="H43" i="1"/>
  <c r="K42" i="1"/>
  <c r="K40" i="1"/>
  <c r="F47" i="1"/>
  <c r="I46" i="1"/>
  <c r="L45" i="1"/>
  <c r="D45" i="1"/>
  <c r="G44" i="1"/>
  <c r="J43" i="1"/>
  <c r="M42" i="1"/>
  <c r="E42" i="1"/>
  <c r="H41" i="1"/>
  <c r="L46" i="1"/>
  <c r="M43" i="1"/>
  <c r="D46" i="1"/>
  <c r="E43" i="1"/>
  <c r="F41" i="1"/>
  <c r="F40" i="1"/>
  <c r="G45" i="1"/>
  <c r="H42" i="1"/>
  <c r="I47" i="1"/>
  <c r="J44" i="1"/>
  <c r="K41" i="1"/>
  <c r="D36" i="1"/>
  <c r="C35" i="1"/>
  <c r="D35" i="1"/>
  <c r="C36" i="1"/>
  <c r="K32" i="1"/>
  <c r="G32" i="1"/>
  <c r="J31" i="1"/>
  <c r="F31" i="1"/>
  <c r="M30" i="1"/>
  <c r="I30" i="1"/>
  <c r="E30" i="1"/>
  <c r="L29" i="1"/>
  <c r="H29" i="1"/>
  <c r="D29" i="1"/>
  <c r="K28" i="1"/>
  <c r="G28" i="1"/>
  <c r="J27" i="1"/>
  <c r="F27" i="1"/>
  <c r="M32" i="1"/>
  <c r="I32" i="1"/>
  <c r="E32" i="1"/>
  <c r="L31" i="1"/>
  <c r="H31" i="1"/>
  <c r="D31" i="1"/>
  <c r="K30" i="1"/>
  <c r="G30" i="1"/>
  <c r="J29" i="1"/>
  <c r="F29" i="1"/>
  <c r="M28" i="1"/>
  <c r="I28" i="1"/>
  <c r="E28" i="1"/>
  <c r="L27" i="1"/>
  <c r="H27" i="1"/>
  <c r="D27" i="1"/>
  <c r="H32" i="1"/>
  <c r="M31" i="1"/>
  <c r="H30" i="1"/>
  <c r="I29" i="1"/>
  <c r="D28" i="1"/>
  <c r="I27" i="1"/>
  <c r="J32" i="1"/>
  <c r="D32" i="1"/>
  <c r="E31" i="1"/>
  <c r="J30" i="1"/>
  <c r="K29" i="1"/>
  <c r="E29" i="1"/>
  <c r="F28" i="1"/>
  <c r="K27" i="1"/>
  <c r="L32" i="1"/>
  <c r="F32" i="1"/>
  <c r="G31" i="1"/>
  <c r="L30" i="1"/>
  <c r="M29" i="1"/>
  <c r="G29" i="1"/>
  <c r="H28" i="1"/>
  <c r="M27" i="1"/>
  <c r="I31" i="1"/>
  <c r="D30" i="1"/>
  <c r="J28" i="1"/>
  <c r="E27" i="1"/>
  <c r="K31" i="1"/>
  <c r="F30" i="1"/>
  <c r="L28" i="1"/>
  <c r="G27" i="1"/>
  <c r="C23" i="1"/>
  <c r="D23" i="1"/>
  <c r="C22" i="1"/>
  <c r="D22" i="1"/>
  <c r="K19" i="1"/>
  <c r="G19" i="1"/>
  <c r="J18" i="1"/>
  <c r="F18" i="1"/>
  <c r="M16" i="1"/>
  <c r="I16" i="1"/>
  <c r="E16" i="1"/>
  <c r="L15" i="1"/>
  <c r="H15" i="1"/>
  <c r="D15" i="1"/>
  <c r="K13" i="1"/>
  <c r="G13" i="1"/>
  <c r="J12" i="1"/>
  <c r="F12" i="1"/>
  <c r="M19" i="1"/>
  <c r="I19" i="1"/>
  <c r="E19" i="1"/>
  <c r="L18" i="1"/>
  <c r="H18" i="1"/>
  <c r="D18" i="1"/>
  <c r="K16" i="1"/>
  <c r="G16" i="1"/>
  <c r="J15" i="1"/>
  <c r="F15" i="1"/>
  <c r="M13" i="1"/>
  <c r="I13" i="1"/>
  <c r="E13" i="1"/>
  <c r="L12" i="1"/>
  <c r="H12" i="1"/>
  <c r="D12" i="1"/>
  <c r="H19" i="1"/>
  <c r="M18" i="1"/>
  <c r="H16" i="1"/>
  <c r="I15" i="1"/>
  <c r="D13" i="1"/>
  <c r="I12" i="1"/>
  <c r="J19" i="1"/>
  <c r="D19" i="1"/>
  <c r="E18" i="1"/>
  <c r="J16" i="1"/>
  <c r="K15" i="1"/>
  <c r="E15" i="1"/>
  <c r="F13" i="1"/>
  <c r="K12" i="1"/>
  <c r="L19" i="1"/>
  <c r="F19" i="1"/>
  <c r="G18" i="1"/>
  <c r="L16" i="1"/>
  <c r="M15" i="1"/>
  <c r="G15" i="1"/>
  <c r="H13" i="1"/>
  <c r="M12" i="1"/>
  <c r="I18" i="1"/>
  <c r="D16" i="1"/>
  <c r="J13" i="1"/>
  <c r="E12" i="1"/>
  <c r="K18" i="1"/>
  <c r="F16" i="1"/>
  <c r="L13" i="1"/>
  <c r="G12" i="1"/>
  <c r="B50" i="1"/>
  <c r="B35" i="1"/>
  <c r="B95" i="1"/>
  <c r="CG95" i="1" s="1"/>
  <c r="B51" i="1"/>
  <c r="F122" i="1"/>
  <c r="B57" i="1"/>
  <c r="F119" i="1"/>
  <c r="B52" i="1"/>
  <c r="B53" i="1"/>
  <c r="C102" i="1"/>
  <c r="C41" i="1"/>
  <c r="F120" i="1"/>
  <c r="E120" i="1"/>
  <c r="C65" i="1"/>
  <c r="C113" i="1"/>
  <c r="F123" i="1"/>
  <c r="F121" i="1"/>
  <c r="B96" i="1"/>
  <c r="C70" i="1"/>
  <c r="C101" i="1"/>
  <c r="B56" i="1"/>
  <c r="C80" i="1"/>
  <c r="E123" i="1"/>
  <c r="C73" i="1"/>
  <c r="C100" i="1"/>
  <c r="F118" i="1"/>
  <c r="C29" i="1"/>
  <c r="C112" i="1"/>
  <c r="C88" i="1"/>
  <c r="C31" i="1"/>
  <c r="C111" i="1"/>
  <c r="E122" i="1"/>
  <c r="C71" i="1"/>
  <c r="C40" i="1"/>
  <c r="E121" i="1"/>
  <c r="C103" i="1"/>
  <c r="C110" i="1"/>
  <c r="B92" i="1"/>
  <c r="C30" i="1"/>
  <c r="C83" i="1"/>
  <c r="C32" i="1"/>
  <c r="C84" i="1"/>
  <c r="B23" i="1"/>
  <c r="B36" i="1"/>
  <c r="C43" i="1"/>
  <c r="B91" i="1"/>
  <c r="E119" i="1"/>
  <c r="C42" i="1"/>
  <c r="B58" i="1"/>
  <c r="C27" i="1"/>
  <c r="C13" i="1"/>
  <c r="C18" i="1"/>
  <c r="B59" i="1"/>
  <c r="CB59" i="1" s="1"/>
  <c r="C79" i="1"/>
  <c r="C67" i="1"/>
  <c r="C105" i="1"/>
  <c r="C104" i="1"/>
  <c r="C19" i="1"/>
  <c r="C78" i="1"/>
  <c r="C68" i="1"/>
  <c r="C12" i="1"/>
  <c r="C15" i="1"/>
  <c r="C64" i="1"/>
  <c r="E118" i="1"/>
  <c r="C46" i="1"/>
  <c r="C28" i="1"/>
  <c r="B22" i="1"/>
  <c r="C86" i="1"/>
  <c r="C82" i="1"/>
  <c r="C87" i="1"/>
  <c r="C109" i="1"/>
  <c r="C16" i="1"/>
  <c r="C44" i="1"/>
  <c r="C45" i="1"/>
  <c r="C47" i="1"/>
  <c r="CH23" i="1" l="1"/>
  <c r="CG51" i="1"/>
  <c r="CH56" i="1"/>
  <c r="CA50" i="1"/>
  <c r="CH35" i="1"/>
  <c r="B67" i="1"/>
  <c r="CG67" i="1" s="1"/>
  <c r="B70" i="1"/>
  <c r="CA70" i="1" s="1"/>
  <c r="B44" i="1"/>
  <c r="CG44" i="1" s="1"/>
  <c r="CG58" i="1"/>
  <c r="B88" i="1"/>
  <c r="CB88" i="1" s="1"/>
  <c r="B100" i="1"/>
  <c r="CG100" i="1" s="1"/>
  <c r="CB53" i="1"/>
  <c r="CB91" i="1"/>
  <c r="CH92" i="1"/>
  <c r="B40" i="1"/>
  <c r="CH40" i="1" s="1"/>
  <c r="D118" i="1"/>
  <c r="CH96" i="1"/>
  <c r="CB57" i="1"/>
  <c r="CH53" i="1"/>
  <c r="CG50" i="1"/>
  <c r="CH57" i="1"/>
  <c r="CH22" i="1"/>
  <c r="B64" i="1"/>
  <c r="CH64" i="1" s="1"/>
  <c r="B78" i="1"/>
  <c r="CB78" i="1" s="1"/>
  <c r="B18" i="1"/>
  <c r="CB18" i="1" s="1"/>
  <c r="CG36" i="1"/>
  <c r="B83" i="1"/>
  <c r="CH83" i="1" s="1"/>
  <c r="B103" i="1"/>
  <c r="CH103" i="1" s="1"/>
  <c r="C122" i="1"/>
  <c r="CH52" i="1"/>
  <c r="CA51" i="1"/>
  <c r="CB51" i="1"/>
  <c r="CA58" i="1"/>
  <c r="B87" i="1"/>
  <c r="CG87" i="1" s="1"/>
  <c r="B111" i="1"/>
  <c r="CA111" i="1" s="1"/>
  <c r="B29" i="1"/>
  <c r="CG29" i="1" s="1"/>
  <c r="C123" i="1"/>
  <c r="D119" i="1"/>
  <c r="CB58" i="1"/>
  <c r="CB36" i="1"/>
  <c r="B47" i="1"/>
  <c r="CG47" i="1" s="1"/>
  <c r="B45" i="1"/>
  <c r="CA45" i="1" s="1"/>
  <c r="CA22" i="1"/>
  <c r="C118" i="1"/>
  <c r="B68" i="1"/>
  <c r="CH68" i="1" s="1"/>
  <c r="B105" i="1"/>
  <c r="CB105" i="1" s="1"/>
  <c r="B43" i="1"/>
  <c r="CA43" i="1" s="1"/>
  <c r="B32" i="1"/>
  <c r="CB32" i="1" s="1"/>
  <c r="B110" i="1"/>
  <c r="CH110" i="1" s="1"/>
  <c r="B102" i="1"/>
  <c r="CH102" i="1" s="1"/>
  <c r="CA35" i="1"/>
  <c r="CH58" i="1"/>
  <c r="CB22" i="1"/>
  <c r="CH36" i="1"/>
  <c r="B101" i="1"/>
  <c r="CG101" i="1" s="1"/>
  <c r="B112" i="1"/>
  <c r="CG112" i="1" s="1"/>
  <c r="C120" i="1"/>
  <c r="C121" i="1"/>
  <c r="D121" i="1"/>
  <c r="B109" i="1"/>
  <c r="CH109" i="1" s="1"/>
  <c r="D122" i="1"/>
  <c r="B82" i="1"/>
  <c r="CA82" i="1" s="1"/>
  <c r="B15" i="1"/>
  <c r="CA15" i="1" s="1"/>
  <c r="B19" i="1"/>
  <c r="CB19" i="1" s="1"/>
  <c r="B13" i="1"/>
  <c r="CH13" i="1" s="1"/>
  <c r="C119" i="1"/>
  <c r="CB23" i="1"/>
  <c r="B30" i="1"/>
  <c r="CA30" i="1" s="1"/>
  <c r="D123" i="1"/>
  <c r="D120" i="1"/>
  <c r="CA53" i="1"/>
  <c r="CA57" i="1"/>
  <c r="CA95" i="1"/>
  <c r="CB50" i="1"/>
  <c r="E50" i="1" s="1"/>
  <c r="CH51" i="1"/>
  <c r="CB52" i="1"/>
  <c r="CB35" i="1"/>
  <c r="CG56" i="1"/>
  <c r="CA52" i="1"/>
  <c r="B71" i="1"/>
  <c r="CG71" i="1" s="1"/>
  <c r="B73" i="1"/>
  <c r="CG73" i="1" s="1"/>
  <c r="B16" i="1"/>
  <c r="CH16" i="1" s="1"/>
  <c r="B86" i="1"/>
  <c r="CH86" i="1" s="1"/>
  <c r="B46" i="1"/>
  <c r="CB46" i="1" s="1"/>
  <c r="B12" i="1"/>
  <c r="CB12" i="1" s="1"/>
  <c r="B104" i="1"/>
  <c r="CH104" i="1" s="1"/>
  <c r="B27" i="1"/>
  <c r="CA27" i="1" s="1"/>
  <c r="B84" i="1"/>
  <c r="CH84" i="1" s="1"/>
  <c r="CA92" i="1"/>
  <c r="CA56" i="1"/>
  <c r="B113" i="1"/>
  <c r="CA113" i="1" s="1"/>
  <c r="B41" i="1"/>
  <c r="CA41" i="1" s="1"/>
  <c r="CG53" i="1"/>
  <c r="CH50" i="1"/>
  <c r="CG52" i="1"/>
  <c r="CG35" i="1"/>
  <c r="B28" i="1"/>
  <c r="CB28" i="1" s="1"/>
  <c r="B31" i="1"/>
  <c r="CG31" i="1" s="1"/>
  <c r="CA36" i="1"/>
  <c r="B42" i="1"/>
  <c r="CG42" i="1" s="1"/>
  <c r="CH95" i="1"/>
  <c r="B79" i="1"/>
  <c r="CA79" i="1" s="1"/>
  <c r="B65" i="1"/>
  <c r="CH65" i="1" s="1"/>
  <c r="B80" i="1"/>
  <c r="CB80" i="1" s="1"/>
  <c r="CA19" i="1"/>
  <c r="CB65" i="1"/>
  <c r="CB64" i="1"/>
  <c r="CG23" i="1"/>
  <c r="CB92" i="1"/>
  <c r="CG22" i="1"/>
  <c r="CB56" i="1"/>
  <c r="CH59" i="1"/>
  <c r="CB95" i="1"/>
  <c r="CG96" i="1"/>
  <c r="CH91" i="1"/>
  <c r="CA59" i="1"/>
  <c r="E59" i="1" s="1"/>
  <c r="CA91" i="1"/>
  <c r="CA96" i="1"/>
  <c r="CG92" i="1"/>
  <c r="CG57" i="1"/>
  <c r="CG59" i="1"/>
  <c r="CG91" i="1"/>
  <c r="CB96" i="1"/>
  <c r="CA23" i="1"/>
  <c r="CG30" i="1" l="1"/>
  <c r="CG40" i="1"/>
  <c r="B123" i="1"/>
  <c r="CA109" i="1"/>
  <c r="CA47" i="1"/>
  <c r="CH31" i="1"/>
  <c r="CA44" i="1"/>
  <c r="CG70" i="1"/>
  <c r="CH100" i="1"/>
  <c r="CG83" i="1"/>
  <c r="B120" i="1"/>
  <c r="E56" i="1"/>
  <c r="E91" i="1"/>
  <c r="CH70" i="1"/>
  <c r="CA31" i="1"/>
  <c r="CA104" i="1"/>
  <c r="CH18" i="1"/>
  <c r="CG84" i="1"/>
  <c r="CH80" i="1"/>
  <c r="CB47" i="1"/>
  <c r="N47" i="1" s="1"/>
  <c r="CA68" i="1"/>
  <c r="CA46" i="1"/>
  <c r="N46" i="1" s="1"/>
  <c r="CH67" i="1"/>
  <c r="CA88" i="1"/>
  <c r="N88" i="1" s="1"/>
  <c r="CG18" i="1"/>
  <c r="CG110" i="1"/>
  <c r="CG41" i="1"/>
  <c r="CB13" i="1"/>
  <c r="CB110" i="1"/>
  <c r="CA12" i="1"/>
  <c r="N12" i="1" s="1"/>
  <c r="CH113" i="1"/>
  <c r="CB112" i="1"/>
  <c r="CB67" i="1"/>
  <c r="CB87" i="1"/>
  <c r="CH112" i="1"/>
  <c r="CG105" i="1"/>
  <c r="CH88" i="1"/>
  <c r="CA67" i="1"/>
  <c r="CH78" i="1"/>
  <c r="CB109" i="1"/>
  <c r="CH44" i="1"/>
  <c r="CG46" i="1"/>
  <c r="CB70" i="1"/>
  <c r="N70" i="1" s="1"/>
  <c r="E95" i="1"/>
  <c r="CH29" i="1"/>
  <c r="CG103" i="1"/>
  <c r="CA78" i="1"/>
  <c r="N78" i="1" s="1"/>
  <c r="CA84" i="1"/>
  <c r="CH73" i="1"/>
  <c r="CG43" i="1"/>
  <c r="CG80" i="1"/>
  <c r="CA42" i="1"/>
  <c r="CG82" i="1"/>
  <c r="E53" i="1"/>
  <c r="CB44" i="1"/>
  <c r="N44" i="1" s="1"/>
  <c r="B118" i="1"/>
  <c r="CB41" i="1"/>
  <c r="N41" i="1" s="1"/>
  <c r="CB103" i="1"/>
  <c r="CG113" i="1"/>
  <c r="CB73" i="1"/>
  <c r="CB43" i="1"/>
  <c r="N43" i="1" s="1"/>
  <c r="CH45" i="1"/>
  <c r="CH42" i="1"/>
  <c r="CG27" i="1"/>
  <c r="CB86" i="1"/>
  <c r="CB82" i="1"/>
  <c r="N82" i="1" s="1"/>
  <c r="CA40" i="1"/>
  <c r="CA64" i="1"/>
  <c r="N64" i="1" s="1"/>
  <c r="CG28" i="1"/>
  <c r="CH101" i="1"/>
  <c r="E23" i="1"/>
  <c r="CH111" i="1"/>
  <c r="CG88" i="1"/>
  <c r="CG111" i="1"/>
  <c r="CB83" i="1"/>
  <c r="CG64" i="1"/>
  <c r="CH87" i="1"/>
  <c r="CB84" i="1"/>
  <c r="CA101" i="1"/>
  <c r="CG32" i="1"/>
  <c r="CH43" i="1"/>
  <c r="CA80" i="1"/>
  <c r="N80" i="1" s="1"/>
  <c r="CB42" i="1"/>
  <c r="CH41" i="1"/>
  <c r="CH46" i="1"/>
  <c r="CH82" i="1"/>
  <c r="E36" i="1"/>
  <c r="CB100" i="1"/>
  <c r="CA83" i="1"/>
  <c r="CA32" i="1"/>
  <c r="N32" i="1" s="1"/>
  <c r="B119" i="1"/>
  <c r="CA100" i="1"/>
  <c r="CB40" i="1"/>
  <c r="CB111" i="1"/>
  <c r="CG15" i="1"/>
  <c r="E51" i="1"/>
  <c r="CG65" i="1"/>
  <c r="CB27" i="1"/>
  <c r="N27" i="1" s="1"/>
  <c r="CG86" i="1"/>
  <c r="CG13" i="1"/>
  <c r="CB29" i="1"/>
  <c r="E92" i="1"/>
  <c r="CA29" i="1"/>
  <c r="CA103" i="1"/>
  <c r="CG78" i="1"/>
  <c r="CA87" i="1"/>
  <c r="CA28" i="1"/>
  <c r="N28" i="1" s="1"/>
  <c r="CB113" i="1"/>
  <c r="CA73" i="1"/>
  <c r="CH15" i="1"/>
  <c r="CB101" i="1"/>
  <c r="CH32" i="1"/>
  <c r="CA65" i="1"/>
  <c r="N65" i="1" s="1"/>
  <c r="CG79" i="1"/>
  <c r="CH27" i="1"/>
  <c r="CA86" i="1"/>
  <c r="CA13" i="1"/>
  <c r="CG12" i="1"/>
  <c r="CB102" i="1"/>
  <c r="E57" i="1"/>
  <c r="E58" i="1"/>
  <c r="CB68" i="1"/>
  <c r="B122" i="1"/>
  <c r="CH47" i="1"/>
  <c r="CA18" i="1"/>
  <c r="N18" i="1" s="1"/>
  <c r="CH28" i="1"/>
  <c r="CH12" i="1"/>
  <c r="CB15" i="1"/>
  <c r="N15" i="1" s="1"/>
  <c r="CG109" i="1"/>
  <c r="CA112" i="1"/>
  <c r="CA110" i="1"/>
  <c r="CG68" i="1"/>
  <c r="CA16" i="1"/>
  <c r="CH71" i="1"/>
  <c r="CG102" i="1"/>
  <c r="CH105" i="1"/>
  <c r="CB45" i="1"/>
  <c r="N45" i="1" s="1"/>
  <c r="CB79" i="1"/>
  <c r="N79" i="1" s="1"/>
  <c r="CG104" i="1"/>
  <c r="CB16" i="1"/>
  <c r="CA71" i="1"/>
  <c r="CB30" i="1"/>
  <c r="N30" i="1" s="1"/>
  <c r="CG19" i="1"/>
  <c r="B121" i="1"/>
  <c r="E35" i="1"/>
  <c r="E22" i="1"/>
  <c r="E96" i="1"/>
  <c r="N19" i="1"/>
  <c r="CB31" i="1"/>
  <c r="CA102" i="1"/>
  <c r="CA105" i="1"/>
  <c r="CG45" i="1"/>
  <c r="CH79" i="1"/>
  <c r="CB104" i="1"/>
  <c r="CG16" i="1"/>
  <c r="CB71" i="1"/>
  <c r="CH30" i="1"/>
  <c r="CH19" i="1"/>
  <c r="E52" i="1"/>
  <c r="N87" i="1" l="1"/>
  <c r="N31" i="1"/>
  <c r="N13" i="1"/>
  <c r="N68" i="1"/>
  <c r="N86" i="1"/>
  <c r="N67" i="1"/>
  <c r="A150" i="1"/>
  <c r="N42" i="1"/>
  <c r="N73" i="1"/>
  <c r="N84" i="1"/>
  <c r="N40" i="1"/>
  <c r="N83" i="1"/>
  <c r="N71" i="1"/>
  <c r="N29" i="1"/>
  <c r="N16" i="1"/>
  <c r="B150" i="1"/>
</calcChain>
</file>

<file path=xl/sharedStrings.xml><?xml version="1.0" encoding="utf-8"?>
<sst xmlns="http://schemas.openxmlformats.org/spreadsheetml/2006/main" count="3614" uniqueCount="135">
  <si>
    <t>SERVICIO DE SALUD</t>
  </si>
  <si>
    <t>REM-A11a. TRANSMISIÓN VERTICAL MATERNO INFANTIL</t>
  </si>
  <si>
    <t>SECCION A: TRATAMIENTO DE SÍFILIS EN GESTANTES</t>
  </si>
  <si>
    <t>TOTAL</t>
  </si>
  <si>
    <t xml:space="preserve">RANGO ETARIO </t>
  </si>
  <si>
    <t>Pueblos Originarios</t>
  </si>
  <si>
    <t>Migrantes</t>
  </si>
  <si>
    <t>10 - 14 años</t>
  </si>
  <si>
    <t>15 - 19 años</t>
  </si>
  <si>
    <t>20 - 24 años</t>
  </si>
  <si>
    <t>25 - 29 años</t>
  </si>
  <si>
    <t>30 - 34 años</t>
  </si>
  <si>
    <t>35 - 39 años</t>
  </si>
  <si>
    <t>40 - 44 años</t>
  </si>
  <si>
    <t>45 - 49 años</t>
  </si>
  <si>
    <t>50 - 54 años</t>
  </si>
  <si>
    <t>TRATAMIENTO DE SÍFILIS EN GESTANTES EN ATENCIÓN PRIMARIA</t>
  </si>
  <si>
    <t>Gestantes con 1° test no treponémico reactivo en este embarazo con  penicilina administrada en Atención Primaria</t>
  </si>
  <si>
    <t xml:space="preserve">Gestantes con 1° test no treponémico reactivo </t>
  </si>
  <si>
    <t>TRATAMIENTO DE SÍFILIS EN GESTANTES EN ESPECIALIDADES</t>
  </si>
  <si>
    <t>Gestantes con 1° test no treponémico reactivo en este embarazo  con penicilina administrada en especialidades</t>
  </si>
  <si>
    <t>Gestantes con 1° test no treponémico reactivo en este embarazo</t>
  </si>
  <si>
    <t>TRATAMIENTO SÍFILIS EN GESTANTES AL MOMENTO DEL PARTO</t>
  </si>
  <si>
    <t>Gestantes con 1° test no treponemico reactivo en este embarazo con  penicilina administrada al parto</t>
  </si>
  <si>
    <t>SECCIÓN B: NIÑOS Y NIÑAS EXPUESTOS A LA SÍFILIS TRATADOS AL NACER</t>
  </si>
  <si>
    <t>Recién nacidos/as expuestos a sífilis (hijos de mujer con serología reactiva para sífilis al parto no tratada o inadecuadamente tratada), que reciben tratamiento para sífilis congénita al nacer</t>
  </si>
  <si>
    <t>Recién nacidos/as expuestos a sífilis (hijos de mujer con serología reactiva para sífilis al parto  no tratada o inadecuadamente tratada)</t>
  </si>
  <si>
    <t>SECCIÓN C: ABORTOS Y DEFUNCIONES FETALES ATRIBUIDAS A SÍFILIS SEGÚN EDAD GESTACIONAL</t>
  </si>
  <si>
    <t xml:space="preserve">Mujeres con serología reactiva para sífilis con aborto menor o igual a 19+6 semanas o menor a 500 grs </t>
  </si>
  <si>
    <t xml:space="preserve">Mujeres con aborto menor o igual a 19+6 semanas o menor a 500 grs </t>
  </si>
  <si>
    <t xml:space="preserve">Mujeres con serología reactiva para sífilis con aborto entre las 20 y las 21+6 semanas o mayor a 500 grs </t>
  </si>
  <si>
    <t xml:space="preserve">Mujeres con aborto entre las 20 y las 21+6 semanas o mayor a 500 grs </t>
  </si>
  <si>
    <t xml:space="preserve">Mujeres con serología reactiva para sífilis con mortinato mayor o igual a 22 semanas </t>
  </si>
  <si>
    <t xml:space="preserve">Mujeres con mortinato mayor o igual a 22 semanas </t>
  </si>
  <si>
    <t>SECCION D: APLICACIÓN DE PROFILAXIS OCULAR PARA GONORREA EN RECIÉN NACIDOS</t>
  </si>
  <si>
    <t>Recién Nacidos  vivos que reciben profilaxis ocular para gonorrea al nacer</t>
  </si>
  <si>
    <t xml:space="preserve">Recién nacidos vivos </t>
  </si>
  <si>
    <t>SECCIÓN E: MUJERES VIH QUE RECIBE PROTOCOLO PREVENCIÓN TRANSMISIÓN VERTICAL AL PARTO (PTV)</t>
  </si>
  <si>
    <r>
      <t xml:space="preserve">Mujeres VIH (+) </t>
    </r>
    <r>
      <rPr>
        <b/>
        <sz val="8"/>
        <color theme="1"/>
        <rFont val="Verdana"/>
        <family val="2"/>
      </rPr>
      <t xml:space="preserve">confirmada </t>
    </r>
    <r>
      <rPr>
        <sz val="8"/>
        <color theme="1"/>
        <rFont val="Verdana"/>
        <family val="2"/>
      </rPr>
      <t>por ISP que recibieron protocolo PTV completo al parto</t>
    </r>
  </si>
  <si>
    <r>
      <t xml:space="preserve">Mujeres VIH (+) </t>
    </r>
    <r>
      <rPr>
        <b/>
        <sz val="8"/>
        <color theme="1"/>
        <rFont val="Verdana"/>
        <family val="2"/>
      </rPr>
      <t>confirmada</t>
    </r>
    <r>
      <rPr>
        <sz val="8"/>
        <color theme="1"/>
        <rFont val="Verdana"/>
        <family val="2"/>
      </rPr>
      <t xml:space="preserve"> por ISP que recibieron protocolo PTV incompleto al parto</t>
    </r>
  </si>
  <si>
    <r>
      <t xml:space="preserve">Mujeres VIH (+) </t>
    </r>
    <r>
      <rPr>
        <b/>
        <sz val="8"/>
        <color theme="1"/>
        <rFont val="Verdana"/>
        <family val="2"/>
      </rPr>
      <t>confirmada</t>
    </r>
    <r>
      <rPr>
        <sz val="8"/>
        <color theme="1"/>
        <rFont val="Verdana"/>
        <family val="2"/>
      </rPr>
      <t xml:space="preserve"> por ISP que no recibieron protocolo PTV al parto</t>
    </r>
  </si>
  <si>
    <r>
      <t xml:space="preserve">Mujeres VIH (+) </t>
    </r>
    <r>
      <rPr>
        <b/>
        <sz val="8"/>
        <color theme="1"/>
        <rFont val="Verdana"/>
        <family val="2"/>
      </rPr>
      <t>confirmada</t>
    </r>
    <r>
      <rPr>
        <sz val="8"/>
        <color theme="1"/>
        <rFont val="Verdana"/>
        <family val="2"/>
      </rPr>
      <t xml:space="preserve"> por ISP atendidas por parto </t>
    </r>
  </si>
  <si>
    <r>
      <t xml:space="preserve">Mujeres con serología VIH (+) </t>
    </r>
    <r>
      <rPr>
        <b/>
        <sz val="8"/>
        <color theme="1"/>
        <rFont val="Verdana"/>
        <family val="2"/>
      </rPr>
      <t>no confirmada</t>
    </r>
    <r>
      <rPr>
        <sz val="8"/>
        <color theme="1"/>
        <rFont val="Verdana"/>
        <family val="2"/>
      </rPr>
      <t xml:space="preserve"> por ISP que recibieron protocolo PTV completo al parto</t>
    </r>
  </si>
  <si>
    <r>
      <t xml:space="preserve">Mujeres con serología VIH (+) </t>
    </r>
    <r>
      <rPr>
        <b/>
        <sz val="8"/>
        <color theme="1"/>
        <rFont val="Verdana"/>
        <family val="2"/>
      </rPr>
      <t>no confirmada</t>
    </r>
    <r>
      <rPr>
        <sz val="8"/>
        <color theme="1"/>
        <rFont val="Verdana"/>
        <family val="2"/>
      </rPr>
      <t xml:space="preserve"> por ISP que recibieron protocolo PTV incompleto al parto</t>
    </r>
  </si>
  <si>
    <r>
      <t xml:space="preserve">Mujeres con serología VIH (+) </t>
    </r>
    <r>
      <rPr>
        <b/>
        <sz val="8"/>
        <color theme="1"/>
        <rFont val="Verdana"/>
        <family val="2"/>
      </rPr>
      <t>no confirmada</t>
    </r>
    <r>
      <rPr>
        <sz val="8"/>
        <color theme="1"/>
        <rFont val="Verdana"/>
        <family val="2"/>
      </rPr>
      <t xml:space="preserve"> por ISP que No recibieron protocolo PTV al parto</t>
    </r>
  </si>
  <si>
    <r>
      <t xml:space="preserve">Mujeres con serología VIH (+) </t>
    </r>
    <r>
      <rPr>
        <b/>
        <sz val="8"/>
        <color theme="1"/>
        <rFont val="Verdana"/>
        <family val="2"/>
      </rPr>
      <t>no confirmada</t>
    </r>
    <r>
      <rPr>
        <sz val="8"/>
        <color theme="1"/>
        <rFont val="Verdana"/>
        <family val="2"/>
      </rPr>
      <t xml:space="preserve"> por ISP atendidas por parto  </t>
    </r>
  </si>
  <si>
    <t>SECCIÓN F: RECIÉN NACIDOS EXPUESTOS AL VIH QUE RECIBE PROTOCOLO DE TRANSMISIÓN VERTICAL</t>
  </si>
  <si>
    <t xml:space="preserve">Recién nacidos vivos hijos de mujer VIH (+) confirmada por ISP que iniciaron profilaxis para VIH durante las primeras 12 hrs. de vida </t>
  </si>
  <si>
    <t>Recién nacidos vivos hijos de mujer VIH (+) confirmada por ISP</t>
  </si>
  <si>
    <t xml:space="preserve">Recién nacidos vivos hijos de mujer con serología VIH (+) no confirmada por ISP que iniciaron profilaxis para VIH durante las primeras 12 hrs. de vida </t>
  </si>
  <si>
    <t>Recién nacidos vivos hijos de mujer con serología VIH (+) no confirmada por ISP</t>
  </si>
  <si>
    <t>SECCIÓN G: RECIÉN NACIDOS EXPUESTOS AL VIH QUE RECIBEN LECHE MATERNIZADA AL ALTA</t>
  </si>
  <si>
    <t>Recién nacidos vivos hijos de mujer VIH (+) confirmada por ISP que recibieron leche maternizada al alta (para ser consumida en su casa)</t>
  </si>
  <si>
    <t>Recien nacidos vivos hijos de mujer con serología VIH (+) no confirmada por el ISP  que recibieron leche maternizada al alta (para ser consumida en su casa)</t>
  </si>
  <si>
    <t>Recien nacidos vivos hijos de mujer con serología VIH (+) no confirmada por el ISP</t>
  </si>
  <si>
    <t xml:space="preserve">SECCIÓN H: GESTANTES ESTUDIADAS PARA ESTREPTOCOCCUS GRUPO B (EGB) </t>
  </si>
  <si>
    <t>GESTANTES ESTUDIADAS PARA ESTREPTOCOCCUS GRUPO B (EGB) EN APS</t>
  </si>
  <si>
    <t>Gestantes estudiadas para EGB en APS</t>
  </si>
  <si>
    <t xml:space="preserve">Gestantes estudiadas en APS con examen EGB (+) </t>
  </si>
  <si>
    <t>GESTANTES ESTUDIADAS PARA ESTREPTOCOCCUS GRUPO B (EGB) EN ESPECIALIDADES</t>
  </si>
  <si>
    <t>Gestantes estudiadas para EGB en Especialidades</t>
  </si>
  <si>
    <t xml:space="preserve">Gestantes estudiadas en Especialidades con examen EGB (+) </t>
  </si>
  <si>
    <t>GESTANTES ESTUDIADAS PARA ESTREPTOCOCCUS GRUPO B (EGB) EN NIVEL HOSPITALARIO</t>
  </si>
  <si>
    <t>Gestantes estudiadas para EGB en nivel hospitalario</t>
  </si>
  <si>
    <t xml:space="preserve">Gestantes estudiadas en nivel hospitalario con examen EGB (+) </t>
  </si>
  <si>
    <t>GESTANTES CON PROFILAXIS PARA ESTREPTOCOCCUS GRUPO B (EGB) AL PARTO</t>
  </si>
  <si>
    <t>Gestantes con profilaxis para  EGB (+) al parto</t>
  </si>
  <si>
    <t>SECCIÓN I: GESTANTES EVALUADAS PARA HEPATITIS B</t>
  </si>
  <si>
    <t>RANGO ETARIO</t>
  </si>
  <si>
    <t>GESTANTES EVALUADAS PARA HEPATITIS B EN ATENCIÓN PRIMARIA</t>
  </si>
  <si>
    <t xml:space="preserve">Gestantes con solicitud de estudio serológico para Hepatitis B </t>
  </si>
  <si>
    <t xml:space="preserve">Gestantes con estudio serológico positivo confirmado para Hepatitis B </t>
  </si>
  <si>
    <t xml:space="preserve">Gestantes con Hepatitis B positivo derivada con especialista (Gastroenterólogo, hepatólogo u otro) </t>
  </si>
  <si>
    <t>GESTANTES EVALUADAS PARA HEPATITIS B EN ESPECIALIDADES</t>
  </si>
  <si>
    <t>GESTANTES EVALUADAS PARA HEPATITIS B EN PARTOS</t>
  </si>
  <si>
    <t>Gestantes con Hepatitis B positivo derivada con especialista (Gastroenterólogo, hepatólogo u otro)</t>
  </si>
  <si>
    <t>SECCION J: PROFILAXIS DE TRANSMISIÓN VERTICAL APLICADA AL RECIEN NACIDO, HIJO DE MADRE HEPATITIS B POSITIVA</t>
  </si>
  <si>
    <t>Recién nacidos hijos de madre Hepatitis B positiva, nacidos en el periodo</t>
  </si>
  <si>
    <t>Recién nacidos hijos de madre Hepatitis B positiva que recibieron profilaxis completa, según la normativa vigente</t>
  </si>
  <si>
    <t>SECCION K: SEGUIMIENTO DE NIÑOS Y NIÑAS AL AÑO DE VIDA</t>
  </si>
  <si>
    <t>Niños/as hijos de madre Hepatitis B positiva evaluados al año de vida</t>
  </si>
  <si>
    <t>Niños/as hijos de madre Hepatitis B positiva, evaluados al año de vida, confirmado positivo de transmisión vertical para Hepatitis B</t>
  </si>
  <si>
    <t>SECCIÓN L: SCREENING ENFERMEDAD DE CHAGAS PARA EMBARAZADAS, PUERPERAS Y MUJERES EN EDAD FÉRTIL</t>
  </si>
  <si>
    <t>CONDICIÓN</t>
  </si>
  <si>
    <t xml:space="preserve">GRUPO DE EDAD </t>
  </si>
  <si>
    <t>55 y más años</t>
  </si>
  <si>
    <t>Gestantes con examen de Chagas solicitado</t>
  </si>
  <si>
    <t/>
  </si>
  <si>
    <t>Gestantes con examen de Chagas informado</t>
  </si>
  <si>
    <t>Gestantes con examen de Chagas confirmado</t>
  </si>
  <si>
    <t>Gestantes que ingresan a maternidad sin examen de enfermedad de Chagas</t>
  </si>
  <si>
    <t>Mujeres en Control Preconcepcional</t>
  </si>
  <si>
    <t>Mujeres en Control de Regulación de Fecundidad</t>
  </si>
  <si>
    <t xml:space="preserve">SECCIÓN M: DIAGNÓSTICO TRANSMISIÓN VERTICAL MADRE HIJO/A CON ENFERMEDAD DE CHAGAS </t>
  </si>
  <si>
    <t xml:space="preserve"> CONDICIÓN</t>
  </si>
  <si>
    <t>Menos de 1 mes</t>
  </si>
  <si>
    <t>1 mes</t>
  </si>
  <si>
    <t>2 meses</t>
  </si>
  <si>
    <t>3 meses</t>
  </si>
  <si>
    <t>4 meses</t>
  </si>
  <si>
    <t>5 meses</t>
  </si>
  <si>
    <t>6 meses</t>
  </si>
  <si>
    <t>7 meses</t>
  </si>
  <si>
    <t>8 meses</t>
  </si>
  <si>
    <t>9 meses</t>
  </si>
  <si>
    <t>10 meses</t>
  </si>
  <si>
    <t>11 meses</t>
  </si>
  <si>
    <t>12 meses</t>
  </si>
  <si>
    <t>13 meses</t>
  </si>
  <si>
    <t>14 meses</t>
  </si>
  <si>
    <t>15 meses</t>
  </si>
  <si>
    <t xml:space="preserve">Hijos/as de Madre con Enfermedad de Chagas nacidos en el periodo </t>
  </si>
  <si>
    <t>Hijos/as de Madre con Enfermedad de Chagas con diagnóstico directo realizado</t>
  </si>
  <si>
    <t xml:space="preserve">Hijos/as de Madre con Enfermedad de Chagas con diagnóstico finalizado e informado (1° muestra) </t>
  </si>
  <si>
    <t xml:space="preserve">Hijos/as de Madre con Enfermedad de Chagas con diagnóstico finalizado e informado (2° muestra) </t>
  </si>
  <si>
    <t xml:space="preserve">Hijos/as de Madre con enfermedad de Chagas con diagnóstico finalizado e informado (3° muestra) </t>
  </si>
  <si>
    <t>SECCION N: TRATAMIENTOS FAMACOLÓGICOS</t>
  </si>
  <si>
    <t>RANGO ETARIO Y SEXO</t>
  </si>
  <si>
    <t>Ambos sexos</t>
  </si>
  <si>
    <t>Hombres</t>
  </si>
  <si>
    <t>Mujeres</t>
  </si>
  <si>
    <t>Menos de 1 año</t>
  </si>
  <si>
    <t>1-4 años</t>
  </si>
  <si>
    <t>5-9 años</t>
  </si>
  <si>
    <t>10-14 años</t>
  </si>
  <si>
    <t>55-59 años</t>
  </si>
  <si>
    <t>60-64 años</t>
  </si>
  <si>
    <t>65-69 años</t>
  </si>
  <si>
    <t>70 y más años</t>
  </si>
  <si>
    <t>Personas con enfermedad de Chagas que ingresan a tratamiento farmacológico en el periodo (nifurtimox)</t>
  </si>
  <si>
    <t>Personas con enfermedad de Chagas que suspenden o rechazan tratamiento farmacológico en el periodo (nifurtimox)</t>
  </si>
  <si>
    <t>Personas con enfermedad de Chagas que finalizan tratamiento farmacológico en el periodo (nifurtimox)</t>
  </si>
  <si>
    <t>Personas con enfermedad de Chagas que ingresan a tratamiento farmacológico en el periodo (benznidazol)</t>
  </si>
  <si>
    <t>Personas con enfermedad de Chagas que suspenden o rechazan tratamiento farmacológico en el periodo (benznidazol)</t>
  </si>
  <si>
    <t>Personas con enfermedad de Chagas que finalizan tratamiento farmacológico en el periodo (benznidazol)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</si>
</sst>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b/>
      <sz val="12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4" tint="0.59999389629810485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double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double">
        <color indexed="64"/>
      </right>
      <top/>
      <bottom style="hair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double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double">
        <color auto="1"/>
      </right>
      <top style="hair">
        <color indexed="64"/>
      </top>
      <bottom style="hair">
        <color auto="1"/>
      </bottom>
      <diagonal/>
    </border>
    <border>
      <left style="hair">
        <color indexed="64"/>
      </left>
      <right style="double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double">
        <color indexed="64"/>
      </right>
      <top/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double">
        <color indexed="64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19">
    <xf numFmtId="0" fontId="0" fillId="0" borderId="0" xfId="0"/>
    <xf numFmtId="1" fontId="2" fillId="2" borderId="0" xfId="0" applyNumberFormat="1" applyFont="1" applyFill="1"/>
    <xf numFmtId="0" fontId="5" fillId="3" borderId="1" xfId="0" applyFont="1" applyFill="1" applyBorder="1" applyAlignment="1">
      <alignment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wrapText="1"/>
    </xf>
    <xf numFmtId="1" fontId="6" fillId="0" borderId="16" xfId="0" applyNumberFormat="1" applyFont="1" applyBorder="1" applyAlignment="1">
      <alignment horizontal="right" wrapText="1"/>
    </xf>
    <xf numFmtId="1" fontId="0" fillId="0" borderId="0" xfId="0" applyNumberFormat="1"/>
    <xf numFmtId="0" fontId="0" fillId="6" borderId="0" xfId="0" applyFill="1" applyAlignment="1">
      <alignment vertical="center"/>
    </xf>
    <xf numFmtId="0" fontId="0" fillId="7" borderId="0" xfId="0" applyFill="1"/>
    <xf numFmtId="0" fontId="6" fillId="0" borderId="8" xfId="0" applyFont="1" applyBorder="1" applyAlignment="1">
      <alignment wrapText="1"/>
    </xf>
    <xf numFmtId="1" fontId="6" fillId="0" borderId="12" xfId="0" applyNumberFormat="1" applyFont="1" applyBorder="1" applyAlignment="1">
      <alignment horizontal="right"/>
    </xf>
    <xf numFmtId="0" fontId="6" fillId="0" borderId="20" xfId="0" applyFont="1" applyBorder="1" applyAlignment="1">
      <alignment vertical="center"/>
    </xf>
    <xf numFmtId="0" fontId="6" fillId="4" borderId="21" xfId="0" applyFont="1" applyFill="1" applyBorder="1" applyAlignment="1">
      <alignment vertical="center"/>
    </xf>
    <xf numFmtId="1" fontId="6" fillId="4" borderId="1" xfId="0" applyNumberFormat="1" applyFont="1" applyFill="1" applyBorder="1"/>
    <xf numFmtId="1" fontId="6" fillId="4" borderId="19" xfId="0" applyNumberFormat="1" applyFont="1" applyFill="1" applyBorder="1"/>
    <xf numFmtId="1" fontId="6" fillId="4" borderId="22" xfId="0" applyNumberFormat="1" applyFont="1" applyFill="1" applyBorder="1"/>
    <xf numFmtId="1" fontId="6" fillId="4" borderId="12" xfId="0" applyNumberFormat="1" applyFont="1" applyFill="1" applyBorder="1"/>
    <xf numFmtId="0" fontId="0" fillId="0" borderId="0" xfId="0" applyAlignment="1">
      <alignment vertical="center"/>
    </xf>
    <xf numFmtId="1" fontId="6" fillId="0" borderId="16" xfId="0" applyNumberFormat="1" applyFont="1" applyBorder="1" applyAlignment="1">
      <alignment horizontal="right"/>
    </xf>
    <xf numFmtId="0" fontId="6" fillId="0" borderId="8" xfId="0" applyFont="1" applyBorder="1" applyAlignment="1">
      <alignment vertical="center"/>
    </xf>
    <xf numFmtId="0" fontId="6" fillId="0" borderId="23" xfId="0" applyFont="1" applyBorder="1" applyAlignment="1">
      <alignment wrapText="1"/>
    </xf>
    <xf numFmtId="1" fontId="6" fillId="0" borderId="24" xfId="0" applyNumberFormat="1" applyFont="1" applyBorder="1" applyAlignment="1">
      <alignment horizontal="right"/>
    </xf>
    <xf numFmtId="0" fontId="0" fillId="0" borderId="26" xfId="0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1" fontId="6" fillId="5" borderId="29" xfId="0" applyNumberFormat="1" applyFont="1" applyFill="1" applyBorder="1" applyAlignment="1" applyProtection="1">
      <alignment horizontal="right"/>
      <protection locked="0"/>
    </xf>
    <xf numFmtId="1" fontId="6" fillId="3" borderId="0" xfId="0" applyNumberFormat="1" applyFont="1" applyFill="1" applyAlignment="1">
      <alignment vertical="center"/>
    </xf>
    <xf numFmtId="1" fontId="0" fillId="7" borderId="0" xfId="0" applyNumberFormat="1" applyFill="1"/>
    <xf numFmtId="0" fontId="6" fillId="0" borderId="30" xfId="0" applyFont="1" applyBorder="1" applyAlignment="1">
      <alignment wrapText="1"/>
    </xf>
    <xf numFmtId="0" fontId="6" fillId="0" borderId="31" xfId="0" applyFont="1" applyBorder="1" applyAlignment="1">
      <alignment horizontal="center" vertical="center"/>
    </xf>
    <xf numFmtId="1" fontId="6" fillId="0" borderId="33" xfId="0" applyNumberFormat="1" applyFont="1" applyBorder="1" applyAlignment="1">
      <alignment horizontal="right"/>
    </xf>
    <xf numFmtId="0" fontId="1" fillId="0" borderId="26" xfId="0" applyFont="1" applyBorder="1" applyAlignment="1">
      <alignment wrapText="1"/>
    </xf>
    <xf numFmtId="1" fontId="6" fillId="0" borderId="34" xfId="0" applyNumberFormat="1" applyFont="1" applyBorder="1" applyAlignment="1">
      <alignment horizontal="right"/>
    </xf>
    <xf numFmtId="1" fontId="6" fillId="0" borderId="30" xfId="0" applyNumberFormat="1" applyFont="1" applyBorder="1" applyAlignment="1">
      <alignment horizontal="right"/>
    </xf>
    <xf numFmtId="1" fontId="6" fillId="0" borderId="23" xfId="0" applyNumberFormat="1" applyFont="1" applyBorder="1" applyAlignment="1">
      <alignment horizontal="right"/>
    </xf>
    <xf numFmtId="0" fontId="6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8" fillId="0" borderId="0" xfId="0" applyFont="1"/>
    <xf numFmtId="0" fontId="6" fillId="0" borderId="39" xfId="0" applyFont="1" applyBorder="1" applyAlignment="1">
      <alignment horizontal="center" vertical="center"/>
    </xf>
    <xf numFmtId="0" fontId="6" fillId="0" borderId="26" xfId="0" applyFont="1" applyBorder="1" applyAlignment="1">
      <alignment vertical="center" wrapText="1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1" fontId="6" fillId="3" borderId="16" xfId="0" applyNumberFormat="1" applyFont="1" applyFill="1" applyBorder="1" applyAlignment="1">
      <alignment horizontal="right"/>
    </xf>
    <xf numFmtId="1" fontId="6" fillId="3" borderId="37" xfId="0" applyNumberFormat="1" applyFont="1" applyFill="1" applyBorder="1" applyAlignment="1">
      <alignment horizontal="right"/>
    </xf>
    <xf numFmtId="0" fontId="6" fillId="0" borderId="8" xfId="0" applyFont="1" applyBorder="1" applyAlignment="1">
      <alignment vertical="center" wrapText="1"/>
    </xf>
    <xf numFmtId="0" fontId="6" fillId="4" borderId="1" xfId="0" applyFont="1" applyFill="1" applyBorder="1" applyAlignment="1">
      <alignment horizontal="right" vertical="center"/>
    </xf>
    <xf numFmtId="1" fontId="6" fillId="4" borderId="36" xfId="0" applyNumberFormat="1" applyFont="1" applyFill="1" applyBorder="1" applyAlignment="1">
      <alignment horizontal="right"/>
    </xf>
    <xf numFmtId="1" fontId="6" fillId="4" borderId="41" xfId="0" applyNumberFormat="1" applyFont="1" applyFill="1" applyBorder="1" applyAlignment="1">
      <alignment horizontal="right"/>
    </xf>
    <xf numFmtId="1" fontId="6" fillId="4" borderId="19" xfId="0" applyNumberFormat="1" applyFont="1" applyFill="1" applyBorder="1" applyAlignment="1">
      <alignment horizontal="right"/>
    </xf>
    <xf numFmtId="1" fontId="6" fillId="4" borderId="1" xfId="0" applyNumberFormat="1" applyFont="1" applyFill="1" applyBorder="1" applyAlignment="1">
      <alignment horizontal="right"/>
    </xf>
    <xf numFmtId="1" fontId="6" fillId="4" borderId="12" xfId="0" applyNumberFormat="1" applyFont="1" applyFill="1" applyBorder="1" applyAlignment="1">
      <alignment horizontal="right"/>
    </xf>
    <xf numFmtId="1" fontId="6" fillId="4" borderId="22" xfId="0" applyNumberFormat="1" applyFont="1" applyFill="1" applyBorder="1" applyAlignment="1">
      <alignment horizontal="right"/>
    </xf>
    <xf numFmtId="1" fontId="6" fillId="3" borderId="12" xfId="0" applyNumberFormat="1" applyFont="1" applyFill="1" applyBorder="1" applyAlignment="1">
      <alignment horizontal="right"/>
    </xf>
    <xf numFmtId="0" fontId="6" fillId="0" borderId="14" xfId="0" applyFont="1" applyBorder="1" applyAlignment="1">
      <alignment vertical="center" wrapText="1"/>
    </xf>
    <xf numFmtId="0" fontId="6" fillId="4" borderId="3" xfId="0" applyFont="1" applyFill="1" applyBorder="1" applyAlignment="1">
      <alignment horizontal="center"/>
    </xf>
    <xf numFmtId="0" fontId="6" fillId="4" borderId="39" xfId="0" applyFont="1" applyFill="1" applyBorder="1" applyAlignment="1">
      <alignment horizontal="center" vertical="center"/>
    </xf>
    <xf numFmtId="1" fontId="6" fillId="3" borderId="23" xfId="0" applyNumberFormat="1" applyFont="1" applyFill="1" applyBorder="1" applyAlignment="1">
      <alignment horizontal="right"/>
    </xf>
    <xf numFmtId="0" fontId="6" fillId="0" borderId="30" xfId="0" applyFont="1" applyBorder="1" applyAlignment="1">
      <alignment vertical="top" wrapText="1"/>
    </xf>
    <xf numFmtId="1" fontId="6" fillId="3" borderId="30" xfId="0" applyNumberFormat="1" applyFont="1" applyFill="1" applyBorder="1" applyAlignment="1">
      <alignment horizontal="right"/>
    </xf>
    <xf numFmtId="1" fontId="6" fillId="4" borderId="21" xfId="0" applyNumberFormat="1" applyFont="1" applyFill="1" applyBorder="1" applyAlignment="1">
      <alignment horizontal="right"/>
    </xf>
    <xf numFmtId="1" fontId="6" fillId="4" borderId="42" xfId="0" applyNumberFormat="1" applyFont="1" applyFill="1" applyBorder="1" applyAlignment="1">
      <alignment horizontal="right"/>
    </xf>
    <xf numFmtId="0" fontId="6" fillId="0" borderId="3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1" fontId="6" fillId="0" borderId="15" xfId="0" applyNumberFormat="1" applyFont="1" applyBorder="1" applyAlignment="1">
      <alignment horizontal="right" vertical="center" wrapText="1"/>
    </xf>
    <xf numFmtId="0" fontId="6" fillId="0" borderId="34" xfId="0" applyFont="1" applyBorder="1" applyAlignment="1">
      <alignment horizontal="left" vertical="center" wrapText="1"/>
    </xf>
    <xf numFmtId="3" fontId="6" fillId="0" borderId="34" xfId="0" applyNumberFormat="1" applyFont="1" applyBorder="1" applyAlignment="1">
      <alignment horizontal="right" wrapText="1"/>
    </xf>
    <xf numFmtId="0" fontId="6" fillId="0" borderId="34" xfId="0" applyFont="1" applyBorder="1" applyAlignment="1">
      <alignment horizontal="right"/>
    </xf>
    <xf numFmtId="0" fontId="6" fillId="0" borderId="8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right"/>
    </xf>
    <xf numFmtId="0" fontId="8" fillId="0" borderId="0" xfId="0" applyFont="1" applyAlignment="1">
      <alignment vertical="center"/>
    </xf>
    <xf numFmtId="0" fontId="6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" fontId="6" fillId="0" borderId="34" xfId="0" applyNumberFormat="1" applyFont="1" applyBorder="1" applyAlignment="1">
      <alignment horizontal="right" vertical="center" wrapText="1"/>
    </xf>
    <xf numFmtId="0" fontId="6" fillId="0" borderId="34" xfId="0" applyFont="1" applyBorder="1" applyAlignment="1">
      <alignment horizontal="left" wrapText="1"/>
    </xf>
    <xf numFmtId="0" fontId="6" fillId="0" borderId="34" xfId="0" applyFont="1" applyBorder="1" applyAlignment="1">
      <alignment wrapText="1"/>
    </xf>
    <xf numFmtId="0" fontId="6" fillId="0" borderId="8" xfId="0" applyFont="1" applyBorder="1" applyAlignment="1">
      <alignment horizontal="right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1" fontId="6" fillId="0" borderId="17" xfId="0" applyNumberFormat="1" applyFont="1" applyBorder="1" applyAlignment="1">
      <alignment horizontal="right" wrapText="1"/>
    </xf>
    <xf numFmtId="1" fontId="6" fillId="0" borderId="40" xfId="0" applyNumberFormat="1" applyFont="1" applyBorder="1" applyAlignment="1">
      <alignment horizontal="right" wrapText="1"/>
    </xf>
    <xf numFmtId="0" fontId="6" fillId="0" borderId="43" xfId="0" applyFont="1" applyBorder="1" applyAlignment="1">
      <alignment horizontal="right" wrapText="1"/>
    </xf>
    <xf numFmtId="0" fontId="6" fillId="0" borderId="35" xfId="0" applyFont="1" applyBorder="1" applyAlignment="1">
      <alignment horizontal="right" wrapText="1"/>
    </xf>
    <xf numFmtId="0" fontId="6" fillId="0" borderId="33" xfId="0" applyFont="1" applyBorder="1" applyAlignment="1">
      <alignment horizontal="right"/>
    </xf>
    <xf numFmtId="0" fontId="6" fillId="0" borderId="25" xfId="0" applyFont="1" applyBorder="1" applyAlignment="1">
      <alignment horizontal="right" wrapText="1"/>
    </xf>
    <xf numFmtId="0" fontId="6" fillId="0" borderId="32" xfId="0" applyFont="1" applyBorder="1" applyAlignment="1">
      <alignment horizontal="right" wrapText="1"/>
    </xf>
    <xf numFmtId="0" fontId="6" fillId="0" borderId="24" xfId="0" applyFont="1" applyBorder="1" applyAlignment="1">
      <alignment horizontal="right"/>
    </xf>
    <xf numFmtId="0" fontId="6" fillId="0" borderId="8" xfId="0" applyFont="1" applyBorder="1" applyAlignment="1">
      <alignment horizontal="left" wrapText="1"/>
    </xf>
    <xf numFmtId="0" fontId="6" fillId="0" borderId="18" xfId="0" applyFont="1" applyBorder="1" applyAlignment="1">
      <alignment horizontal="right" wrapText="1"/>
    </xf>
    <xf numFmtId="0" fontId="6" fillId="0" borderId="36" xfId="0" applyFont="1" applyBorder="1" applyAlignment="1">
      <alignment horizontal="right" wrapText="1"/>
    </xf>
    <xf numFmtId="0" fontId="6" fillId="0" borderId="37" xfId="0" applyFont="1" applyBorder="1" applyAlignment="1">
      <alignment horizontal="right"/>
    </xf>
    <xf numFmtId="1" fontId="9" fillId="8" borderId="0" xfId="0" applyNumberFormat="1" applyFont="1" applyFill="1" applyAlignment="1">
      <alignment wrapText="1"/>
    </xf>
    <xf numFmtId="1" fontId="9" fillId="9" borderId="0" xfId="0" applyNumberFormat="1" applyFont="1" applyFill="1"/>
    <xf numFmtId="1" fontId="6" fillId="5" borderId="17" xfId="0" applyNumberFormat="1" applyFont="1" applyFill="1" applyBorder="1" applyAlignment="1" applyProtection="1">
      <alignment horizontal="right"/>
      <protection locked="0"/>
    </xf>
    <xf numFmtId="1" fontId="6" fillId="5" borderId="47" xfId="0" applyNumberFormat="1" applyFont="1" applyFill="1" applyBorder="1" applyAlignment="1" applyProtection="1">
      <alignment horizontal="right"/>
      <protection locked="0"/>
    </xf>
    <xf numFmtId="1" fontId="6" fillId="5" borderId="48" xfId="0" applyNumberFormat="1" applyFont="1" applyFill="1" applyBorder="1" applyAlignment="1" applyProtection="1">
      <alignment horizontal="right"/>
      <protection locked="0"/>
    </xf>
    <xf numFmtId="1" fontId="6" fillId="5" borderId="49" xfId="0" applyNumberFormat="1" applyFont="1" applyFill="1" applyBorder="1" applyAlignment="1" applyProtection="1">
      <alignment horizontal="right"/>
      <protection locked="0"/>
    </xf>
    <xf numFmtId="1" fontId="6" fillId="5" borderId="16" xfId="0" applyNumberFormat="1" applyFont="1" applyFill="1" applyBorder="1" applyAlignment="1" applyProtection="1">
      <alignment horizontal="right"/>
      <protection locked="0"/>
    </xf>
    <xf numFmtId="1" fontId="6" fillId="5" borderId="18" xfId="0" applyNumberFormat="1" applyFont="1" applyFill="1" applyBorder="1" applyAlignment="1" applyProtection="1">
      <alignment horizontal="right"/>
      <protection locked="0"/>
    </xf>
    <xf numFmtId="1" fontId="6" fillId="5" borderId="50" xfId="0" applyNumberFormat="1" applyFont="1" applyFill="1" applyBorder="1" applyAlignment="1" applyProtection="1">
      <alignment horizontal="right"/>
      <protection locked="0"/>
    </xf>
    <xf numFmtId="1" fontId="6" fillId="5" borderId="19" xfId="0" applyNumberFormat="1" applyFont="1" applyFill="1" applyBorder="1" applyAlignment="1" applyProtection="1">
      <alignment horizontal="right"/>
      <protection locked="0"/>
    </xf>
    <xf numFmtId="1" fontId="6" fillId="5" borderId="11" xfId="0" applyNumberFormat="1" applyFont="1" applyFill="1" applyBorder="1" applyAlignment="1" applyProtection="1">
      <alignment horizontal="right"/>
      <protection locked="0"/>
    </xf>
    <xf numFmtId="1" fontId="6" fillId="5" borderId="12" xfId="0" applyNumberFormat="1" applyFont="1" applyFill="1" applyBorder="1" applyAlignment="1" applyProtection="1">
      <alignment horizontal="right"/>
      <protection locked="0"/>
    </xf>
    <xf numFmtId="1" fontId="6" fillId="5" borderId="25" xfId="0" applyNumberFormat="1" applyFont="1" applyFill="1" applyBorder="1" applyAlignment="1" applyProtection="1">
      <alignment horizontal="right"/>
      <protection locked="0"/>
    </xf>
    <xf numFmtId="1" fontId="6" fillId="5" borderId="51" xfId="0" applyNumberFormat="1" applyFont="1" applyFill="1" applyBorder="1" applyAlignment="1" applyProtection="1">
      <alignment horizontal="right"/>
      <protection locked="0"/>
    </xf>
    <xf numFmtId="1" fontId="6" fillId="5" borderId="52" xfId="0" applyNumberFormat="1" applyFont="1" applyFill="1" applyBorder="1" applyAlignment="1" applyProtection="1">
      <alignment horizontal="right"/>
      <protection locked="0"/>
    </xf>
    <xf numFmtId="1" fontId="6" fillId="5" borderId="53" xfId="0" applyNumberFormat="1" applyFont="1" applyFill="1" applyBorder="1" applyAlignment="1" applyProtection="1">
      <alignment horizontal="right"/>
      <protection locked="0"/>
    </xf>
    <xf numFmtId="1" fontId="6" fillId="5" borderId="24" xfId="0" applyNumberFormat="1" applyFont="1" applyFill="1" applyBorder="1" applyAlignment="1" applyProtection="1">
      <alignment horizontal="right"/>
      <protection locked="0"/>
    </xf>
    <xf numFmtId="1" fontId="6" fillId="5" borderId="54" xfId="0" applyNumberFormat="1" applyFont="1" applyFill="1" applyBorder="1" applyAlignment="1" applyProtection="1">
      <alignment horizontal="right"/>
      <protection locked="0"/>
    </xf>
    <xf numFmtId="1" fontId="6" fillId="5" borderId="32" xfId="0" applyNumberFormat="1" applyFont="1" applyFill="1" applyBorder="1" applyAlignment="1" applyProtection="1">
      <alignment horizontal="right"/>
      <protection locked="0"/>
    </xf>
    <xf numFmtId="1" fontId="6" fillId="5" borderId="23" xfId="0" applyNumberFormat="1" applyFont="1" applyFill="1" applyBorder="1" applyAlignment="1" applyProtection="1">
      <alignment horizontal="right"/>
      <protection locked="0"/>
    </xf>
    <xf numFmtId="1" fontId="6" fillId="5" borderId="55" xfId="0" applyNumberFormat="1" applyFont="1" applyFill="1" applyBorder="1" applyAlignment="1" applyProtection="1">
      <alignment horizontal="right"/>
      <protection locked="0"/>
    </xf>
    <xf numFmtId="1" fontId="6" fillId="5" borderId="56" xfId="0" applyNumberFormat="1" applyFont="1" applyFill="1" applyBorder="1" applyAlignment="1" applyProtection="1">
      <alignment horizontal="right"/>
      <protection locked="0"/>
    </xf>
    <xf numFmtId="1" fontId="6" fillId="5" borderId="57" xfId="0" applyNumberFormat="1" applyFont="1" applyFill="1" applyBorder="1" applyAlignment="1" applyProtection="1">
      <alignment horizontal="right"/>
      <protection locked="0"/>
    </xf>
    <xf numFmtId="1" fontId="6" fillId="5" borderId="58" xfId="0" applyNumberFormat="1" applyFont="1" applyFill="1" applyBorder="1" applyAlignment="1" applyProtection="1">
      <alignment horizontal="right"/>
      <protection locked="0"/>
    </xf>
    <xf numFmtId="1" fontId="6" fillId="5" borderId="30" xfId="0" applyNumberFormat="1" applyFont="1" applyFill="1" applyBorder="1" applyAlignment="1" applyProtection="1">
      <alignment horizontal="right"/>
      <protection locked="0"/>
    </xf>
    <xf numFmtId="1" fontId="6" fillId="5" borderId="59" xfId="0" applyNumberFormat="1" applyFont="1" applyFill="1" applyBorder="1" applyAlignment="1" applyProtection="1">
      <alignment horizontal="right"/>
      <protection locked="0"/>
    </xf>
    <xf numFmtId="1" fontId="6" fillId="5" borderId="60" xfId="0" applyNumberFormat="1" applyFont="1" applyFill="1" applyBorder="1" applyAlignment="1" applyProtection="1">
      <alignment horizontal="right"/>
      <protection locked="0"/>
    </xf>
    <xf numFmtId="1" fontId="6" fillId="5" borderId="61" xfId="0" applyNumberFormat="1" applyFont="1" applyFill="1" applyBorder="1" applyAlignment="1" applyProtection="1">
      <alignment horizontal="right"/>
      <protection locked="0"/>
    </xf>
    <xf numFmtId="1" fontId="6" fillId="5" borderId="62" xfId="0" applyNumberFormat="1" applyFont="1" applyFill="1" applyBorder="1" applyAlignment="1" applyProtection="1">
      <alignment horizontal="right"/>
      <protection locked="0"/>
    </xf>
    <xf numFmtId="1" fontId="6" fillId="5" borderId="35" xfId="0" applyNumberFormat="1" applyFont="1" applyFill="1" applyBorder="1" applyAlignment="1" applyProtection="1">
      <alignment horizontal="right"/>
      <protection locked="0"/>
    </xf>
    <xf numFmtId="1" fontId="6" fillId="5" borderId="36" xfId="0" applyNumberFormat="1" applyFont="1" applyFill="1" applyBorder="1" applyAlignment="1" applyProtection="1">
      <alignment horizontal="right"/>
      <protection locked="0"/>
    </xf>
    <xf numFmtId="1" fontId="6" fillId="5" borderId="63" xfId="0" applyNumberFormat="1" applyFont="1" applyFill="1" applyBorder="1" applyAlignment="1" applyProtection="1">
      <alignment horizontal="right"/>
      <protection locked="0"/>
    </xf>
    <xf numFmtId="1" fontId="6" fillId="5" borderId="37" xfId="0" applyNumberFormat="1" applyFont="1" applyFill="1" applyBorder="1" applyAlignment="1" applyProtection="1">
      <alignment horizontal="right"/>
      <protection locked="0"/>
    </xf>
    <xf numFmtId="1" fontId="6" fillId="5" borderId="64" xfId="0" applyNumberFormat="1" applyFont="1" applyFill="1" applyBorder="1" applyAlignment="1" applyProtection="1">
      <alignment horizontal="right"/>
      <protection locked="0"/>
    </xf>
    <xf numFmtId="1" fontId="6" fillId="5" borderId="33" xfId="0" applyNumberFormat="1" applyFont="1" applyFill="1" applyBorder="1" applyAlignment="1" applyProtection="1">
      <alignment horizontal="right"/>
      <protection locked="0"/>
    </xf>
    <xf numFmtId="1" fontId="6" fillId="5" borderId="40" xfId="0" applyNumberFormat="1" applyFont="1" applyFill="1" applyBorder="1" applyAlignment="1" applyProtection="1">
      <alignment horizontal="right"/>
      <protection locked="0"/>
    </xf>
    <xf numFmtId="1" fontId="6" fillId="5" borderId="65" xfId="0" applyNumberFormat="1" applyFont="1" applyFill="1" applyBorder="1" applyAlignment="1" applyProtection="1">
      <alignment horizontal="right"/>
      <protection locked="0"/>
    </xf>
    <xf numFmtId="1" fontId="6" fillId="5" borderId="66" xfId="0" applyNumberFormat="1" applyFont="1" applyFill="1" applyBorder="1" applyAlignment="1" applyProtection="1">
      <alignment horizontal="right"/>
      <protection locked="0"/>
    </xf>
    <xf numFmtId="1" fontId="6" fillId="5" borderId="42" xfId="0" applyNumberFormat="1" applyFont="1" applyFill="1" applyBorder="1" applyAlignment="1" applyProtection="1">
      <alignment horizontal="right"/>
      <protection locked="0"/>
    </xf>
    <xf numFmtId="1" fontId="6" fillId="5" borderId="67" xfId="0" applyNumberFormat="1" applyFont="1" applyFill="1" applyBorder="1" applyAlignment="1" applyProtection="1">
      <alignment horizontal="right"/>
      <protection locked="0"/>
    </xf>
    <xf numFmtId="1" fontId="6" fillId="5" borderId="25" xfId="0" applyNumberFormat="1" applyFont="1" applyFill="1" applyBorder="1" applyProtection="1">
      <protection locked="0"/>
    </xf>
    <xf numFmtId="1" fontId="6" fillId="5" borderId="51" xfId="0" applyNumberFormat="1" applyFont="1" applyFill="1" applyBorder="1" applyProtection="1">
      <protection locked="0"/>
    </xf>
    <xf numFmtId="1" fontId="6" fillId="5" borderId="52" xfId="0" applyNumberFormat="1" applyFont="1" applyFill="1" applyBorder="1" applyProtection="1">
      <protection locked="0"/>
    </xf>
    <xf numFmtId="1" fontId="6" fillId="5" borderId="68" xfId="0" applyNumberFormat="1" applyFont="1" applyFill="1" applyBorder="1" applyProtection="1">
      <protection locked="0"/>
    </xf>
    <xf numFmtId="1" fontId="6" fillId="5" borderId="24" xfId="0" applyNumberFormat="1" applyFont="1" applyFill="1" applyBorder="1" applyProtection="1">
      <protection locked="0"/>
    </xf>
    <xf numFmtId="1" fontId="6" fillId="5" borderId="43" xfId="0" applyNumberFormat="1" applyFont="1" applyFill="1" applyBorder="1" applyProtection="1">
      <protection locked="0"/>
    </xf>
    <xf numFmtId="1" fontId="6" fillId="5" borderId="69" xfId="0" applyNumberFormat="1" applyFont="1" applyFill="1" applyBorder="1" applyProtection="1">
      <protection locked="0"/>
    </xf>
    <xf numFmtId="1" fontId="6" fillId="5" borderId="64" xfId="0" applyNumberFormat="1" applyFont="1" applyFill="1" applyBorder="1" applyProtection="1">
      <protection locked="0"/>
    </xf>
    <xf numFmtId="1" fontId="6" fillId="5" borderId="33" xfId="0" applyNumberFormat="1" applyFont="1" applyFill="1" applyBorder="1" applyProtection="1">
      <protection locked="0"/>
    </xf>
    <xf numFmtId="1" fontId="6" fillId="5" borderId="70" xfId="0" applyNumberFormat="1" applyFont="1" applyFill="1" applyBorder="1" applyProtection="1">
      <protection locked="0"/>
    </xf>
    <xf numFmtId="1" fontId="6" fillId="5" borderId="71" xfId="0" applyNumberFormat="1" applyFont="1" applyFill="1" applyBorder="1" applyProtection="1">
      <protection locked="0"/>
    </xf>
    <xf numFmtId="1" fontId="6" fillId="5" borderId="72" xfId="0" applyNumberFormat="1" applyFont="1" applyFill="1" applyBorder="1" applyProtection="1">
      <protection locked="0"/>
    </xf>
    <xf numFmtId="1" fontId="6" fillId="5" borderId="73" xfId="0" applyNumberFormat="1" applyFont="1" applyFill="1" applyBorder="1" applyProtection="1">
      <protection locked="0"/>
    </xf>
    <xf numFmtId="1" fontId="6" fillId="5" borderId="74" xfId="0" applyNumberFormat="1" applyFont="1" applyFill="1" applyBorder="1" applyProtection="1">
      <protection locked="0"/>
    </xf>
    <xf numFmtId="1" fontId="6" fillId="5" borderId="55" xfId="0" applyNumberFormat="1" applyFont="1" applyFill="1" applyBorder="1" applyProtection="1">
      <protection locked="0"/>
    </xf>
    <xf numFmtId="1" fontId="6" fillId="5" borderId="56" xfId="0" applyNumberFormat="1" applyFont="1" applyFill="1" applyBorder="1" applyProtection="1">
      <protection locked="0"/>
    </xf>
    <xf numFmtId="1" fontId="6" fillId="5" borderId="57" xfId="0" applyNumberFormat="1" applyFont="1" applyFill="1" applyBorder="1" applyProtection="1">
      <protection locked="0"/>
    </xf>
    <xf numFmtId="1" fontId="6" fillId="5" borderId="63" xfId="0" applyNumberFormat="1" applyFont="1" applyFill="1" applyBorder="1" applyProtection="1">
      <protection locked="0"/>
    </xf>
    <xf numFmtId="1" fontId="6" fillId="5" borderId="37" xfId="0" applyNumberFormat="1" applyFont="1" applyFill="1" applyBorder="1" applyProtection="1">
      <protection locked="0"/>
    </xf>
    <xf numFmtId="1" fontId="6" fillId="5" borderId="17" xfId="0" applyNumberFormat="1" applyFont="1" applyFill="1" applyBorder="1" applyProtection="1">
      <protection locked="0"/>
    </xf>
    <xf numFmtId="1" fontId="6" fillId="5" borderId="47" xfId="0" applyNumberFormat="1" applyFont="1" applyFill="1" applyBorder="1" applyProtection="1">
      <protection locked="0"/>
    </xf>
    <xf numFmtId="1" fontId="6" fillId="5" borderId="48" xfId="0" applyNumberFormat="1" applyFont="1" applyFill="1" applyBorder="1" applyProtection="1">
      <protection locked="0"/>
    </xf>
    <xf numFmtId="1" fontId="6" fillId="5" borderId="49" xfId="0" applyNumberFormat="1" applyFont="1" applyFill="1" applyBorder="1" applyProtection="1">
      <protection locked="0"/>
    </xf>
    <xf numFmtId="1" fontId="6" fillId="5" borderId="16" xfId="0" applyNumberFormat="1" applyFont="1" applyFill="1" applyBorder="1" applyProtection="1">
      <protection locked="0"/>
    </xf>
    <xf numFmtId="1" fontId="6" fillId="5" borderId="18" xfId="0" applyNumberFormat="1" applyFont="1" applyFill="1" applyBorder="1" applyProtection="1">
      <protection locked="0"/>
    </xf>
    <xf numFmtId="1" fontId="6" fillId="5" borderId="50" xfId="0" applyNumberFormat="1" applyFont="1" applyFill="1" applyBorder="1" applyProtection="1">
      <protection locked="0"/>
    </xf>
    <xf numFmtId="1" fontId="6" fillId="5" borderId="19" xfId="0" applyNumberFormat="1" applyFont="1" applyFill="1" applyBorder="1" applyProtection="1">
      <protection locked="0"/>
    </xf>
    <xf numFmtId="1" fontId="6" fillId="5" borderId="11" xfId="0" applyNumberFormat="1" applyFont="1" applyFill="1" applyBorder="1" applyProtection="1">
      <protection locked="0"/>
    </xf>
    <xf numFmtId="1" fontId="6" fillId="5" borderId="12" xfId="0" applyNumberFormat="1" applyFont="1" applyFill="1" applyBorder="1" applyProtection="1">
      <protection locked="0"/>
    </xf>
    <xf numFmtId="1" fontId="6" fillId="5" borderId="43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6" fillId="0" borderId="38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1" fontId="4" fillId="2" borderId="0" xfId="0" applyNumberFormat="1" applyFont="1" applyFill="1" applyAlignment="1">
      <alignment horizontal="left" vertical="center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1" fontId="6" fillId="0" borderId="46" xfId="0" applyNumberFormat="1" applyFont="1" applyBorder="1" applyAlignment="1">
      <alignment horizontal="center" vertical="center" wrapText="1"/>
    </xf>
    <xf numFmtId="1" fontId="6" fillId="0" borderId="18" xfId="0" applyNumberFormat="1" applyFont="1" applyBorder="1" applyAlignment="1">
      <alignment horizontal="center" vertical="center" wrapText="1"/>
    </xf>
    <xf numFmtId="1" fontId="6" fillId="0" borderId="38" xfId="0" applyNumberFormat="1" applyFont="1" applyBorder="1" applyAlignment="1">
      <alignment horizontal="center" vertical="center" wrapText="1"/>
    </xf>
    <xf numFmtId="1" fontId="6" fillId="0" borderId="36" xfId="0" applyNumberFormat="1" applyFont="1" applyBorder="1" applyAlignment="1">
      <alignment horizontal="center" vertical="center" wrapText="1"/>
    </xf>
    <xf numFmtId="1" fontId="6" fillId="0" borderId="7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cisternasr/Desktop/COMPARTIDOS/JOSE/A&#209;O%202025/MANUALES%20Y%20SERIES%20REM%202025/&#218;LTIMA%20VERSI&#211;N/SA_25_V1.4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1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4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AYO/116108A05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JUNIO/116108A06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JULIO/116108A07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AGOSTO/116108A08.xlsm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SEPTIEMBRE\116108A09.xlsm" TargetMode="External"/><Relationship Id="rId1" Type="http://schemas.openxmlformats.org/officeDocument/2006/relationships/externalLinkPath" Target="/JOSE/A&#209;O%202025/REM%20MENSUAL/SEPTIEMBRE/116108A09.xlsm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OCTUBRE\116108A10.xlsm" TargetMode="External"/><Relationship Id="rId1" Type="http://schemas.openxmlformats.org/officeDocument/2006/relationships/externalLinkPath" Target="/JOSE/A&#209;O%202025/REM%20MENSUAL/OCTUBRE/116108A10.xlsm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NOVIEMBRE\116108A11.xlsm" TargetMode="External"/><Relationship Id="rId1" Type="http://schemas.openxmlformats.org/officeDocument/2006/relationships/externalLinkPath" Target="/JOSE/A&#209;O%202025/REM%20MENSUAL/NOVIEMBRE/116108A11.xlsm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DICIEMBRE\116108A12.xlsm" TargetMode="External"/><Relationship Id="rId1" Type="http://schemas.openxmlformats.org/officeDocument/2006/relationships/externalLinkPath" Target="/JOSE/A&#209;O%202025/REM%20MENSUAL/DICIEMBRE/116108A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</row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</row>
        <row r="6">
          <cell r="B6">
            <v>0</v>
          </cell>
          <cell r="C6">
            <v>0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ENERO</v>
          </cell>
          <cell r="C6">
            <v>0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FEBRERO</v>
          </cell>
          <cell r="C6">
            <v>0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MARZO</v>
          </cell>
          <cell r="C6">
            <v>0</v>
          </cell>
          <cell r="D6">
            <v>3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ABRIL</v>
          </cell>
          <cell r="C6">
            <v>0</v>
          </cell>
          <cell r="D6">
            <v>4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MAYO</v>
          </cell>
          <cell r="C6">
            <v>0</v>
          </cell>
          <cell r="D6">
            <v>5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JUNIO</v>
          </cell>
          <cell r="C6">
            <v>0</v>
          </cell>
          <cell r="D6">
            <v>6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JULIO</v>
          </cell>
          <cell r="C6">
            <v>0</v>
          </cell>
          <cell r="D6">
            <v>7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AGOSTO</v>
          </cell>
          <cell r="C6">
            <v>0</v>
          </cell>
          <cell r="D6">
            <v>8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SEPTIEMBRE</v>
          </cell>
          <cell r="C6">
            <v>0</v>
          </cell>
          <cell r="D6">
            <v>9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OCTUBRE</v>
          </cell>
          <cell r="C6">
            <v>1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NOVIEMBRE</v>
          </cell>
          <cell r="C6">
            <v>1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DICIEMBRE</v>
          </cell>
          <cell r="C6">
            <v>1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50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60.140625" customWidth="1"/>
    <col min="2" max="2" width="12" customWidth="1"/>
    <col min="3" max="3" width="12.7109375" customWidth="1"/>
    <col min="78" max="78" width="11.42578125" customWidth="1"/>
    <col min="79" max="87" width="11.42578125" hidden="1" customWidth="1"/>
    <col min="88" max="95" width="0" hidden="1" customWidth="1"/>
  </cols>
  <sheetData>
    <row r="1" spans="1:86" x14ac:dyDescent="0.25">
      <c r="A1" s="1" t="s">
        <v>0</v>
      </c>
    </row>
    <row r="2" spans="1:86" x14ac:dyDescent="0.25">
      <c r="A2" s="1" t="str">
        <f>CONCATENATE("COMUNA: ",[1]NOMBRE!B2, " (",[1]NOMBRE!C2,[1]NOMBRE!D2,[1]NOMBRE!E2,[1]NOMBRE!F2,[1]NOMBRE!G2,")")</f>
        <v>COMUNA: 0 (00000)</v>
      </c>
    </row>
    <row r="3" spans="1:86" x14ac:dyDescent="0.25">
      <c r="A3" s="1" t="str">
        <f>CONCATENATE("ESTABLECIMIENTO/ESTRATEGIA: ", [1]NOMBRE!B3, " (",[1]NOMBRE!C3,[1]NOMBRE!D3,[1]NOMBRE!E3,[1]NOMBRE!F3,[1]NOMBRE!G3,[1]NOMBRE!H3,")")</f>
        <v>ESTABLECIMIENTO/ESTRATEGIA: 0 (000000)</v>
      </c>
    </row>
    <row r="4" spans="1:86" x14ac:dyDescent="0.25">
      <c r="A4" s="1" t="str">
        <f>CONCATENATE("MES: ",[1]NOMBRE!B6, " (",[1]NOMBRE!C6,[1]NOMBRE!D6,")")</f>
        <v>MES: 0 (00)</v>
      </c>
    </row>
    <row r="5" spans="1:86" x14ac:dyDescent="0.25">
      <c r="A5" s="1" t="str">
        <f>CONCATENATE("AÑO: ",[1]NOMBRE!B7)</f>
        <v>AÑO: 2025</v>
      </c>
    </row>
    <row r="6" spans="1:86" x14ac:dyDescent="0.25">
      <c r="A6" s="176" t="s">
        <v>1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</row>
    <row r="8" spans="1:86" x14ac:dyDescent="0.25">
      <c r="A8" s="177" t="s">
        <v>2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2"/>
      <c r="M8" s="2"/>
    </row>
    <row r="9" spans="1:86" x14ac:dyDescent="0.25">
      <c r="A9" s="178"/>
      <c r="B9" s="180" t="s">
        <v>3</v>
      </c>
      <c r="C9" s="182" t="s">
        <v>4</v>
      </c>
      <c r="D9" s="183"/>
      <c r="E9" s="183"/>
      <c r="F9" s="183"/>
      <c r="G9" s="183"/>
      <c r="H9" s="183"/>
      <c r="I9" s="183"/>
      <c r="J9" s="183"/>
      <c r="K9" s="184"/>
      <c r="L9" s="185" t="s">
        <v>5</v>
      </c>
      <c r="M9" s="187" t="s">
        <v>6</v>
      </c>
    </row>
    <row r="10" spans="1:86" x14ac:dyDescent="0.25">
      <c r="A10" s="179"/>
      <c r="B10" s="181"/>
      <c r="C10" s="3" t="s">
        <v>7</v>
      </c>
      <c r="D10" s="4" t="s">
        <v>8</v>
      </c>
      <c r="E10" s="4" t="s">
        <v>9</v>
      </c>
      <c r="F10" s="4" t="s">
        <v>10</v>
      </c>
      <c r="G10" s="4" t="s">
        <v>11</v>
      </c>
      <c r="H10" s="4" t="s">
        <v>12</v>
      </c>
      <c r="I10" s="4" t="s">
        <v>13</v>
      </c>
      <c r="J10" s="4" t="s">
        <v>14</v>
      </c>
      <c r="K10" s="5" t="s">
        <v>15</v>
      </c>
      <c r="L10" s="186"/>
      <c r="M10" s="188"/>
    </row>
    <row r="11" spans="1:86" x14ac:dyDescent="0.25">
      <c r="A11" s="6" t="s">
        <v>16</v>
      </c>
      <c r="B11" s="7"/>
      <c r="C11" s="8"/>
      <c r="D11" s="8"/>
      <c r="E11" s="8"/>
      <c r="F11" s="8"/>
      <c r="G11" s="8"/>
      <c r="H11" s="8"/>
      <c r="I11" s="8"/>
      <c r="J11" s="8"/>
      <c r="K11" s="9"/>
      <c r="L11" s="10"/>
      <c r="M11" s="11"/>
    </row>
    <row r="12" spans="1:86" ht="22.5" x14ac:dyDescent="0.25">
      <c r="A12" s="12" t="s">
        <v>17</v>
      </c>
      <c r="B12" s="13">
        <f>SUM(C12:K12)</f>
        <v>0</v>
      </c>
      <c r="C12" s="34">
        <f>SUM(ENERO:DICIEMBRE!C12)</f>
        <v>0</v>
      </c>
      <c r="D12" s="34">
        <f>SUM(ENERO:DICIEMBRE!D12)</f>
        <v>0</v>
      </c>
      <c r="E12" s="34">
        <f>SUM(ENERO:DICIEMBRE!E12)</f>
        <v>0</v>
      </c>
      <c r="F12" s="34">
        <f>SUM(ENERO:DICIEMBRE!F12)</f>
        <v>0</v>
      </c>
      <c r="G12" s="34">
        <f>SUM(ENERO:DICIEMBRE!G12)</f>
        <v>0</v>
      </c>
      <c r="H12" s="34">
        <f>SUM(ENERO:DICIEMBRE!H12)</f>
        <v>0</v>
      </c>
      <c r="I12" s="34">
        <f>SUM(ENERO:DICIEMBRE!I12)</f>
        <v>0</v>
      </c>
      <c r="J12" s="34">
        <f>SUM(ENERO:DICIEMBRE!J12)</f>
        <v>0</v>
      </c>
      <c r="K12" s="34">
        <f>SUM(ENERO:DICIEMBRE!K12)</f>
        <v>0</v>
      </c>
      <c r="L12" s="34">
        <f>SUM(ENERO:DICIEMBRE!L12)</f>
        <v>0</v>
      </c>
      <c r="M12" s="34">
        <f>SUM(ENERO:DICIEMBRE!M12)</f>
        <v>0</v>
      </c>
      <c r="N12" s="14" t="str">
        <f>$CA12&amp;CB12</f>
        <v/>
      </c>
      <c r="CA12" s="15" t="str">
        <f>IF(AND(B12&gt;0,L12="")," * No olvide digitar la variable Pueblos Originarios. Digite cero si no tiene.",IF(L12&gt;B12, " * La variable Pueblos Originarios no puede ser mayor al Total.",""))</f>
        <v/>
      </c>
      <c r="CB12" s="15" t="str">
        <f>IF(AND(B12&gt;0,M12="")," * No olvide digitar la variable Migrantes. Digite cero si no tiene.",IF(M12&gt;B12, " * La variable Migrantes no puede ser mayor al Total.",""))</f>
        <v/>
      </c>
      <c r="CC12" s="14"/>
      <c r="CD12" s="14"/>
      <c r="CG12" s="16">
        <f>IF(AND(B12&gt;0,L12=""),1,IF(L12&gt;B12,1,0))</f>
        <v>0</v>
      </c>
      <c r="CH12" s="16">
        <f>IF(AND(B12&gt;0,M12=""),1,IF(M12&gt;B12,1,0))</f>
        <v>0</v>
      </c>
    </row>
    <row r="13" spans="1:86" x14ac:dyDescent="0.25">
      <c r="A13" s="17" t="s">
        <v>18</v>
      </c>
      <c r="B13" s="18">
        <f>SUM(C13:K13)</f>
        <v>0</v>
      </c>
      <c r="C13" s="34">
        <f>SUM(ENERO:DICIEMBRE!C13)</f>
        <v>0</v>
      </c>
      <c r="D13" s="34">
        <f>SUM(ENERO:DICIEMBRE!D13)</f>
        <v>0</v>
      </c>
      <c r="E13" s="34">
        <f>SUM(ENERO:DICIEMBRE!E13)</f>
        <v>0</v>
      </c>
      <c r="F13" s="34">
        <f>SUM(ENERO:DICIEMBRE!F13)</f>
        <v>0</v>
      </c>
      <c r="G13" s="34">
        <f>SUM(ENERO:DICIEMBRE!G13)</f>
        <v>0</v>
      </c>
      <c r="H13" s="34">
        <f>SUM(ENERO:DICIEMBRE!H13)</f>
        <v>0</v>
      </c>
      <c r="I13" s="34">
        <f>SUM(ENERO:DICIEMBRE!I13)</f>
        <v>0</v>
      </c>
      <c r="J13" s="34">
        <f>SUM(ENERO:DICIEMBRE!J13)</f>
        <v>0</v>
      </c>
      <c r="K13" s="34">
        <f>SUM(ENERO:DICIEMBRE!K13)</f>
        <v>0</v>
      </c>
      <c r="L13" s="34">
        <f>SUM(ENERO:DICIEMBRE!L13)</f>
        <v>0</v>
      </c>
      <c r="M13" s="34">
        <f>SUM(ENERO:DICIEMBRE!M13)</f>
        <v>0</v>
      </c>
      <c r="N13" s="14" t="str">
        <f t="shared" ref="N13:N19" si="0">$CA13&amp;CB13</f>
        <v/>
      </c>
      <c r="CA13" s="15" t="str">
        <f>IF(AND(B13&gt;0,L13="")," * No olvide digitar la variable Pueblos Originarios. Digite cero si no tiene.",IF(L13&gt;B13, " * La variable Pueblos Originarios no puede ser mayor al Total.",""))</f>
        <v/>
      </c>
      <c r="CB13" s="15" t="str">
        <f>IF(AND(B13&gt;0,M13="")," * No olvide digitar la variable Migrantes. Digite cero si no tiene.",IF(M13&gt;B13, " * La variable Migrantes no puede ser mayor al Total.",""))</f>
        <v/>
      </c>
      <c r="CG13" s="16">
        <f>IF(AND(B13&gt;0,L13=""),1,IF(L13&gt;B13,1,0))</f>
        <v>0</v>
      </c>
      <c r="CH13" s="16">
        <f>IF(AND(B13&gt;0,M13=""),1,IF(M13&gt;B13,1,0))</f>
        <v>0</v>
      </c>
    </row>
    <row r="14" spans="1:86" x14ac:dyDescent="0.25">
      <c r="A14" s="19" t="s">
        <v>19</v>
      </c>
      <c r="B14" s="20"/>
      <c r="C14" s="21"/>
      <c r="D14" s="21"/>
      <c r="E14" s="21"/>
      <c r="F14" s="21"/>
      <c r="G14" s="21"/>
      <c r="H14" s="21"/>
      <c r="I14" s="21"/>
      <c r="J14" s="21"/>
      <c r="K14" s="22"/>
      <c r="L14" s="23"/>
      <c r="M14" s="24"/>
      <c r="N14" s="14" t="str">
        <f t="shared" si="0"/>
        <v/>
      </c>
      <c r="CA14" s="25"/>
    </row>
    <row r="15" spans="1:86" ht="22.5" x14ac:dyDescent="0.25">
      <c r="A15" s="12" t="s">
        <v>20</v>
      </c>
      <c r="B15" s="26">
        <f>SUM(C15:K15)</f>
        <v>5</v>
      </c>
      <c r="C15" s="34">
        <f>SUM(ENERO:DICIEMBRE!C15)</f>
        <v>0</v>
      </c>
      <c r="D15" s="34">
        <f>SUM(ENERO:DICIEMBRE!D15)</f>
        <v>0</v>
      </c>
      <c r="E15" s="34">
        <f>SUM(ENERO:DICIEMBRE!E15)</f>
        <v>3</v>
      </c>
      <c r="F15" s="34">
        <f>SUM(ENERO:DICIEMBRE!F15)</f>
        <v>2</v>
      </c>
      <c r="G15" s="34">
        <f>SUM(ENERO:DICIEMBRE!G15)</f>
        <v>0</v>
      </c>
      <c r="H15" s="34">
        <f>SUM(ENERO:DICIEMBRE!H15)</f>
        <v>0</v>
      </c>
      <c r="I15" s="34">
        <f>SUM(ENERO:DICIEMBRE!I15)</f>
        <v>0</v>
      </c>
      <c r="J15" s="34">
        <f>SUM(ENERO:DICIEMBRE!J15)</f>
        <v>0</v>
      </c>
      <c r="K15" s="34">
        <f>SUM(ENERO:DICIEMBRE!K15)</f>
        <v>0</v>
      </c>
      <c r="L15" s="34">
        <f>SUM(ENERO:DICIEMBRE!L15)</f>
        <v>0</v>
      </c>
      <c r="M15" s="34">
        <f>SUM(ENERO:DICIEMBRE!M15)</f>
        <v>2</v>
      </c>
      <c r="N15" s="14" t="str">
        <f t="shared" si="0"/>
        <v/>
      </c>
      <c r="CA15" s="15" t="str">
        <f>IF(AND(B15&gt;0,L15="")," * No olvide digitar la variable Pueblos Originarios. Digite cero si no tiene.",IF(L15&gt;B15, " * La variable Pueblos Originarios no puede ser mayor al Total.",""))</f>
        <v/>
      </c>
      <c r="CB15" s="15" t="str">
        <f t="shared" ref="CB15:CB16" si="1">IF(AND(B15&gt;0,M15="")," * No olvide digitar la variable Migrantes. Digite cero si no tiene.",IF(M15&gt;B15, " * La variable Migrantes no puede ser mayor al Total.",""))</f>
        <v/>
      </c>
      <c r="CG15" s="16">
        <f t="shared" ref="CG15:CG16" si="2">IF(AND(B15&gt;0,L15=""),1,IF(L15&gt;B15,1,0))</f>
        <v>0</v>
      </c>
      <c r="CH15" s="16">
        <f t="shared" ref="CH15:CH16" si="3">IF(AND(B15&gt;0,M15=""),1,IF(M15&gt;B15,1,0))</f>
        <v>0</v>
      </c>
    </row>
    <row r="16" spans="1:86" x14ac:dyDescent="0.25">
      <c r="A16" s="17" t="s">
        <v>21</v>
      </c>
      <c r="B16" s="18">
        <f>SUM(C16:K16)</f>
        <v>3</v>
      </c>
      <c r="C16" s="34">
        <f>SUM(ENERO:DICIEMBRE!C16)</f>
        <v>0</v>
      </c>
      <c r="D16" s="34">
        <f>SUM(ENERO:DICIEMBRE!D16)</f>
        <v>0</v>
      </c>
      <c r="E16" s="34">
        <f>SUM(ENERO:DICIEMBRE!E16)</f>
        <v>1</v>
      </c>
      <c r="F16" s="34">
        <f>SUM(ENERO:DICIEMBRE!F16)</f>
        <v>2</v>
      </c>
      <c r="G16" s="34">
        <f>SUM(ENERO:DICIEMBRE!G16)</f>
        <v>0</v>
      </c>
      <c r="H16" s="34">
        <f>SUM(ENERO:DICIEMBRE!H16)</f>
        <v>0</v>
      </c>
      <c r="I16" s="34">
        <f>SUM(ENERO:DICIEMBRE!I16)</f>
        <v>0</v>
      </c>
      <c r="J16" s="34">
        <f>SUM(ENERO:DICIEMBRE!J16)</f>
        <v>0</v>
      </c>
      <c r="K16" s="34">
        <f>SUM(ENERO:DICIEMBRE!K16)</f>
        <v>0</v>
      </c>
      <c r="L16" s="34">
        <f>SUM(ENERO:DICIEMBRE!L16)</f>
        <v>0</v>
      </c>
      <c r="M16" s="34">
        <f>SUM(ENERO:DICIEMBRE!M16)</f>
        <v>0</v>
      </c>
      <c r="N16" s="14" t="str">
        <f t="shared" si="0"/>
        <v/>
      </c>
      <c r="CA16" s="15" t="str">
        <f>IF(AND(B16&gt;0,L16="")," * No olvide digitar la variable Pueblos Originarios. Digite cero si no tiene.",IF(L16&gt;B16, " * La variable Pueblos Originarios no puede ser mayor al Total.",""))</f>
        <v/>
      </c>
      <c r="CB16" s="15" t="str">
        <f t="shared" si="1"/>
        <v/>
      </c>
      <c r="CG16" s="16">
        <f t="shared" si="2"/>
        <v>0</v>
      </c>
      <c r="CH16" s="16">
        <f t="shared" si="3"/>
        <v>0</v>
      </c>
    </row>
    <row r="17" spans="1:86" x14ac:dyDescent="0.25">
      <c r="A17" s="27" t="s">
        <v>22</v>
      </c>
      <c r="B17" s="20"/>
      <c r="C17" s="21"/>
      <c r="D17" s="21"/>
      <c r="E17" s="21"/>
      <c r="F17" s="21"/>
      <c r="G17" s="21"/>
      <c r="H17" s="21"/>
      <c r="I17" s="21"/>
      <c r="J17" s="21"/>
      <c r="K17" s="22"/>
      <c r="L17" s="23"/>
      <c r="M17" s="24"/>
      <c r="N17" s="14" t="str">
        <f t="shared" si="0"/>
        <v/>
      </c>
      <c r="CA17" s="25"/>
    </row>
    <row r="18" spans="1:86" ht="22.5" x14ac:dyDescent="0.25">
      <c r="A18" s="28" t="s">
        <v>23</v>
      </c>
      <c r="B18" s="29">
        <f>SUM(C18:K18)</f>
        <v>0</v>
      </c>
      <c r="C18" s="34">
        <f>SUM(ENERO:DICIEMBRE!C18)</f>
        <v>0</v>
      </c>
      <c r="D18" s="34">
        <f>SUM(ENERO:DICIEMBRE!D18)</f>
        <v>0</v>
      </c>
      <c r="E18" s="34">
        <f>SUM(ENERO:DICIEMBRE!E18)</f>
        <v>0</v>
      </c>
      <c r="F18" s="34">
        <f>SUM(ENERO:DICIEMBRE!F18)</f>
        <v>0</v>
      </c>
      <c r="G18" s="34">
        <f>SUM(ENERO:DICIEMBRE!G18)</f>
        <v>0</v>
      </c>
      <c r="H18" s="34">
        <f>SUM(ENERO:DICIEMBRE!H18)</f>
        <v>0</v>
      </c>
      <c r="I18" s="34">
        <f>SUM(ENERO:DICIEMBRE!I18)</f>
        <v>0</v>
      </c>
      <c r="J18" s="34">
        <f>SUM(ENERO:DICIEMBRE!J18)</f>
        <v>0</v>
      </c>
      <c r="K18" s="34">
        <f>SUM(ENERO:DICIEMBRE!K18)</f>
        <v>0</v>
      </c>
      <c r="L18" s="34">
        <f>SUM(ENERO:DICIEMBRE!L18)</f>
        <v>0</v>
      </c>
      <c r="M18" s="34">
        <f>SUM(ENERO:DICIEMBRE!M18)</f>
        <v>0</v>
      </c>
      <c r="N18" s="14" t="str">
        <f t="shared" si="0"/>
        <v/>
      </c>
      <c r="CA18" s="15" t="str">
        <f>IF(AND(B18&gt;0,L18="")," * No olvide digitar la variable Pueblos Originarios. Digite cero si no tiene.",IF(L18&gt;B18, " * La variable Pueblos Originarios no puede ser mayor al Total.",""))</f>
        <v/>
      </c>
      <c r="CB18" s="15" t="str">
        <f t="shared" ref="CB18:CB19" si="4">IF(AND(B18&gt;0,M18="")," * No olvide digitar la variable Migrantes. Digite cero si no tiene.",IF(M18&gt;B18, " * La variable Migrantes no puede ser mayor al Total.",""))</f>
        <v/>
      </c>
      <c r="CG18" s="16">
        <f t="shared" ref="CG18:CG19" si="5">IF(AND(B18&gt;0,L18=""),1,IF(L18&gt;B18,1,0))</f>
        <v>0</v>
      </c>
      <c r="CH18" s="16">
        <f t="shared" ref="CH18:CH19" si="6">IF(AND(B18&gt;0,M18=""),1,IF(M18&gt;B18,1,0))</f>
        <v>0</v>
      </c>
    </row>
    <row r="19" spans="1:86" x14ac:dyDescent="0.25">
      <c r="A19" s="17" t="s">
        <v>21</v>
      </c>
      <c r="B19" s="18">
        <f>SUM(C19:K19)</f>
        <v>0</v>
      </c>
      <c r="C19" s="34">
        <f>SUM(ENERO:DICIEMBRE!C19)</f>
        <v>0</v>
      </c>
      <c r="D19" s="34">
        <f>SUM(ENERO:DICIEMBRE!D19)</f>
        <v>0</v>
      </c>
      <c r="E19" s="34">
        <f>SUM(ENERO:DICIEMBRE!E19)</f>
        <v>0</v>
      </c>
      <c r="F19" s="34">
        <f>SUM(ENERO:DICIEMBRE!F19)</f>
        <v>0</v>
      </c>
      <c r="G19" s="34">
        <f>SUM(ENERO:DICIEMBRE!G19)</f>
        <v>0</v>
      </c>
      <c r="H19" s="34">
        <f>SUM(ENERO:DICIEMBRE!H19)</f>
        <v>0</v>
      </c>
      <c r="I19" s="34">
        <f>SUM(ENERO:DICIEMBRE!I19)</f>
        <v>0</v>
      </c>
      <c r="J19" s="34">
        <f>SUM(ENERO:DICIEMBRE!J19)</f>
        <v>0</v>
      </c>
      <c r="K19" s="34">
        <f>SUM(ENERO:DICIEMBRE!K19)</f>
        <v>0</v>
      </c>
      <c r="L19" s="34">
        <f>SUM(ENERO:DICIEMBRE!L19)</f>
        <v>0</v>
      </c>
      <c r="M19" s="34">
        <f>SUM(ENERO:DICIEMBRE!M19)</f>
        <v>0</v>
      </c>
      <c r="N19" s="14" t="str">
        <f t="shared" si="0"/>
        <v/>
      </c>
      <c r="CA19" s="15" t="str">
        <f>IF(AND(B19&gt;0,L19="")," * No olvide digitar la variable Pueblos Originarios. Digite cero si no tiene.",IF(L19&gt;B19, " * La variable Pueblos Originarios no puede ser mayor al Total.",""))</f>
        <v/>
      </c>
      <c r="CB19" s="15" t="str">
        <f t="shared" si="4"/>
        <v/>
      </c>
      <c r="CG19" s="16">
        <f t="shared" si="5"/>
        <v>0</v>
      </c>
      <c r="CH19" s="16">
        <f t="shared" si="6"/>
        <v>0</v>
      </c>
    </row>
    <row r="20" spans="1:86" x14ac:dyDescent="0.25">
      <c r="A20" s="189" t="s">
        <v>24</v>
      </c>
      <c r="B20" s="189"/>
      <c r="C20" s="189"/>
      <c r="D20" s="189"/>
      <c r="CA20" s="25"/>
    </row>
    <row r="21" spans="1:86" ht="21" x14ac:dyDescent="0.25">
      <c r="A21" s="30"/>
      <c r="B21" s="31" t="s">
        <v>3</v>
      </c>
      <c r="C21" s="32" t="s">
        <v>5</v>
      </c>
      <c r="D21" s="33" t="s">
        <v>6</v>
      </c>
      <c r="CA21" s="25"/>
    </row>
    <row r="22" spans="1:86" ht="33" x14ac:dyDescent="0.25">
      <c r="A22" s="28" t="s">
        <v>25</v>
      </c>
      <c r="B22" s="34">
        <f>SUM(ENERO:DICIEMBRE!B22)</f>
        <v>132</v>
      </c>
      <c r="C22" s="34">
        <f>SUM(ENERO:DICIEMBRE!C22)</f>
        <v>0</v>
      </c>
      <c r="D22" s="34">
        <f>SUM(ENERO:DICIEMBRE!D22)</f>
        <v>0</v>
      </c>
      <c r="E22" s="35" t="str">
        <f>CA22&amp;CB22</f>
        <v/>
      </c>
      <c r="CA22" s="15" t="str">
        <f>IF(AND(B22&gt;0,C22="")," * No olvide digitar la variable Pueblos Originarios. Digite cero si no tiene.",IF(C22&gt;B22, " * La variable Pueblos Originarios no puede ser mayor al Total.",""))</f>
        <v/>
      </c>
      <c r="CB22" s="15" t="str">
        <f>IF(AND(B22&gt;0,D22="")," * No olvide digitar la variable Migrantes. Digite cero si no tiene.",IF(D22&gt;B22, " * La variable Migrantes no puede ser mayor al Total.",""))</f>
        <v/>
      </c>
      <c r="CG22" s="36">
        <f>IF(AND(B22&gt;0,C22=""),1,IF(C22&gt;B22,1,0))</f>
        <v>0</v>
      </c>
      <c r="CH22" s="36">
        <f>IF(AND(B22&gt;0,D22=""),1,IF(D22&gt;B22,1,0))</f>
        <v>0</v>
      </c>
    </row>
    <row r="23" spans="1:86" ht="22.5" x14ac:dyDescent="0.25">
      <c r="A23" s="37" t="s">
        <v>26</v>
      </c>
      <c r="B23" s="34">
        <f>SUM(ENERO:DICIEMBRE!B23)</f>
        <v>132</v>
      </c>
      <c r="C23" s="34">
        <f>SUM(ENERO:DICIEMBRE!C23)</f>
        <v>0</v>
      </c>
      <c r="D23" s="34">
        <f>SUM(ENERO:DICIEMBRE!D23)</f>
        <v>0</v>
      </c>
      <c r="E23" s="35" t="str">
        <f>CA23&amp;CB23</f>
        <v/>
      </c>
      <c r="CA23" s="15" t="str">
        <f>IF(AND(B23&gt;0,C23="")," * No olvide digitar la variable Pueblos Originarios. Digite cero si no tiene.",IF(C23&gt;B23, " * La variable Pueblos Originarios no puede ser mayor al Total.",""))</f>
        <v/>
      </c>
      <c r="CB23" s="15" t="str">
        <f>IF(AND(B23&gt;0,D23="")," * No olvide digitar la variable Migrantes. Digite cero si no tiene.",IF(D23&gt;B23, " * La variable Migrantes no puede ser mayor al Total.",""))</f>
        <v/>
      </c>
      <c r="CG23" s="36">
        <f>IF(AND(B23&gt;0,C23=""),1,IF(C23&gt;B23,1,0))</f>
        <v>0</v>
      </c>
      <c r="CH23" s="36">
        <f>IF(AND(B23&gt;0,D23=""),1,IF(D23&gt;B23,1,0))</f>
        <v>0</v>
      </c>
    </row>
    <row r="24" spans="1:86" x14ac:dyDescent="0.25">
      <c r="A24" s="190" t="s">
        <v>27</v>
      </c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CA24" s="25"/>
    </row>
    <row r="25" spans="1:86" x14ac:dyDescent="0.25">
      <c r="A25" s="191"/>
      <c r="B25" s="178" t="s">
        <v>3</v>
      </c>
      <c r="C25" s="183" t="s">
        <v>4</v>
      </c>
      <c r="D25" s="183"/>
      <c r="E25" s="183"/>
      <c r="F25" s="183"/>
      <c r="G25" s="183"/>
      <c r="H25" s="183"/>
      <c r="I25" s="183"/>
      <c r="J25" s="183"/>
      <c r="K25" s="184"/>
      <c r="L25" s="187" t="s">
        <v>5</v>
      </c>
      <c r="M25" s="178" t="s">
        <v>6</v>
      </c>
      <c r="CA25" s="25"/>
    </row>
    <row r="26" spans="1:86" x14ac:dyDescent="0.25">
      <c r="A26" s="192"/>
      <c r="B26" s="179"/>
      <c r="C26" s="38" t="s">
        <v>7</v>
      </c>
      <c r="D26" s="4" t="s">
        <v>8</v>
      </c>
      <c r="E26" s="4" t="s">
        <v>9</v>
      </c>
      <c r="F26" s="4" t="s">
        <v>10</v>
      </c>
      <c r="G26" s="4" t="s">
        <v>11</v>
      </c>
      <c r="H26" s="4" t="s">
        <v>12</v>
      </c>
      <c r="I26" s="4" t="s">
        <v>13</v>
      </c>
      <c r="J26" s="4" t="s">
        <v>14</v>
      </c>
      <c r="K26" s="5" t="s">
        <v>15</v>
      </c>
      <c r="L26" s="188"/>
      <c r="M26" s="179"/>
      <c r="CA26" s="25"/>
    </row>
    <row r="27" spans="1:86" ht="22.5" x14ac:dyDescent="0.25">
      <c r="A27" s="28" t="s">
        <v>28</v>
      </c>
      <c r="B27" s="26">
        <f t="shared" ref="B27:B32" si="7">SUM(C27:K27)</f>
        <v>0</v>
      </c>
      <c r="C27" s="34">
        <f>SUM(ENERO:DICIEMBRE!C27)</f>
        <v>0</v>
      </c>
      <c r="D27" s="34">
        <f>SUM(ENERO:DICIEMBRE!D27)</f>
        <v>0</v>
      </c>
      <c r="E27" s="34">
        <f>SUM(ENERO:DICIEMBRE!E27)</f>
        <v>0</v>
      </c>
      <c r="F27" s="34">
        <f>SUM(ENERO:DICIEMBRE!F27)</f>
        <v>0</v>
      </c>
      <c r="G27" s="34">
        <f>SUM(ENERO:DICIEMBRE!G27)</f>
        <v>0</v>
      </c>
      <c r="H27" s="34">
        <f>SUM(ENERO:DICIEMBRE!H27)</f>
        <v>0</v>
      </c>
      <c r="I27" s="34">
        <f>SUM(ENERO:DICIEMBRE!I27)</f>
        <v>0</v>
      </c>
      <c r="J27" s="34">
        <f>SUM(ENERO:DICIEMBRE!J27)</f>
        <v>0</v>
      </c>
      <c r="K27" s="34">
        <f>SUM(ENERO:DICIEMBRE!K27)</f>
        <v>0</v>
      </c>
      <c r="L27" s="34">
        <f>SUM(ENERO:DICIEMBRE!L27)</f>
        <v>0</v>
      </c>
      <c r="M27" s="34">
        <f>SUM(ENERO:DICIEMBRE!M27)</f>
        <v>0</v>
      </c>
      <c r="N27" s="35" t="str">
        <f>$CA27&amp;CB27</f>
        <v/>
      </c>
      <c r="CA27" s="15" t="str">
        <f>IF(AND(B27&gt;0,L27="")," No olvide digitar la variable Pueblos Originarios. Digite cero si no tiene.",IF(L27&gt;B27," * La variable Pueblos Originarios no puede ser mayor al Total.",""))</f>
        <v/>
      </c>
      <c r="CB27" s="15" t="str">
        <f>IF(AND(B27&gt;0,M27="")," No olvide digitar la variable Migrantes. Digite cero si no tiene.",IF(M27&gt;B27," * La variable Migrantes no puede ser mayor al Total.",""))</f>
        <v/>
      </c>
      <c r="CG27" s="36">
        <f>IF(AND(B27&gt;0,L27=""),1,IF(L27&gt;B27,1,0))</f>
        <v>0</v>
      </c>
      <c r="CH27" s="36">
        <f>IF(AND(B27&gt;0,M27=""),1,IF(M27&gt;B27,1,0))</f>
        <v>0</v>
      </c>
    </row>
    <row r="28" spans="1:86" x14ac:dyDescent="0.25">
      <c r="A28" s="28" t="s">
        <v>29</v>
      </c>
      <c r="B28" s="39">
        <f t="shared" si="7"/>
        <v>0</v>
      </c>
      <c r="C28" s="34">
        <f>SUM(ENERO:DICIEMBRE!C28)</f>
        <v>0</v>
      </c>
      <c r="D28" s="34">
        <f>SUM(ENERO:DICIEMBRE!D28)</f>
        <v>0</v>
      </c>
      <c r="E28" s="34">
        <f>SUM(ENERO:DICIEMBRE!E28)</f>
        <v>0</v>
      </c>
      <c r="F28" s="34">
        <f>SUM(ENERO:DICIEMBRE!F28)</f>
        <v>0</v>
      </c>
      <c r="G28" s="34">
        <f>SUM(ENERO:DICIEMBRE!G28)</f>
        <v>0</v>
      </c>
      <c r="H28" s="34">
        <f>SUM(ENERO:DICIEMBRE!H28)</f>
        <v>0</v>
      </c>
      <c r="I28" s="34">
        <f>SUM(ENERO:DICIEMBRE!I28)</f>
        <v>0</v>
      </c>
      <c r="J28" s="34">
        <f>SUM(ENERO:DICIEMBRE!J28)</f>
        <v>0</v>
      </c>
      <c r="K28" s="34">
        <f>SUM(ENERO:DICIEMBRE!K28)</f>
        <v>0</v>
      </c>
      <c r="L28" s="34">
        <f>SUM(ENERO:DICIEMBRE!L28)</f>
        <v>0</v>
      </c>
      <c r="M28" s="34">
        <f>SUM(ENERO:DICIEMBRE!M28)</f>
        <v>0</v>
      </c>
      <c r="N28" s="35" t="str">
        <f t="shared" ref="N28:N32" si="8">$CA28&amp;CB28</f>
        <v/>
      </c>
      <c r="CA28" s="15" t="str">
        <f t="shared" ref="CA28:CA32" si="9">IF(AND(B28&gt;0,L28="")," No olvide digitar la variable Pueblos Originarios. Digite cero si no tiene.",IF(L28&gt;B28," * La variable Pueblos Originarios no puede ser mayor al Total.",""))</f>
        <v/>
      </c>
      <c r="CB28" s="15" t="str">
        <f t="shared" ref="CB28:CB32" si="10">IF(AND(B28&gt;0,M28="")," No olvide digitar la variable Migrantes. Digite cero si no tiene.",IF(M28&gt;B28," * La variable Migrantes no puede ser mayor al Total.",""))</f>
        <v/>
      </c>
      <c r="CG28" s="36">
        <f t="shared" ref="CG28:CG32" si="11">IF(AND(B28&gt;0,L28=""),1,IF(L28&gt;B28,1,0))</f>
        <v>0</v>
      </c>
      <c r="CH28" s="36">
        <f t="shared" ref="CH28:CH32" si="12">IF(AND(B28&gt;0,M28=""),1,IF(M28&gt;B28,1,0))</f>
        <v>0</v>
      </c>
    </row>
    <row r="29" spans="1:86" ht="22.5" x14ac:dyDescent="0.25">
      <c r="A29" s="28" t="s">
        <v>30</v>
      </c>
      <c r="B29" s="39">
        <f t="shared" si="7"/>
        <v>0</v>
      </c>
      <c r="C29" s="34">
        <f>SUM(ENERO:DICIEMBRE!C29)</f>
        <v>0</v>
      </c>
      <c r="D29" s="34">
        <f>SUM(ENERO:DICIEMBRE!D29)</f>
        <v>0</v>
      </c>
      <c r="E29" s="34">
        <f>SUM(ENERO:DICIEMBRE!E29)</f>
        <v>0</v>
      </c>
      <c r="F29" s="34">
        <f>SUM(ENERO:DICIEMBRE!F29)</f>
        <v>0</v>
      </c>
      <c r="G29" s="34">
        <f>SUM(ENERO:DICIEMBRE!G29)</f>
        <v>0</v>
      </c>
      <c r="H29" s="34">
        <f>SUM(ENERO:DICIEMBRE!H29)</f>
        <v>0</v>
      </c>
      <c r="I29" s="34">
        <f>SUM(ENERO:DICIEMBRE!I29)</f>
        <v>0</v>
      </c>
      <c r="J29" s="34">
        <f>SUM(ENERO:DICIEMBRE!J29)</f>
        <v>0</v>
      </c>
      <c r="K29" s="34">
        <f>SUM(ENERO:DICIEMBRE!K29)</f>
        <v>0</v>
      </c>
      <c r="L29" s="34">
        <f>SUM(ENERO:DICIEMBRE!L29)</f>
        <v>0</v>
      </c>
      <c r="M29" s="34">
        <f>SUM(ENERO:DICIEMBRE!M29)</f>
        <v>0</v>
      </c>
      <c r="N29" s="35" t="str">
        <f t="shared" si="8"/>
        <v/>
      </c>
      <c r="CA29" s="15" t="str">
        <f t="shared" si="9"/>
        <v/>
      </c>
      <c r="CB29" s="15" t="str">
        <f t="shared" si="10"/>
        <v/>
      </c>
      <c r="CG29" s="36">
        <f t="shared" si="11"/>
        <v>0</v>
      </c>
      <c r="CH29" s="36">
        <f t="shared" si="12"/>
        <v>0</v>
      </c>
    </row>
    <row r="30" spans="1:86" ht="22.5" x14ac:dyDescent="0.25">
      <c r="A30" s="28" t="s">
        <v>31</v>
      </c>
      <c r="B30" s="39">
        <f t="shared" si="7"/>
        <v>0</v>
      </c>
      <c r="C30" s="34">
        <f>SUM(ENERO:DICIEMBRE!C30)</f>
        <v>0</v>
      </c>
      <c r="D30" s="34">
        <f>SUM(ENERO:DICIEMBRE!D30)</f>
        <v>0</v>
      </c>
      <c r="E30" s="34">
        <f>SUM(ENERO:DICIEMBRE!E30)</f>
        <v>0</v>
      </c>
      <c r="F30" s="34">
        <f>SUM(ENERO:DICIEMBRE!F30)</f>
        <v>0</v>
      </c>
      <c r="G30" s="34">
        <f>SUM(ENERO:DICIEMBRE!G30)</f>
        <v>0</v>
      </c>
      <c r="H30" s="34">
        <f>SUM(ENERO:DICIEMBRE!H30)</f>
        <v>0</v>
      </c>
      <c r="I30" s="34">
        <f>SUM(ENERO:DICIEMBRE!I30)</f>
        <v>0</v>
      </c>
      <c r="J30" s="34">
        <f>SUM(ENERO:DICIEMBRE!J30)</f>
        <v>0</v>
      </c>
      <c r="K30" s="34">
        <f>SUM(ENERO:DICIEMBRE!K30)</f>
        <v>0</v>
      </c>
      <c r="L30" s="34">
        <f>SUM(ENERO:DICIEMBRE!L30)</f>
        <v>0</v>
      </c>
      <c r="M30" s="34">
        <f>SUM(ENERO:DICIEMBRE!M30)</f>
        <v>0</v>
      </c>
      <c r="N30" s="35" t="str">
        <f t="shared" si="8"/>
        <v/>
      </c>
      <c r="CA30" s="15" t="str">
        <f t="shared" si="9"/>
        <v/>
      </c>
      <c r="CB30" s="15" t="str">
        <f t="shared" si="10"/>
        <v/>
      </c>
      <c r="CG30" s="36">
        <f t="shared" si="11"/>
        <v>0</v>
      </c>
      <c r="CH30" s="36">
        <f t="shared" si="12"/>
        <v>0</v>
      </c>
    </row>
    <row r="31" spans="1:86" ht="22.5" x14ac:dyDescent="0.25">
      <c r="A31" s="28" t="s">
        <v>32</v>
      </c>
      <c r="B31" s="39">
        <f t="shared" si="7"/>
        <v>0</v>
      </c>
      <c r="C31" s="34">
        <f>SUM(ENERO:DICIEMBRE!C31)</f>
        <v>0</v>
      </c>
      <c r="D31" s="34">
        <f>SUM(ENERO:DICIEMBRE!D31)</f>
        <v>0</v>
      </c>
      <c r="E31" s="34">
        <f>SUM(ENERO:DICIEMBRE!E31)</f>
        <v>0</v>
      </c>
      <c r="F31" s="34">
        <f>SUM(ENERO:DICIEMBRE!F31)</f>
        <v>0</v>
      </c>
      <c r="G31" s="34">
        <f>SUM(ENERO:DICIEMBRE!G31)</f>
        <v>0</v>
      </c>
      <c r="H31" s="34">
        <f>SUM(ENERO:DICIEMBRE!H31)</f>
        <v>0</v>
      </c>
      <c r="I31" s="34">
        <f>SUM(ENERO:DICIEMBRE!I31)</f>
        <v>0</v>
      </c>
      <c r="J31" s="34">
        <f>SUM(ENERO:DICIEMBRE!J31)</f>
        <v>0</v>
      </c>
      <c r="K31" s="34">
        <f>SUM(ENERO:DICIEMBRE!K31)</f>
        <v>0</v>
      </c>
      <c r="L31" s="34">
        <f>SUM(ENERO:DICIEMBRE!L31)</f>
        <v>0</v>
      </c>
      <c r="M31" s="34">
        <f>SUM(ENERO:DICIEMBRE!M31)</f>
        <v>0</v>
      </c>
      <c r="N31" s="35" t="str">
        <f t="shared" si="8"/>
        <v/>
      </c>
      <c r="CA31" s="15" t="str">
        <f t="shared" si="9"/>
        <v/>
      </c>
      <c r="CB31" s="15" t="str">
        <f t="shared" si="10"/>
        <v/>
      </c>
      <c r="CG31" s="36">
        <f t="shared" si="11"/>
        <v>0</v>
      </c>
      <c r="CH31" s="36">
        <f t="shared" si="12"/>
        <v>0</v>
      </c>
    </row>
    <row r="32" spans="1:86" x14ac:dyDescent="0.25">
      <c r="A32" s="17" t="s">
        <v>33</v>
      </c>
      <c r="B32" s="18">
        <f t="shared" si="7"/>
        <v>0</v>
      </c>
      <c r="C32" s="34">
        <f>SUM(ENERO:DICIEMBRE!C32)</f>
        <v>0</v>
      </c>
      <c r="D32" s="34">
        <f>SUM(ENERO:DICIEMBRE!D32)</f>
        <v>0</v>
      </c>
      <c r="E32" s="34">
        <f>SUM(ENERO:DICIEMBRE!E32)</f>
        <v>0</v>
      </c>
      <c r="F32" s="34">
        <f>SUM(ENERO:DICIEMBRE!F32)</f>
        <v>0</v>
      </c>
      <c r="G32" s="34">
        <f>SUM(ENERO:DICIEMBRE!G32)</f>
        <v>0</v>
      </c>
      <c r="H32" s="34">
        <f>SUM(ENERO:DICIEMBRE!H32)</f>
        <v>0</v>
      </c>
      <c r="I32" s="34">
        <f>SUM(ENERO:DICIEMBRE!I32)</f>
        <v>0</v>
      </c>
      <c r="J32" s="34">
        <f>SUM(ENERO:DICIEMBRE!J32)</f>
        <v>0</v>
      </c>
      <c r="K32" s="34">
        <f>SUM(ENERO:DICIEMBRE!K32)</f>
        <v>0</v>
      </c>
      <c r="L32" s="34">
        <f>SUM(ENERO:DICIEMBRE!L32)</f>
        <v>0</v>
      </c>
      <c r="M32" s="34">
        <f>SUM(ENERO:DICIEMBRE!M32)</f>
        <v>0</v>
      </c>
      <c r="N32" s="35" t="str">
        <f t="shared" si="8"/>
        <v/>
      </c>
      <c r="CA32" s="15" t="str">
        <f t="shared" si="9"/>
        <v/>
      </c>
      <c r="CB32" s="15" t="str">
        <f t="shared" si="10"/>
        <v/>
      </c>
      <c r="CG32" s="36">
        <f t="shared" si="11"/>
        <v>0</v>
      </c>
      <c r="CH32" s="36">
        <f t="shared" si="12"/>
        <v>0</v>
      </c>
    </row>
    <row r="33" spans="1:86" x14ac:dyDescent="0.25">
      <c r="A33" s="189" t="s">
        <v>34</v>
      </c>
      <c r="B33" s="189"/>
      <c r="C33" s="189"/>
      <c r="D33" s="189"/>
      <c r="CA33" s="25"/>
    </row>
    <row r="34" spans="1:86" ht="21" x14ac:dyDescent="0.25">
      <c r="A34" s="40"/>
      <c r="B34" s="31" t="s">
        <v>3</v>
      </c>
      <c r="C34" s="32" t="s">
        <v>5</v>
      </c>
      <c r="D34" s="33" t="s">
        <v>6</v>
      </c>
      <c r="CA34" s="25"/>
    </row>
    <row r="35" spans="1:86" ht="22.5" x14ac:dyDescent="0.25">
      <c r="A35" s="28" t="s">
        <v>35</v>
      </c>
      <c r="B35" s="34">
        <f>SUM(ENERO:DICIEMBRE!B35)</f>
        <v>1301</v>
      </c>
      <c r="C35" s="34">
        <f>SUM(ENERO:DICIEMBRE!C35)</f>
        <v>1</v>
      </c>
      <c r="D35" s="34">
        <f>SUM(ENERO:DICIEMBRE!D35)</f>
        <v>88</v>
      </c>
      <c r="E35" s="35" t="str">
        <f>CA35&amp;CB35</f>
        <v/>
      </c>
      <c r="CA35" s="15" t="str">
        <f>IF(AND(B35&gt;0,C35="")," No olvide digitar la variable Pueblos Originarios. Digite cero si no tiene.",IF(C35&gt;B35," * La variable Pueblos Originarios no puede ser mayor al Total.",""))</f>
        <v/>
      </c>
      <c r="CB35" s="15" t="str">
        <f>IF(AND(B35&gt;0,D35="")," No olvide digitar la variable Migrantes. Digite cero si no tiene.",IF(D35&gt;B35," * La variable Migrantes no puede ser mayor al Total.",""))</f>
        <v/>
      </c>
      <c r="CG35" s="36">
        <f>IF(AND(B35&gt;0,C35=""),1,IF(C35&gt;B35,1,0))</f>
        <v>0</v>
      </c>
      <c r="CH35" s="36">
        <f>IF(AND(B35&gt;0,D35=""),1,IF(D35&gt;B35,1,0))</f>
        <v>0</v>
      </c>
    </row>
    <row r="36" spans="1:86" x14ac:dyDescent="0.25">
      <c r="A36" s="37" t="s">
        <v>36</v>
      </c>
      <c r="B36" s="34">
        <f>SUM(ENERO:DICIEMBRE!B36)</f>
        <v>1301</v>
      </c>
      <c r="C36" s="34">
        <f>SUM(ENERO:DICIEMBRE!C36)</f>
        <v>1</v>
      </c>
      <c r="D36" s="34">
        <f>SUM(ENERO:DICIEMBRE!D36)</f>
        <v>80</v>
      </c>
      <c r="E36" s="35" t="str">
        <f>CA36&amp;CB36</f>
        <v/>
      </c>
      <c r="CA36" s="15" t="str">
        <f>IF(AND(B36&gt;0,C36="")," No olvide digitar la variable Pueblos Originarios. Digite cero si no tiene.",IF(C36&gt;B36," * La variable Pueblos Originarios no puede ser mayor al Total.",""))</f>
        <v/>
      </c>
      <c r="CB36" s="15" t="str">
        <f>IF(AND(B36&gt;0,D36="")," No olvide digitar la variable Migrantes. Digite cero si no tiene.",IF(D36&gt;B36," * La variable Migrantes no puede ser mayor al Total.",""))</f>
        <v/>
      </c>
      <c r="CG36" s="36">
        <f>IF(AND(B36&gt;0,C36=""),1,IF(C36&gt;B36,1,0))</f>
        <v>0</v>
      </c>
      <c r="CH36" s="36">
        <f>IF(AND(B36&gt;0,D36=""),1,IF(D36&gt;B36,1,0))</f>
        <v>0</v>
      </c>
    </row>
    <row r="37" spans="1:86" x14ac:dyDescent="0.25">
      <c r="A37" s="190" t="s">
        <v>37</v>
      </c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CA37" s="25"/>
      <c r="CB37" s="25"/>
    </row>
    <row r="38" spans="1:86" x14ac:dyDescent="0.25">
      <c r="A38" s="193"/>
      <c r="B38" s="195" t="s">
        <v>3</v>
      </c>
      <c r="C38" s="182" t="s">
        <v>4</v>
      </c>
      <c r="D38" s="183"/>
      <c r="E38" s="183"/>
      <c r="F38" s="183"/>
      <c r="G38" s="183"/>
      <c r="H38" s="183"/>
      <c r="I38" s="183"/>
      <c r="J38" s="183"/>
      <c r="K38" s="184"/>
      <c r="L38" s="185" t="s">
        <v>5</v>
      </c>
      <c r="M38" s="187" t="s">
        <v>6</v>
      </c>
      <c r="CA38" s="25"/>
    </row>
    <row r="39" spans="1:86" x14ac:dyDescent="0.25">
      <c r="A39" s="194"/>
      <c r="B39" s="196"/>
      <c r="C39" s="3" t="s">
        <v>7</v>
      </c>
      <c r="D39" s="4" t="s">
        <v>8</v>
      </c>
      <c r="E39" s="4" t="s">
        <v>9</v>
      </c>
      <c r="F39" s="4" t="s">
        <v>10</v>
      </c>
      <c r="G39" s="4" t="s">
        <v>11</v>
      </c>
      <c r="H39" s="4" t="s">
        <v>12</v>
      </c>
      <c r="I39" s="4" t="s">
        <v>13</v>
      </c>
      <c r="J39" s="4" t="s">
        <v>14</v>
      </c>
      <c r="K39" s="5" t="s">
        <v>15</v>
      </c>
      <c r="L39" s="186"/>
      <c r="M39" s="188"/>
      <c r="CA39" s="25"/>
    </row>
    <row r="40" spans="1:86" ht="22.5" x14ac:dyDescent="0.25">
      <c r="A40" s="28" t="s">
        <v>38</v>
      </c>
      <c r="B40" s="41">
        <f>SUM(C40:K40)</f>
        <v>0</v>
      </c>
      <c r="C40" s="34">
        <f>SUM(ENERO:DICIEMBRE!C40)</f>
        <v>0</v>
      </c>
      <c r="D40" s="34">
        <f>SUM(ENERO:DICIEMBRE!D40)</f>
        <v>0</v>
      </c>
      <c r="E40" s="34">
        <f>SUM(ENERO:DICIEMBRE!E40)</f>
        <v>0</v>
      </c>
      <c r="F40" s="34">
        <f>SUM(ENERO:DICIEMBRE!F40)</f>
        <v>0</v>
      </c>
      <c r="G40" s="34">
        <f>SUM(ENERO:DICIEMBRE!G40)</f>
        <v>0</v>
      </c>
      <c r="H40" s="34">
        <f>SUM(ENERO:DICIEMBRE!H40)</f>
        <v>0</v>
      </c>
      <c r="I40" s="34">
        <f>SUM(ENERO:DICIEMBRE!I40)</f>
        <v>0</v>
      </c>
      <c r="J40" s="34">
        <f>SUM(ENERO:DICIEMBRE!J40)</f>
        <v>0</v>
      </c>
      <c r="K40" s="34">
        <f>SUM(ENERO:DICIEMBRE!K40)</f>
        <v>0</v>
      </c>
      <c r="L40" s="34">
        <f>SUM(ENERO:DICIEMBRE!L40)</f>
        <v>0</v>
      </c>
      <c r="M40" s="34">
        <f>SUM(ENERO:DICIEMBRE!M40)</f>
        <v>0</v>
      </c>
      <c r="N40" s="35" t="str">
        <f>$CA40&amp;CB40</f>
        <v/>
      </c>
      <c r="CA40" s="15" t="str">
        <f>IF(AND(B40&gt;0,L40="")," No olvide digitar la variable Pueblos Originarios. Digite cero si no tiene.",IF(L40&gt;B40," * La variable Pueblos Originarios no puede ser mayor al Total.",""))</f>
        <v/>
      </c>
      <c r="CB40" s="15" t="str">
        <f>IF(AND(B40&gt;0,M40="")," No olvide digitar la variable Migrantes. Digite cero si no tiene.",IF(M40&gt;B40," * La variable Migrantes no puede ser mayor al Total.",""))</f>
        <v/>
      </c>
      <c r="CG40" s="36">
        <f>IF(AND(B40&gt;0,L40=""),1,IF(L40&gt;B40,1,0))</f>
        <v>0</v>
      </c>
      <c r="CH40" s="36">
        <f>IF(AND(B40&gt;0,M40=""),1,IF(M40&gt;B40,1,0))</f>
        <v>0</v>
      </c>
    </row>
    <row r="41" spans="1:86" ht="22.5" x14ac:dyDescent="0.25">
      <c r="A41" s="28" t="s">
        <v>39</v>
      </c>
      <c r="B41" s="41">
        <f t="shared" ref="B41:B47" si="13">SUM(C41:K41)</f>
        <v>0</v>
      </c>
      <c r="C41" s="34">
        <f>SUM(ENERO:DICIEMBRE!C41)</f>
        <v>0</v>
      </c>
      <c r="D41" s="34">
        <f>SUM(ENERO:DICIEMBRE!D41)</f>
        <v>0</v>
      </c>
      <c r="E41" s="34">
        <f>SUM(ENERO:DICIEMBRE!E41)</f>
        <v>0</v>
      </c>
      <c r="F41" s="34">
        <f>SUM(ENERO:DICIEMBRE!F41)</f>
        <v>0</v>
      </c>
      <c r="G41" s="34">
        <f>SUM(ENERO:DICIEMBRE!G41)</f>
        <v>0</v>
      </c>
      <c r="H41" s="34">
        <f>SUM(ENERO:DICIEMBRE!H41)</f>
        <v>0</v>
      </c>
      <c r="I41" s="34">
        <f>SUM(ENERO:DICIEMBRE!I41)</f>
        <v>0</v>
      </c>
      <c r="J41" s="34">
        <f>SUM(ENERO:DICIEMBRE!J41)</f>
        <v>0</v>
      </c>
      <c r="K41" s="34">
        <f>SUM(ENERO:DICIEMBRE!K41)</f>
        <v>0</v>
      </c>
      <c r="L41" s="34">
        <f>SUM(ENERO:DICIEMBRE!L41)</f>
        <v>0</v>
      </c>
      <c r="M41" s="34">
        <f>SUM(ENERO:DICIEMBRE!M41)</f>
        <v>0</v>
      </c>
      <c r="N41" s="35" t="str">
        <f t="shared" ref="N41:N47" si="14">$CA41&amp;CB41</f>
        <v/>
      </c>
      <c r="CA41" s="15" t="str">
        <f t="shared" ref="CA41:CA47" si="15">IF(AND(B41&gt;0,L41="")," No olvide digitar la variable Pueblos Originarios. Digite cero si no tiene.",IF(L41&gt;B41," * La variable Pueblos Originarios no puede ser mayor al Total.",""))</f>
        <v/>
      </c>
      <c r="CB41" s="15" t="str">
        <f t="shared" ref="CB41:CB47" si="16">IF(AND(B41&gt;0,M41="")," No olvide digitar la variable Migrantes. Digite cero si no tiene.",IF(M41&gt;B41," * La variable Migrantes no puede ser mayor al Total.",""))</f>
        <v/>
      </c>
      <c r="CG41" s="36">
        <f t="shared" ref="CG41:CG47" si="17">IF(AND(B41&gt;0,L41=""),1,IF(L41&gt;B41,1,0))</f>
        <v>0</v>
      </c>
      <c r="CH41" s="36">
        <f t="shared" ref="CH41:CH47" si="18">IF(AND(B41&gt;0,M41=""),1,IF(M41&gt;B41,1,0))</f>
        <v>0</v>
      </c>
    </row>
    <row r="42" spans="1:86" ht="22.5" x14ac:dyDescent="0.25">
      <c r="A42" s="28" t="s">
        <v>40</v>
      </c>
      <c r="B42" s="41">
        <f t="shared" si="13"/>
        <v>0</v>
      </c>
      <c r="C42" s="34">
        <f>SUM(ENERO:DICIEMBRE!C42)</f>
        <v>0</v>
      </c>
      <c r="D42" s="34">
        <f>SUM(ENERO:DICIEMBRE!D42)</f>
        <v>0</v>
      </c>
      <c r="E42" s="34">
        <f>SUM(ENERO:DICIEMBRE!E42)</f>
        <v>0</v>
      </c>
      <c r="F42" s="34">
        <f>SUM(ENERO:DICIEMBRE!F42)</f>
        <v>0</v>
      </c>
      <c r="G42" s="34">
        <f>SUM(ENERO:DICIEMBRE!G42)</f>
        <v>0</v>
      </c>
      <c r="H42" s="34">
        <f>SUM(ENERO:DICIEMBRE!H42)</f>
        <v>0</v>
      </c>
      <c r="I42" s="34">
        <f>SUM(ENERO:DICIEMBRE!I42)</f>
        <v>0</v>
      </c>
      <c r="J42" s="34">
        <f>SUM(ENERO:DICIEMBRE!J42)</f>
        <v>0</v>
      </c>
      <c r="K42" s="34">
        <f>SUM(ENERO:DICIEMBRE!K42)</f>
        <v>0</v>
      </c>
      <c r="L42" s="34">
        <f>SUM(ENERO:DICIEMBRE!L42)</f>
        <v>0</v>
      </c>
      <c r="M42" s="34">
        <f>SUM(ENERO:DICIEMBRE!M42)</f>
        <v>0</v>
      </c>
      <c r="N42" s="35" t="str">
        <f t="shared" si="14"/>
        <v/>
      </c>
      <c r="CA42" s="15" t="str">
        <f t="shared" si="15"/>
        <v/>
      </c>
      <c r="CB42" s="15" t="str">
        <f t="shared" si="16"/>
        <v/>
      </c>
      <c r="CG42" s="36">
        <f t="shared" si="17"/>
        <v>0</v>
      </c>
      <c r="CH42" s="36">
        <f t="shared" si="18"/>
        <v>0</v>
      </c>
    </row>
    <row r="43" spans="1:86" x14ac:dyDescent="0.25">
      <c r="A43" s="17" t="s">
        <v>41</v>
      </c>
      <c r="B43" s="42">
        <f t="shared" si="13"/>
        <v>0</v>
      </c>
      <c r="C43" s="34">
        <f>SUM(ENERO:DICIEMBRE!C43)</f>
        <v>0</v>
      </c>
      <c r="D43" s="34">
        <f>SUM(ENERO:DICIEMBRE!D43)</f>
        <v>0</v>
      </c>
      <c r="E43" s="34">
        <f>SUM(ENERO:DICIEMBRE!E43)</f>
        <v>0</v>
      </c>
      <c r="F43" s="34">
        <f>SUM(ENERO:DICIEMBRE!F43)</f>
        <v>0</v>
      </c>
      <c r="G43" s="34">
        <f>SUM(ENERO:DICIEMBRE!G43)</f>
        <v>0</v>
      </c>
      <c r="H43" s="34">
        <f>SUM(ENERO:DICIEMBRE!H43)</f>
        <v>0</v>
      </c>
      <c r="I43" s="34">
        <f>SUM(ENERO:DICIEMBRE!I43)</f>
        <v>0</v>
      </c>
      <c r="J43" s="34">
        <f>SUM(ENERO:DICIEMBRE!J43)</f>
        <v>0</v>
      </c>
      <c r="K43" s="34">
        <f>SUM(ENERO:DICIEMBRE!K43)</f>
        <v>0</v>
      </c>
      <c r="L43" s="34">
        <f>SUM(ENERO:DICIEMBRE!L43)</f>
        <v>0</v>
      </c>
      <c r="M43" s="34">
        <f>SUM(ENERO:DICIEMBRE!M43)</f>
        <v>0</v>
      </c>
      <c r="N43" s="35" t="str">
        <f t="shared" si="14"/>
        <v/>
      </c>
      <c r="CA43" s="15" t="str">
        <f t="shared" si="15"/>
        <v/>
      </c>
      <c r="CB43" s="15" t="str">
        <f t="shared" si="16"/>
        <v/>
      </c>
      <c r="CG43" s="36">
        <f t="shared" si="17"/>
        <v>0</v>
      </c>
      <c r="CH43" s="36">
        <f t="shared" si="18"/>
        <v>0</v>
      </c>
    </row>
    <row r="44" spans="1:86" ht="22.5" x14ac:dyDescent="0.25">
      <c r="A44" s="28" t="s">
        <v>42</v>
      </c>
      <c r="B44" s="43">
        <f>SUM(C44:K44)</f>
        <v>0</v>
      </c>
      <c r="C44" s="34">
        <f>SUM(ENERO:DICIEMBRE!C44)</f>
        <v>0</v>
      </c>
      <c r="D44" s="34">
        <f>SUM(ENERO:DICIEMBRE!D44)</f>
        <v>0</v>
      </c>
      <c r="E44" s="34">
        <f>SUM(ENERO:DICIEMBRE!E44)</f>
        <v>0</v>
      </c>
      <c r="F44" s="34">
        <f>SUM(ENERO:DICIEMBRE!F44)</f>
        <v>0</v>
      </c>
      <c r="G44" s="34">
        <f>SUM(ENERO:DICIEMBRE!G44)</f>
        <v>0</v>
      </c>
      <c r="H44" s="34">
        <f>SUM(ENERO:DICIEMBRE!H44)</f>
        <v>0</v>
      </c>
      <c r="I44" s="34">
        <f>SUM(ENERO:DICIEMBRE!I44)</f>
        <v>0</v>
      </c>
      <c r="J44" s="34">
        <f>SUM(ENERO:DICIEMBRE!J44)</f>
        <v>0</v>
      </c>
      <c r="K44" s="34">
        <f>SUM(ENERO:DICIEMBRE!K44)</f>
        <v>0</v>
      </c>
      <c r="L44" s="34">
        <f>SUM(ENERO:DICIEMBRE!L44)</f>
        <v>0</v>
      </c>
      <c r="M44" s="34">
        <f>SUM(ENERO:DICIEMBRE!M44)</f>
        <v>0</v>
      </c>
      <c r="N44" s="35" t="str">
        <f t="shared" si="14"/>
        <v/>
      </c>
      <c r="CA44" s="15" t="str">
        <f t="shared" si="15"/>
        <v/>
      </c>
      <c r="CB44" s="15" t="str">
        <f t="shared" si="16"/>
        <v/>
      </c>
      <c r="CG44" s="36">
        <f t="shared" si="17"/>
        <v>0</v>
      </c>
      <c r="CH44" s="36">
        <f t="shared" si="18"/>
        <v>0</v>
      </c>
    </row>
    <row r="45" spans="1:86" ht="22.5" x14ac:dyDescent="0.25">
      <c r="A45" s="28" t="s">
        <v>43</v>
      </c>
      <c r="B45" s="41">
        <f t="shared" si="13"/>
        <v>0</v>
      </c>
      <c r="C45" s="34">
        <f>SUM(ENERO:DICIEMBRE!C45)</f>
        <v>0</v>
      </c>
      <c r="D45" s="34">
        <f>SUM(ENERO:DICIEMBRE!D45)</f>
        <v>0</v>
      </c>
      <c r="E45" s="34">
        <f>SUM(ENERO:DICIEMBRE!E45)</f>
        <v>0</v>
      </c>
      <c r="F45" s="34">
        <f>SUM(ENERO:DICIEMBRE!F45)</f>
        <v>0</v>
      </c>
      <c r="G45" s="34">
        <f>SUM(ENERO:DICIEMBRE!G45)</f>
        <v>0</v>
      </c>
      <c r="H45" s="34">
        <f>SUM(ENERO:DICIEMBRE!H45)</f>
        <v>0</v>
      </c>
      <c r="I45" s="34">
        <f>SUM(ENERO:DICIEMBRE!I45)</f>
        <v>0</v>
      </c>
      <c r="J45" s="34">
        <f>SUM(ENERO:DICIEMBRE!J45)</f>
        <v>0</v>
      </c>
      <c r="K45" s="34">
        <f>SUM(ENERO:DICIEMBRE!K45)</f>
        <v>0</v>
      </c>
      <c r="L45" s="34">
        <f>SUM(ENERO:DICIEMBRE!L45)</f>
        <v>0</v>
      </c>
      <c r="M45" s="34">
        <f>SUM(ENERO:DICIEMBRE!M45)</f>
        <v>0</v>
      </c>
      <c r="N45" s="35" t="str">
        <f t="shared" si="14"/>
        <v/>
      </c>
      <c r="CA45" s="15" t="str">
        <f t="shared" si="15"/>
        <v/>
      </c>
      <c r="CB45" s="15" t="str">
        <f t="shared" si="16"/>
        <v/>
      </c>
      <c r="CG45" s="36">
        <f t="shared" si="17"/>
        <v>0</v>
      </c>
      <c r="CH45" s="36">
        <f t="shared" si="18"/>
        <v>0</v>
      </c>
    </row>
    <row r="46" spans="1:86" ht="22.5" x14ac:dyDescent="0.25">
      <c r="A46" s="28" t="s">
        <v>44</v>
      </c>
      <c r="B46" s="41">
        <f>SUM(C46:K46)</f>
        <v>0</v>
      </c>
      <c r="C46" s="34">
        <f>SUM(ENERO:DICIEMBRE!C46)</f>
        <v>0</v>
      </c>
      <c r="D46" s="34">
        <f>SUM(ENERO:DICIEMBRE!D46)</f>
        <v>0</v>
      </c>
      <c r="E46" s="34">
        <f>SUM(ENERO:DICIEMBRE!E46)</f>
        <v>0</v>
      </c>
      <c r="F46" s="34">
        <f>SUM(ENERO:DICIEMBRE!F46)</f>
        <v>0</v>
      </c>
      <c r="G46" s="34">
        <f>SUM(ENERO:DICIEMBRE!G46)</f>
        <v>0</v>
      </c>
      <c r="H46" s="34">
        <f>SUM(ENERO:DICIEMBRE!H46)</f>
        <v>0</v>
      </c>
      <c r="I46" s="34">
        <f>SUM(ENERO:DICIEMBRE!I46)</f>
        <v>0</v>
      </c>
      <c r="J46" s="34">
        <f>SUM(ENERO:DICIEMBRE!J46)</f>
        <v>0</v>
      </c>
      <c r="K46" s="34">
        <f>SUM(ENERO:DICIEMBRE!K46)</f>
        <v>0</v>
      </c>
      <c r="L46" s="34">
        <f>SUM(ENERO:DICIEMBRE!L46)</f>
        <v>0</v>
      </c>
      <c r="M46" s="34">
        <f>SUM(ENERO:DICIEMBRE!M46)</f>
        <v>0</v>
      </c>
      <c r="N46" s="35" t="str">
        <f t="shared" si="14"/>
        <v/>
      </c>
      <c r="CA46" s="15" t="str">
        <f t="shared" si="15"/>
        <v/>
      </c>
      <c r="CB46" s="15" t="str">
        <f t="shared" si="16"/>
        <v/>
      </c>
      <c r="CG46" s="36">
        <f t="shared" si="17"/>
        <v>0</v>
      </c>
      <c r="CH46" s="36">
        <f t="shared" si="18"/>
        <v>0</v>
      </c>
    </row>
    <row r="47" spans="1:86" ht="22.5" x14ac:dyDescent="0.25">
      <c r="A47" s="37" t="s">
        <v>45</v>
      </c>
      <c r="B47" s="42">
        <f t="shared" si="13"/>
        <v>0</v>
      </c>
      <c r="C47" s="34">
        <f>SUM(ENERO:DICIEMBRE!C47)</f>
        <v>0</v>
      </c>
      <c r="D47" s="34">
        <f>SUM(ENERO:DICIEMBRE!D47)</f>
        <v>0</v>
      </c>
      <c r="E47" s="34">
        <f>SUM(ENERO:DICIEMBRE!E47)</f>
        <v>0</v>
      </c>
      <c r="F47" s="34">
        <f>SUM(ENERO:DICIEMBRE!F47)</f>
        <v>0</v>
      </c>
      <c r="G47" s="34">
        <f>SUM(ENERO:DICIEMBRE!G47)</f>
        <v>0</v>
      </c>
      <c r="H47" s="34">
        <f>SUM(ENERO:DICIEMBRE!H47)</f>
        <v>0</v>
      </c>
      <c r="I47" s="34">
        <f>SUM(ENERO:DICIEMBRE!I47)</f>
        <v>0</v>
      </c>
      <c r="J47" s="34">
        <f>SUM(ENERO:DICIEMBRE!J47)</f>
        <v>0</v>
      </c>
      <c r="K47" s="34">
        <f>SUM(ENERO:DICIEMBRE!K47)</f>
        <v>0</v>
      </c>
      <c r="L47" s="34">
        <f>SUM(ENERO:DICIEMBRE!L47)</f>
        <v>0</v>
      </c>
      <c r="M47" s="34">
        <f>SUM(ENERO:DICIEMBRE!M47)</f>
        <v>0</v>
      </c>
      <c r="N47" s="35" t="str">
        <f t="shared" si="14"/>
        <v/>
      </c>
      <c r="CA47" s="15" t="str">
        <f t="shared" si="15"/>
        <v/>
      </c>
      <c r="CB47" s="15" t="str">
        <f t="shared" si="16"/>
        <v/>
      </c>
      <c r="CG47" s="36">
        <f t="shared" si="17"/>
        <v>0</v>
      </c>
      <c r="CH47" s="36">
        <f t="shared" si="18"/>
        <v>0</v>
      </c>
    </row>
    <row r="48" spans="1:86" x14ac:dyDescent="0.25">
      <c r="A48" s="197" t="s">
        <v>46</v>
      </c>
      <c r="B48" s="197"/>
      <c r="C48" s="197"/>
      <c r="D48" s="197"/>
      <c r="E48" s="197"/>
      <c r="F48" s="197"/>
      <c r="G48" s="197"/>
      <c r="H48" s="197"/>
      <c r="I48" s="197"/>
      <c r="J48" s="197"/>
      <c r="K48" s="197"/>
      <c r="CA48" s="25"/>
    </row>
    <row r="49" spans="1:86" ht="21" x14ac:dyDescent="0.25">
      <c r="A49" s="44"/>
      <c r="B49" s="31" t="s">
        <v>3</v>
      </c>
      <c r="C49" s="32" t="s">
        <v>5</v>
      </c>
      <c r="D49" s="33" t="s">
        <v>6</v>
      </c>
      <c r="CA49" s="25"/>
    </row>
    <row r="50" spans="1:86" ht="22.5" x14ac:dyDescent="0.25">
      <c r="A50" s="28" t="s">
        <v>47</v>
      </c>
      <c r="B50" s="34">
        <f>SUM(ENERO:DICIEMBRE!B50)</f>
        <v>0</v>
      </c>
      <c r="C50" s="34">
        <f>SUM(ENERO:DICIEMBRE!C50)</f>
        <v>0</v>
      </c>
      <c r="D50" s="34">
        <f>SUM(ENERO:DICIEMBRE!D50)</f>
        <v>0</v>
      </c>
      <c r="E50" s="35" t="str">
        <f>CA50&amp;CB50</f>
        <v/>
      </c>
      <c r="CA50" s="15" t="str">
        <f>IF(AND(B50&gt;0,C50="")," No olvide digitar la variable Pueblos Originarios. Digite cero si no tiene.",IF(C50&gt;B50," * La variable Pueblos Originarios no puede ser mayor al Total.",""))</f>
        <v/>
      </c>
      <c r="CB50" s="15" t="str">
        <f>IF(AND(B50&gt;0,D50="")," No olvide digitar la variable Migrantes. Digite cero si no tiene.",IF(D50&gt;B50," * La variable Migrantes no puede ser mayor al Total.",""))</f>
        <v/>
      </c>
      <c r="CG50" s="36">
        <f>IF(AND(B50&gt;0,C50=""),1,IF(C50&gt;B50,1,0))</f>
        <v>0</v>
      </c>
      <c r="CH50" s="36">
        <f>IF(AND(B50&gt;0,D50=""),1,IF(D50&gt;B50,1,0))</f>
        <v>0</v>
      </c>
    </row>
    <row r="51" spans="1:86" x14ac:dyDescent="0.25">
      <c r="A51" s="28" t="s">
        <v>48</v>
      </c>
      <c r="B51" s="34">
        <f>SUM(ENERO:DICIEMBRE!B51)</f>
        <v>0</v>
      </c>
      <c r="C51" s="34">
        <f>SUM(ENERO:DICIEMBRE!C51)</f>
        <v>0</v>
      </c>
      <c r="D51" s="34">
        <f>SUM(ENERO:DICIEMBRE!D51)</f>
        <v>0</v>
      </c>
      <c r="E51" s="35" t="str">
        <f t="shared" ref="E51:E53" si="19">CA51&amp;CB51</f>
        <v/>
      </c>
      <c r="CA51" s="15" t="str">
        <f t="shared" ref="CA51:CA53" si="20">IF(AND(B51&gt;0,C51="")," No olvide digitar la variable Pueblos Originarios. Digite cero si no tiene.",IF(C51&gt;B51," * La variable Pueblos Originarios no puede ser mayor al Total.",""))</f>
        <v/>
      </c>
      <c r="CB51" s="15" t="str">
        <f t="shared" ref="CB51:CB53" si="21">IF(AND(B51&gt;0,D51="")," No olvide digitar la variable Migrantes. Digite cero si no tiene.",IF(D51&gt;B51," * La variable Migrantes no puede ser mayor al Total.",""))</f>
        <v/>
      </c>
      <c r="CG51" s="36">
        <f t="shared" ref="CG51:CG53" si="22">IF(AND(B51&gt;0,C51=""),1,IF(C51&gt;B51,1,0))</f>
        <v>0</v>
      </c>
      <c r="CH51" s="36">
        <f t="shared" ref="CH51:CH53" si="23">IF(AND(B51&gt;0,D51=""),1,IF(D51&gt;B51,1,0))</f>
        <v>0</v>
      </c>
    </row>
    <row r="52" spans="1:86" ht="33" x14ac:dyDescent="0.25">
      <c r="A52" s="28" t="s">
        <v>49</v>
      </c>
      <c r="B52" s="34">
        <f>SUM(ENERO:DICIEMBRE!B52)</f>
        <v>0</v>
      </c>
      <c r="C52" s="34">
        <f>SUM(ENERO:DICIEMBRE!C52)</f>
        <v>0</v>
      </c>
      <c r="D52" s="34">
        <f>SUM(ENERO:DICIEMBRE!D52)</f>
        <v>0</v>
      </c>
      <c r="E52" s="35" t="str">
        <f t="shared" si="19"/>
        <v/>
      </c>
      <c r="CA52" s="15" t="str">
        <f t="shared" si="20"/>
        <v/>
      </c>
      <c r="CB52" s="15" t="str">
        <f t="shared" si="21"/>
        <v/>
      </c>
      <c r="CG52" s="36">
        <f t="shared" si="22"/>
        <v>0</v>
      </c>
      <c r="CH52" s="36">
        <f t="shared" si="23"/>
        <v>0</v>
      </c>
    </row>
    <row r="53" spans="1:86" ht="22.5" x14ac:dyDescent="0.25">
      <c r="A53" s="37" t="s">
        <v>50</v>
      </c>
      <c r="B53" s="34">
        <f>SUM(ENERO:DICIEMBRE!B53)</f>
        <v>0</v>
      </c>
      <c r="C53" s="34">
        <f>SUM(ENERO:DICIEMBRE!C53)</f>
        <v>0</v>
      </c>
      <c r="D53" s="34">
        <f>SUM(ENERO:DICIEMBRE!D53)</f>
        <v>0</v>
      </c>
      <c r="E53" s="35" t="str">
        <f t="shared" si="19"/>
        <v/>
      </c>
      <c r="CA53" s="15" t="str">
        <f t="shared" si="20"/>
        <v/>
      </c>
      <c r="CB53" s="15" t="str">
        <f t="shared" si="21"/>
        <v/>
      </c>
      <c r="CG53" s="36">
        <f t="shared" si="22"/>
        <v>0</v>
      </c>
      <c r="CH53" s="36">
        <f t="shared" si="23"/>
        <v>0</v>
      </c>
    </row>
    <row r="54" spans="1:86" x14ac:dyDescent="0.25">
      <c r="A54" s="189" t="s">
        <v>51</v>
      </c>
      <c r="B54" s="189"/>
      <c r="C54" s="189"/>
      <c r="D54" s="189"/>
      <c r="CA54" s="25"/>
    </row>
    <row r="55" spans="1:86" ht="21" x14ac:dyDescent="0.25">
      <c r="A55" s="45"/>
      <c r="B55" s="31" t="s">
        <v>3</v>
      </c>
      <c r="C55" s="32" t="s">
        <v>5</v>
      </c>
      <c r="D55" s="33" t="s">
        <v>6</v>
      </c>
      <c r="CA55" s="25"/>
    </row>
    <row r="56" spans="1:86" ht="22.5" x14ac:dyDescent="0.25">
      <c r="A56" s="28" t="s">
        <v>52</v>
      </c>
      <c r="B56" s="34">
        <f>SUM(ENERO:DICIEMBRE!B56)</f>
        <v>0</v>
      </c>
      <c r="C56" s="34">
        <f>SUM(ENERO:DICIEMBRE!C56)</f>
        <v>0</v>
      </c>
      <c r="D56" s="34">
        <f>SUM(ENERO:DICIEMBRE!D56)</f>
        <v>0</v>
      </c>
      <c r="E56" s="35" t="str">
        <f>CA56&amp;CB56</f>
        <v/>
      </c>
      <c r="CA56" s="15" t="str">
        <f>IF(AND(B56&gt;0,C56="")," No olvide digitar la variable Pueblos Originarios. Digite cero si no tiene.",IF(C56&gt;B56," * La variable Pueblos Originarios no puede ser mayor al Total.",""))</f>
        <v/>
      </c>
      <c r="CB56" s="15" t="str">
        <f>IF(AND(B56&gt;0,D56="")," No olvide digitar la variable Migrantes. Digite cero si no tiene.",IF(D56&gt;B56," * La variable Migrantes no puede ser mayor al Total.",""))</f>
        <v/>
      </c>
      <c r="CG56" s="36">
        <f>IF(AND(B56&gt;0,C56=""),1,IF(C56&gt;B56,1,0))</f>
        <v>0</v>
      </c>
      <c r="CH56" s="36">
        <f>IF(AND(B56&gt;0,D56=""),1,IF(D56&gt;B56,1,0))</f>
        <v>0</v>
      </c>
    </row>
    <row r="57" spans="1:86" x14ac:dyDescent="0.25">
      <c r="A57" s="28" t="s">
        <v>48</v>
      </c>
      <c r="B57" s="34">
        <f>SUM(ENERO:DICIEMBRE!B57)</f>
        <v>0</v>
      </c>
      <c r="C57" s="34">
        <f>SUM(ENERO:DICIEMBRE!C57)</f>
        <v>0</v>
      </c>
      <c r="D57" s="34">
        <f>SUM(ENERO:DICIEMBRE!D57)</f>
        <v>0</v>
      </c>
      <c r="E57" s="35" t="str">
        <f t="shared" ref="E57:E59" si="24">CA57&amp;CB57</f>
        <v/>
      </c>
      <c r="CA57" s="15" t="str">
        <f t="shared" ref="CA57:CA59" si="25">IF(AND(B57&gt;0,C57="")," No olvide digitar la variable Pueblos Originarios. Digite cero si no tiene.",IF(C57&gt;B57," * La variable Pueblos Originarios no puede ser mayor al Total.",""))</f>
        <v/>
      </c>
      <c r="CB57" s="15" t="str">
        <f t="shared" ref="CB57:CB59" si="26">IF(AND(B57&gt;0,D57="")," No olvide digitar la variable Migrantes. Digite cero si no tiene.",IF(D57&gt;B57," * La variable Migrantes no puede ser mayor al Total.",""))</f>
        <v/>
      </c>
      <c r="CG57" s="36">
        <f t="shared" ref="CG57:CG59" si="27">IF(AND(B57&gt;0,C57=""),1,IF(C57&gt;B57,1,0))</f>
        <v>0</v>
      </c>
      <c r="CH57" s="36">
        <f t="shared" ref="CH57:CH59" si="28">IF(AND(B57&gt;0,D57=""),1,IF(D57&gt;B57,1,0))</f>
        <v>0</v>
      </c>
    </row>
    <row r="58" spans="1:86" ht="33" x14ac:dyDescent="0.25">
      <c r="A58" s="28" t="s">
        <v>53</v>
      </c>
      <c r="B58" s="34">
        <f>SUM(ENERO:DICIEMBRE!B58)</f>
        <v>0</v>
      </c>
      <c r="C58" s="34">
        <f>SUM(ENERO:DICIEMBRE!C58)</f>
        <v>0</v>
      </c>
      <c r="D58" s="34">
        <f>SUM(ENERO:DICIEMBRE!D58)</f>
        <v>0</v>
      </c>
      <c r="E58" s="35" t="str">
        <f t="shared" si="24"/>
        <v/>
      </c>
      <c r="CA58" s="15" t="str">
        <f t="shared" si="25"/>
        <v/>
      </c>
      <c r="CB58" s="15" t="str">
        <f t="shared" si="26"/>
        <v/>
      </c>
      <c r="CG58" s="36">
        <f t="shared" si="27"/>
        <v>0</v>
      </c>
      <c r="CH58" s="36">
        <f t="shared" si="28"/>
        <v>0</v>
      </c>
    </row>
    <row r="59" spans="1:86" ht="22.5" x14ac:dyDescent="0.25">
      <c r="A59" s="17" t="s">
        <v>54</v>
      </c>
      <c r="B59" s="34">
        <f>SUM(ENERO:DICIEMBRE!B59)</f>
        <v>0</v>
      </c>
      <c r="C59" s="34">
        <f>SUM(ENERO:DICIEMBRE!C59)</f>
        <v>0</v>
      </c>
      <c r="D59" s="34">
        <f>SUM(ENERO:DICIEMBRE!D59)</f>
        <v>0</v>
      </c>
      <c r="E59" s="35" t="str">
        <f t="shared" si="24"/>
        <v/>
      </c>
      <c r="CA59" s="15" t="str">
        <f t="shared" si="25"/>
        <v/>
      </c>
      <c r="CB59" s="15" t="str">
        <f t="shared" si="26"/>
        <v/>
      </c>
      <c r="CG59" s="36">
        <f t="shared" si="27"/>
        <v>0</v>
      </c>
      <c r="CH59" s="36">
        <f t="shared" si="28"/>
        <v>0</v>
      </c>
    </row>
    <row r="60" spans="1:86" x14ac:dyDescent="0.25">
      <c r="A60" s="190" t="s">
        <v>55</v>
      </c>
      <c r="B60" s="190"/>
      <c r="C60" s="190"/>
      <c r="D60" s="190"/>
      <c r="E60" s="190"/>
      <c r="F60" s="190"/>
      <c r="G60" s="190"/>
      <c r="H60" s="190"/>
      <c r="I60" s="190"/>
      <c r="J60" s="190"/>
      <c r="K60" s="190"/>
      <c r="L60" s="46"/>
      <c r="M60" s="46"/>
      <c r="CA60" s="25"/>
    </row>
    <row r="61" spans="1:86" x14ac:dyDescent="0.25">
      <c r="A61" s="178"/>
      <c r="B61" s="180" t="s">
        <v>3</v>
      </c>
      <c r="C61" s="183" t="s">
        <v>4</v>
      </c>
      <c r="D61" s="183"/>
      <c r="E61" s="183"/>
      <c r="F61" s="183"/>
      <c r="G61" s="183"/>
      <c r="H61" s="183"/>
      <c r="I61" s="183"/>
      <c r="J61" s="183"/>
      <c r="K61" s="184"/>
      <c r="L61" s="198" t="s">
        <v>5</v>
      </c>
      <c r="M61" s="187" t="s">
        <v>6</v>
      </c>
      <c r="CA61" s="25"/>
    </row>
    <row r="62" spans="1:86" x14ac:dyDescent="0.25">
      <c r="A62" s="179"/>
      <c r="B62" s="181"/>
      <c r="C62" s="38" t="s">
        <v>7</v>
      </c>
      <c r="D62" s="4" t="s">
        <v>8</v>
      </c>
      <c r="E62" s="4" t="s">
        <v>9</v>
      </c>
      <c r="F62" s="4" t="s">
        <v>10</v>
      </c>
      <c r="G62" s="4" t="s">
        <v>11</v>
      </c>
      <c r="H62" s="4" t="s">
        <v>12</v>
      </c>
      <c r="I62" s="4" t="s">
        <v>13</v>
      </c>
      <c r="J62" s="4" t="s">
        <v>14</v>
      </c>
      <c r="K62" s="47" t="s">
        <v>15</v>
      </c>
      <c r="L62" s="199"/>
      <c r="M62" s="188"/>
      <c r="CA62" s="25"/>
    </row>
    <row r="63" spans="1:86" ht="21" x14ac:dyDescent="0.25">
      <c r="A63" s="48" t="s">
        <v>56</v>
      </c>
      <c r="B63" s="49"/>
      <c r="C63" s="50"/>
      <c r="D63" s="50"/>
      <c r="E63" s="50"/>
      <c r="F63" s="50"/>
      <c r="G63" s="50"/>
      <c r="H63" s="50"/>
      <c r="I63" s="50"/>
      <c r="J63" s="50"/>
      <c r="K63" s="51"/>
      <c r="L63" s="52"/>
      <c r="M63" s="11"/>
      <c r="CA63" s="25"/>
    </row>
    <row r="64" spans="1:86" x14ac:dyDescent="0.25">
      <c r="A64" s="12" t="s">
        <v>57</v>
      </c>
      <c r="B64" s="53">
        <f>SUM(C64:K64)</f>
        <v>0</v>
      </c>
      <c r="C64" s="34">
        <f>SUM(ENERO:DICIEMBRE!C64)</f>
        <v>0</v>
      </c>
      <c r="D64" s="34">
        <f>SUM(ENERO:DICIEMBRE!D64)</f>
        <v>0</v>
      </c>
      <c r="E64" s="34">
        <f>SUM(ENERO:DICIEMBRE!E64)</f>
        <v>0</v>
      </c>
      <c r="F64" s="34">
        <f>SUM(ENERO:DICIEMBRE!F64)</f>
        <v>0</v>
      </c>
      <c r="G64" s="34">
        <f>SUM(ENERO:DICIEMBRE!G64)</f>
        <v>0</v>
      </c>
      <c r="H64" s="34">
        <f>SUM(ENERO:DICIEMBRE!H64)</f>
        <v>0</v>
      </c>
      <c r="I64" s="34">
        <f>SUM(ENERO:DICIEMBRE!I64)</f>
        <v>0</v>
      </c>
      <c r="J64" s="34">
        <f>SUM(ENERO:DICIEMBRE!J64)</f>
        <v>0</v>
      </c>
      <c r="K64" s="34">
        <f>SUM(ENERO:DICIEMBRE!K64)</f>
        <v>0</v>
      </c>
      <c r="L64" s="34">
        <f>SUM(ENERO:DICIEMBRE!L64)</f>
        <v>0</v>
      </c>
      <c r="M64" s="34">
        <f>SUM(ENERO:DICIEMBRE!M64)</f>
        <v>0</v>
      </c>
      <c r="N64" s="35" t="str">
        <f t="shared" ref="N64:N73" si="29">$CA64&amp;$CB64</f>
        <v/>
      </c>
      <c r="CA64" s="15" t="str">
        <f>IF(AND(B64&gt;0,L64="")," No olvide digitar la variable Pueblos Originarios. Digite cero si no tiene.",IF(L64&gt;B64," * La variable Pueblos Originarios no puede ser mayor al Total.",""))</f>
        <v/>
      </c>
      <c r="CB64" s="15" t="str">
        <f>IF(AND(B64&gt;0,M64="")," No olvide digitar la variable Migrantes. Digite cero si no tiene.",IF(M64&gt;B64," * La variable Migrantes no puede ser mayor al Total.",""))</f>
        <v/>
      </c>
      <c r="CG64" s="36">
        <f>IF(AND(B64&gt;0,L64=""),1,IF(L64&gt;B64,1,0))</f>
        <v>0</v>
      </c>
      <c r="CH64" s="36">
        <f>IF(AND(B64&gt;0,M64=""),1,IF(M64&gt;B64,1,0))</f>
        <v>0</v>
      </c>
    </row>
    <row r="65" spans="1:86" x14ac:dyDescent="0.25">
      <c r="A65" s="37" t="s">
        <v>58</v>
      </c>
      <c r="B65" s="54">
        <f>SUM(C65:K65)</f>
        <v>0</v>
      </c>
      <c r="C65" s="34">
        <f>SUM(ENERO:DICIEMBRE!C65)</f>
        <v>0</v>
      </c>
      <c r="D65" s="34">
        <f>SUM(ENERO:DICIEMBRE!D65)</f>
        <v>0</v>
      </c>
      <c r="E65" s="34">
        <f>SUM(ENERO:DICIEMBRE!E65)</f>
        <v>0</v>
      </c>
      <c r="F65" s="34">
        <f>SUM(ENERO:DICIEMBRE!F65)</f>
        <v>0</v>
      </c>
      <c r="G65" s="34">
        <f>SUM(ENERO:DICIEMBRE!G65)</f>
        <v>0</v>
      </c>
      <c r="H65" s="34">
        <f>SUM(ENERO:DICIEMBRE!H65)</f>
        <v>0</v>
      </c>
      <c r="I65" s="34">
        <f>SUM(ENERO:DICIEMBRE!I65)</f>
        <v>0</v>
      </c>
      <c r="J65" s="34">
        <f>SUM(ENERO:DICIEMBRE!J65)</f>
        <v>0</v>
      </c>
      <c r="K65" s="34">
        <f>SUM(ENERO:DICIEMBRE!K65)</f>
        <v>0</v>
      </c>
      <c r="L65" s="34">
        <f>SUM(ENERO:DICIEMBRE!L65)</f>
        <v>0</v>
      </c>
      <c r="M65" s="34">
        <f>SUM(ENERO:DICIEMBRE!M65)</f>
        <v>0</v>
      </c>
      <c r="N65" s="35" t="str">
        <f t="shared" si="29"/>
        <v/>
      </c>
      <c r="CA65" s="15" t="str">
        <f>IF(AND(B65&gt;0,L65="")," No olvide digitar la variable Pueblos Originarios. Digite cero si no tiene.",IF(L65&gt;B65," * La variable Pueblos Originarios no puede ser mayor al Total.",""))</f>
        <v/>
      </c>
      <c r="CB65" s="15" t="str">
        <f>IF(AND(B65&gt;0,M65="")," No olvide digitar la variable Migrantes. Digite cero si no tiene.",IF(M65&gt;B65," * La variable Migrantes no puede ser mayor al Total.",""))</f>
        <v/>
      </c>
      <c r="CG65" s="36">
        <f>IF(AND(B65&gt;0,L65=""),1,IF(L65&gt;B65,1,0))</f>
        <v>0</v>
      </c>
      <c r="CH65" s="36">
        <f>IF(AND(B65&gt;0,M65=""),1,IF(M65&gt;B65,1,0))</f>
        <v>0</v>
      </c>
    </row>
    <row r="66" spans="1:86" ht="21" x14ac:dyDescent="0.25">
      <c r="A66" s="55" t="s">
        <v>59</v>
      </c>
      <c r="B66" s="56"/>
      <c r="C66" s="57"/>
      <c r="D66" s="58"/>
      <c r="E66" s="57"/>
      <c r="F66" s="58"/>
      <c r="G66" s="57"/>
      <c r="H66" s="58"/>
      <c r="I66" s="57"/>
      <c r="J66" s="58"/>
      <c r="K66" s="59"/>
      <c r="L66" s="60"/>
      <c r="M66" s="61"/>
      <c r="CA66" s="25"/>
    </row>
    <row r="67" spans="1:86" x14ac:dyDescent="0.25">
      <c r="A67" s="12" t="s">
        <v>60</v>
      </c>
      <c r="B67" s="53">
        <f>SUM(C67:K67)</f>
        <v>0</v>
      </c>
      <c r="C67" s="34">
        <f>SUM(ENERO:DICIEMBRE!C67)</f>
        <v>0</v>
      </c>
      <c r="D67" s="34">
        <f>SUM(ENERO:DICIEMBRE!D67)</f>
        <v>0</v>
      </c>
      <c r="E67" s="34">
        <f>SUM(ENERO:DICIEMBRE!E67)</f>
        <v>0</v>
      </c>
      <c r="F67" s="34">
        <f>SUM(ENERO:DICIEMBRE!F67)</f>
        <v>0</v>
      </c>
      <c r="G67" s="34">
        <f>SUM(ENERO:DICIEMBRE!G67)</f>
        <v>0</v>
      </c>
      <c r="H67" s="34">
        <f>SUM(ENERO:DICIEMBRE!H67)</f>
        <v>0</v>
      </c>
      <c r="I67" s="34">
        <f>SUM(ENERO:DICIEMBRE!I67)</f>
        <v>0</v>
      </c>
      <c r="J67" s="34">
        <f>SUM(ENERO:DICIEMBRE!J67)</f>
        <v>0</v>
      </c>
      <c r="K67" s="34">
        <f>SUM(ENERO:DICIEMBRE!K67)</f>
        <v>0</v>
      </c>
      <c r="L67" s="34">
        <f>SUM(ENERO:DICIEMBRE!L67)</f>
        <v>0</v>
      </c>
      <c r="M67" s="34">
        <f>SUM(ENERO:DICIEMBRE!M67)</f>
        <v>0</v>
      </c>
      <c r="N67" s="35" t="str">
        <f t="shared" si="29"/>
        <v/>
      </c>
      <c r="CA67" s="15" t="str">
        <f>IF(AND(B67&gt;0,L67="")," No olvide digitar la variable Pueblos Originarios. Digite cero si no tiene.",IF(L67&gt;B67," * La variable Pueblos Originarios no puede ser mayor al Total.",""))</f>
        <v/>
      </c>
      <c r="CB67" s="15" t="str">
        <f t="shared" ref="CB67:CB68" si="30">IF(AND(B67&gt;0,M67="")," No olvide digitar la variable Migrantes. Digite cero si no tiene.",IF(M67&gt;B67," * La variable Migrantes no puede ser mayor al Total.",""))</f>
        <v/>
      </c>
      <c r="CG67" s="36">
        <f>IF(AND(B67&gt;0,L67=""),1,IF(L67&gt;B67,1,0))</f>
        <v>0</v>
      </c>
      <c r="CH67" s="36">
        <f>IF(AND(B67&gt;0,M67=""),1,IF(M67&gt;B67,1,0))</f>
        <v>0</v>
      </c>
    </row>
    <row r="68" spans="1:86" x14ac:dyDescent="0.25">
      <c r="A68" s="37" t="s">
        <v>61</v>
      </c>
      <c r="B68" s="54">
        <f>SUM(C68:K68)</f>
        <v>0</v>
      </c>
      <c r="C68" s="34">
        <f>SUM(ENERO:DICIEMBRE!C68)</f>
        <v>0</v>
      </c>
      <c r="D68" s="34">
        <f>SUM(ENERO:DICIEMBRE!D68)</f>
        <v>0</v>
      </c>
      <c r="E68" s="34">
        <f>SUM(ENERO:DICIEMBRE!E68)</f>
        <v>0</v>
      </c>
      <c r="F68" s="34">
        <f>SUM(ENERO:DICIEMBRE!F68)</f>
        <v>0</v>
      </c>
      <c r="G68" s="34">
        <f>SUM(ENERO:DICIEMBRE!G68)</f>
        <v>0</v>
      </c>
      <c r="H68" s="34">
        <f>SUM(ENERO:DICIEMBRE!H68)</f>
        <v>0</v>
      </c>
      <c r="I68" s="34">
        <f>SUM(ENERO:DICIEMBRE!I68)</f>
        <v>0</v>
      </c>
      <c r="J68" s="34">
        <f>SUM(ENERO:DICIEMBRE!J68)</f>
        <v>0</v>
      </c>
      <c r="K68" s="34">
        <f>SUM(ENERO:DICIEMBRE!K68)</f>
        <v>0</v>
      </c>
      <c r="L68" s="34">
        <f>SUM(ENERO:DICIEMBRE!L68)</f>
        <v>0</v>
      </c>
      <c r="M68" s="34">
        <f>SUM(ENERO:DICIEMBRE!M68)</f>
        <v>0</v>
      </c>
      <c r="N68" s="35" t="str">
        <f t="shared" si="29"/>
        <v/>
      </c>
      <c r="CA68" s="15" t="str">
        <f>IF(AND(B68&gt;0,L68="")," No olvide digitar la variable Pueblos Originarios. Digite cero si no tiene.",IF(L68&gt;B68," * La variable Pueblos Originarios no puede ser mayor al Total.",""))</f>
        <v/>
      </c>
      <c r="CB68" s="15" t="str">
        <f t="shared" si="30"/>
        <v/>
      </c>
      <c r="CG68" s="36">
        <f>IF(AND(B68&gt;0,L68=""),1,IF(L68&gt;B68,1,0))</f>
        <v>0</v>
      </c>
      <c r="CH68" s="36">
        <f>IF(AND(B68&gt;0,M68=""),1,IF(M68&gt;B68,1,0))</f>
        <v>0</v>
      </c>
    </row>
    <row r="69" spans="1:86" ht="21" x14ac:dyDescent="0.25">
      <c r="A69" s="55" t="s">
        <v>62</v>
      </c>
      <c r="B69" s="56"/>
      <c r="C69" s="57"/>
      <c r="D69" s="58"/>
      <c r="E69" s="57"/>
      <c r="F69" s="58"/>
      <c r="G69" s="57"/>
      <c r="H69" s="58"/>
      <c r="I69" s="57"/>
      <c r="J69" s="58"/>
      <c r="K69" s="59"/>
      <c r="L69" s="62"/>
      <c r="M69" s="61"/>
      <c r="CA69" s="25"/>
    </row>
    <row r="70" spans="1:86" x14ac:dyDescent="0.25">
      <c r="A70" s="12" t="s">
        <v>63</v>
      </c>
      <c r="B70" s="53">
        <f>SUM(C70:K70)</f>
        <v>0</v>
      </c>
      <c r="C70" s="34">
        <f>SUM(ENERO:DICIEMBRE!C70)</f>
        <v>0</v>
      </c>
      <c r="D70" s="34">
        <f>SUM(ENERO:DICIEMBRE!D70)</f>
        <v>0</v>
      </c>
      <c r="E70" s="34">
        <f>SUM(ENERO:DICIEMBRE!E70)</f>
        <v>0</v>
      </c>
      <c r="F70" s="34">
        <f>SUM(ENERO:DICIEMBRE!F70)</f>
        <v>0</v>
      </c>
      <c r="G70" s="34">
        <f>SUM(ENERO:DICIEMBRE!G70)</f>
        <v>0</v>
      </c>
      <c r="H70" s="34">
        <f>SUM(ENERO:DICIEMBRE!H70)</f>
        <v>0</v>
      </c>
      <c r="I70" s="34">
        <f>SUM(ENERO:DICIEMBRE!I70)</f>
        <v>0</v>
      </c>
      <c r="J70" s="34">
        <f>SUM(ENERO:DICIEMBRE!J70)</f>
        <v>0</v>
      </c>
      <c r="K70" s="34">
        <f>SUM(ENERO:DICIEMBRE!K70)</f>
        <v>0</v>
      </c>
      <c r="L70" s="34">
        <f>SUM(ENERO:DICIEMBRE!L70)</f>
        <v>0</v>
      </c>
      <c r="M70" s="34">
        <f>SUM(ENERO:DICIEMBRE!M70)</f>
        <v>0</v>
      </c>
      <c r="N70" s="35" t="str">
        <f t="shared" si="29"/>
        <v/>
      </c>
      <c r="CA70" s="15" t="str">
        <f>IF(AND(B70&gt;0,L70="")," No olvide digitar la variable Pueblos Originarios. Digite cero si no tiene.",IF(L70&gt;B70," * La variable Pueblos Originarios no puede ser mayor al Total.",""))</f>
        <v/>
      </c>
      <c r="CB70" s="15" t="str">
        <f t="shared" ref="CB70:CB71" si="31">IF(AND(B70&gt;0,M70="")," No olvide digitar la variable Migrantes. Digite cero si no tiene.",IF(M70&gt;B70," * La variable Migrantes no puede ser mayor al Total.",""))</f>
        <v/>
      </c>
      <c r="CG70" s="36">
        <f t="shared" ref="CG70:CG71" si="32">IF(AND(B70&gt;0,L70=""),1,IF(L70&gt;B70,1,0))</f>
        <v>0</v>
      </c>
      <c r="CH70" s="36">
        <f t="shared" ref="CH70:CH71" si="33">IF(AND(B70&gt;0,M70=""),1,IF(M70&gt;B70,1,0))</f>
        <v>0</v>
      </c>
    </row>
    <row r="71" spans="1:86" x14ac:dyDescent="0.25">
      <c r="A71" s="37" t="s">
        <v>64</v>
      </c>
      <c r="B71" s="54">
        <f>SUM(C71:K71)</f>
        <v>0</v>
      </c>
      <c r="C71" s="34">
        <f>SUM(ENERO:DICIEMBRE!C71)</f>
        <v>0</v>
      </c>
      <c r="D71" s="34">
        <f>SUM(ENERO:DICIEMBRE!D71)</f>
        <v>0</v>
      </c>
      <c r="E71" s="34">
        <f>SUM(ENERO:DICIEMBRE!E71)</f>
        <v>0</v>
      </c>
      <c r="F71" s="34">
        <f>SUM(ENERO:DICIEMBRE!F71)</f>
        <v>0</v>
      </c>
      <c r="G71" s="34">
        <f>SUM(ENERO:DICIEMBRE!G71)</f>
        <v>0</v>
      </c>
      <c r="H71" s="34">
        <f>SUM(ENERO:DICIEMBRE!H71)</f>
        <v>0</v>
      </c>
      <c r="I71" s="34">
        <f>SUM(ENERO:DICIEMBRE!I71)</f>
        <v>0</v>
      </c>
      <c r="J71" s="34">
        <f>SUM(ENERO:DICIEMBRE!J71)</f>
        <v>0</v>
      </c>
      <c r="K71" s="34">
        <f>SUM(ENERO:DICIEMBRE!K71)</f>
        <v>0</v>
      </c>
      <c r="L71" s="34">
        <f>SUM(ENERO:DICIEMBRE!L71)</f>
        <v>0</v>
      </c>
      <c r="M71" s="34">
        <f>SUM(ENERO:DICIEMBRE!M71)</f>
        <v>0</v>
      </c>
      <c r="N71" s="35" t="str">
        <f t="shared" si="29"/>
        <v/>
      </c>
      <c r="CA71" s="15" t="str">
        <f>IF(AND(B71&gt;0,L71="")," No olvide digitar la variable Pueblos Originarios. Digite cero si no tiene.",IF(L71&gt;B71," * La variable Pueblos Originarios no puede ser mayor al Total.",""))</f>
        <v/>
      </c>
      <c r="CB71" s="15" t="str">
        <f t="shared" si="31"/>
        <v/>
      </c>
      <c r="CG71" s="36">
        <f t="shared" si="32"/>
        <v>0</v>
      </c>
      <c r="CH71" s="36">
        <f t="shared" si="33"/>
        <v>0</v>
      </c>
    </row>
    <row r="72" spans="1:86" ht="21" x14ac:dyDescent="0.25">
      <c r="A72" s="55" t="s">
        <v>65</v>
      </c>
      <c r="B72" s="56"/>
      <c r="C72" s="57"/>
      <c r="D72" s="60"/>
      <c r="E72" s="57"/>
      <c r="F72" s="60"/>
      <c r="G72" s="57"/>
      <c r="H72" s="60"/>
      <c r="I72" s="57"/>
      <c r="J72" s="60"/>
      <c r="K72" s="59"/>
      <c r="L72" s="60"/>
      <c r="M72" s="61"/>
      <c r="CA72" s="25"/>
    </row>
    <row r="73" spans="1:86" x14ac:dyDescent="0.25">
      <c r="A73" s="17" t="s">
        <v>66</v>
      </c>
      <c r="B73" s="63">
        <f>SUM(C73:K73)</f>
        <v>149</v>
      </c>
      <c r="C73" s="34">
        <f>SUM(ENERO:DICIEMBRE!C73)</f>
        <v>1</v>
      </c>
      <c r="D73" s="34">
        <f>SUM(ENERO:DICIEMBRE!D73)</f>
        <v>8</v>
      </c>
      <c r="E73" s="34">
        <f>SUM(ENERO:DICIEMBRE!E73)</f>
        <v>35</v>
      </c>
      <c r="F73" s="34">
        <f>SUM(ENERO:DICIEMBRE!F73)</f>
        <v>49</v>
      </c>
      <c r="G73" s="34">
        <f>SUM(ENERO:DICIEMBRE!G73)</f>
        <v>33</v>
      </c>
      <c r="H73" s="34">
        <f>SUM(ENERO:DICIEMBRE!H73)</f>
        <v>20</v>
      </c>
      <c r="I73" s="34">
        <f>SUM(ENERO:DICIEMBRE!I73)</f>
        <v>2</v>
      </c>
      <c r="J73" s="34">
        <f>SUM(ENERO:DICIEMBRE!J73)</f>
        <v>1</v>
      </c>
      <c r="K73" s="34">
        <f>SUM(ENERO:DICIEMBRE!K73)</f>
        <v>0</v>
      </c>
      <c r="L73" s="34">
        <f>SUM(ENERO:DICIEMBRE!L73)</f>
        <v>0</v>
      </c>
      <c r="M73" s="34">
        <f>SUM(ENERO:DICIEMBRE!M73)</f>
        <v>13</v>
      </c>
      <c r="N73" s="35" t="str">
        <f t="shared" si="29"/>
        <v/>
      </c>
      <c r="CA73" s="15" t="str">
        <f>IF(AND(B73&gt;0,L73="")," No olvide digitar la variable Pueblos Originarios. Digite cero si no tiene.",IF(L73&gt;B73," * La variable Pueblos Originarios no puede ser mayor al Total.",""))</f>
        <v/>
      </c>
      <c r="CB73" s="15" t="str">
        <f>IF(AND(B73&gt;0,M73="")," No olvide digitar la variable Migrantes. Digite cero si no tiene.",IF(M73&gt;B73," * La variable Migrantes no puede ser mayor al Total.",""))</f>
        <v/>
      </c>
      <c r="CG73" s="36">
        <f>IF(AND(B73&gt;0,L73=""),1,IF(L73&gt;B73,1,0))</f>
        <v>0</v>
      </c>
      <c r="CH73" s="36">
        <f>IF(AND(B73&gt;0,M73=""),1,IF(M73&gt;B73,1,0))</f>
        <v>0</v>
      </c>
    </row>
    <row r="74" spans="1:86" x14ac:dyDescent="0.25">
      <c r="A74" s="189" t="s">
        <v>67</v>
      </c>
      <c r="B74" s="189"/>
      <c r="C74" s="189"/>
      <c r="D74" s="189"/>
      <c r="E74" s="189"/>
      <c r="F74" s="189"/>
      <c r="G74" s="189"/>
      <c r="H74" s="189"/>
      <c r="I74" s="189"/>
      <c r="J74" s="189"/>
      <c r="K74" s="189"/>
      <c r="CA74" s="25"/>
    </row>
    <row r="75" spans="1:86" x14ac:dyDescent="0.25">
      <c r="A75" s="178"/>
      <c r="B75" s="180" t="s">
        <v>3</v>
      </c>
      <c r="C75" s="183" t="s">
        <v>68</v>
      </c>
      <c r="D75" s="183"/>
      <c r="E75" s="183"/>
      <c r="F75" s="183"/>
      <c r="G75" s="183"/>
      <c r="H75" s="183"/>
      <c r="I75" s="183"/>
      <c r="J75" s="183"/>
      <c r="K75" s="184"/>
      <c r="L75" s="198" t="s">
        <v>5</v>
      </c>
      <c r="M75" s="187" t="s">
        <v>6</v>
      </c>
      <c r="CA75" s="25"/>
    </row>
    <row r="76" spans="1:86" x14ac:dyDescent="0.25">
      <c r="A76" s="179"/>
      <c r="B76" s="181"/>
      <c r="C76" s="38" t="s">
        <v>7</v>
      </c>
      <c r="D76" s="4" t="s">
        <v>8</v>
      </c>
      <c r="E76" s="4" t="s">
        <v>9</v>
      </c>
      <c r="F76" s="4" t="s">
        <v>10</v>
      </c>
      <c r="G76" s="4" t="s">
        <v>11</v>
      </c>
      <c r="H76" s="4" t="s">
        <v>12</v>
      </c>
      <c r="I76" s="4" t="s">
        <v>13</v>
      </c>
      <c r="J76" s="4" t="s">
        <v>14</v>
      </c>
      <c r="K76" s="47" t="s">
        <v>15</v>
      </c>
      <c r="L76" s="199"/>
      <c r="M76" s="188"/>
      <c r="CA76" s="25"/>
    </row>
    <row r="77" spans="1:86" x14ac:dyDescent="0.25">
      <c r="A77" s="64" t="s">
        <v>69</v>
      </c>
      <c r="B77" s="65"/>
      <c r="C77" s="50"/>
      <c r="D77" s="50"/>
      <c r="E77" s="50"/>
      <c r="F77" s="50"/>
      <c r="G77" s="50"/>
      <c r="H77" s="50"/>
      <c r="I77" s="50"/>
      <c r="J77" s="50"/>
      <c r="K77" s="66"/>
      <c r="L77" s="52"/>
      <c r="M77" s="11"/>
      <c r="CA77" s="25"/>
    </row>
    <row r="78" spans="1:86" x14ac:dyDescent="0.25">
      <c r="A78" s="28" t="s">
        <v>70</v>
      </c>
      <c r="B78" s="67">
        <f>SUM(C78:K78)</f>
        <v>0</v>
      </c>
      <c r="C78" s="34">
        <f>SUM(ENERO:DICIEMBRE!C78)</f>
        <v>0</v>
      </c>
      <c r="D78" s="34">
        <f>SUM(ENERO:DICIEMBRE!D78)</f>
        <v>0</v>
      </c>
      <c r="E78" s="34">
        <f>SUM(ENERO:DICIEMBRE!E78)</f>
        <v>0</v>
      </c>
      <c r="F78" s="34">
        <f>SUM(ENERO:DICIEMBRE!F78)</f>
        <v>0</v>
      </c>
      <c r="G78" s="34">
        <f>SUM(ENERO:DICIEMBRE!G78)</f>
        <v>0</v>
      </c>
      <c r="H78" s="34">
        <f>SUM(ENERO:DICIEMBRE!H78)</f>
        <v>0</v>
      </c>
      <c r="I78" s="34">
        <f>SUM(ENERO:DICIEMBRE!I78)</f>
        <v>0</v>
      </c>
      <c r="J78" s="34">
        <f>SUM(ENERO:DICIEMBRE!J78)</f>
        <v>0</v>
      </c>
      <c r="K78" s="34">
        <f>SUM(ENERO:DICIEMBRE!K78)</f>
        <v>0</v>
      </c>
      <c r="L78" s="34">
        <f>SUM(ENERO:DICIEMBRE!L78)</f>
        <v>0</v>
      </c>
      <c r="M78" s="34">
        <f>SUM(ENERO:DICIEMBRE!M78)</f>
        <v>0</v>
      </c>
      <c r="N78" s="35" t="str">
        <f t="shared" ref="N78:N88" si="34">$CA78&amp;$CB78</f>
        <v/>
      </c>
      <c r="CA78" s="15" t="str">
        <f>IF(AND(B78&gt;0,L78="")," No olvide digitar la variable Pueblos Originarios. Digite cero si no tiene.",IF(L78&gt;B78," * La variable Pueblos Originarios no puede ser mayor al Total.",""))</f>
        <v/>
      </c>
      <c r="CB78" s="15" t="str">
        <f t="shared" ref="CB78:CB80" si="35">IF(AND(B78&gt;0,M78="")," No olvide digitar la variable Migrantes. Digite cero si no tiene.",IF(M78&gt;B78," * La variable Migrantes no puede ser mayor al Total.",""))</f>
        <v/>
      </c>
      <c r="CG78" s="36">
        <f t="shared" ref="CG78:CG80" si="36">IF(AND(B78&gt;0,L78=""),1,IF(L78&gt;B78,1,0))</f>
        <v>0</v>
      </c>
      <c r="CH78" s="36">
        <f t="shared" ref="CH78:CH80" si="37">IF(AND(B78&gt;0,M78=""),1,IF(M78&gt;B78,1,0))</f>
        <v>0</v>
      </c>
    </row>
    <row r="79" spans="1:86" x14ac:dyDescent="0.25">
      <c r="A79" s="28" t="s">
        <v>71</v>
      </c>
      <c r="B79" s="67">
        <f>SUM(C79:K79)</f>
        <v>0</v>
      </c>
      <c r="C79" s="34">
        <f>SUM(ENERO:DICIEMBRE!C79)</f>
        <v>0</v>
      </c>
      <c r="D79" s="34">
        <f>SUM(ENERO:DICIEMBRE!D79)</f>
        <v>0</v>
      </c>
      <c r="E79" s="34">
        <f>SUM(ENERO:DICIEMBRE!E79)</f>
        <v>0</v>
      </c>
      <c r="F79" s="34">
        <f>SUM(ENERO:DICIEMBRE!F79)</f>
        <v>0</v>
      </c>
      <c r="G79" s="34">
        <f>SUM(ENERO:DICIEMBRE!G79)</f>
        <v>0</v>
      </c>
      <c r="H79" s="34">
        <f>SUM(ENERO:DICIEMBRE!H79)</f>
        <v>0</v>
      </c>
      <c r="I79" s="34">
        <f>SUM(ENERO:DICIEMBRE!I79)</f>
        <v>0</v>
      </c>
      <c r="J79" s="34">
        <f>SUM(ENERO:DICIEMBRE!J79)</f>
        <v>0</v>
      </c>
      <c r="K79" s="34">
        <f>SUM(ENERO:DICIEMBRE!K79)</f>
        <v>0</v>
      </c>
      <c r="L79" s="34">
        <f>SUM(ENERO:DICIEMBRE!L79)</f>
        <v>0</v>
      </c>
      <c r="M79" s="34">
        <f>SUM(ENERO:DICIEMBRE!M79)</f>
        <v>0</v>
      </c>
      <c r="N79" s="35" t="str">
        <f t="shared" si="34"/>
        <v/>
      </c>
      <c r="CA79" s="15" t="str">
        <f t="shared" ref="CA79:CA80" si="38">IF(AND(B79&gt;0,L79="")," No olvide digitar la variable Pueblos Originarios. Digite cero si no tiene.",IF(L79&gt;B79," * La variable Pueblos Originarios no puede ser mayor al Total.",""))</f>
        <v/>
      </c>
      <c r="CB79" s="15" t="str">
        <f t="shared" si="35"/>
        <v/>
      </c>
      <c r="CG79" s="36">
        <f t="shared" si="36"/>
        <v>0</v>
      </c>
      <c r="CH79" s="36">
        <f t="shared" si="37"/>
        <v>0</v>
      </c>
    </row>
    <row r="80" spans="1:86" ht="21" x14ac:dyDescent="0.25">
      <c r="A80" s="68" t="s">
        <v>72</v>
      </c>
      <c r="B80" s="69">
        <f>SUM(C80:K80)</f>
        <v>0</v>
      </c>
      <c r="C80" s="34">
        <f>SUM(ENERO:DICIEMBRE!C80)</f>
        <v>0</v>
      </c>
      <c r="D80" s="34">
        <f>SUM(ENERO:DICIEMBRE!D80)</f>
        <v>0</v>
      </c>
      <c r="E80" s="34">
        <f>SUM(ENERO:DICIEMBRE!E80)</f>
        <v>0</v>
      </c>
      <c r="F80" s="34">
        <f>SUM(ENERO:DICIEMBRE!F80)</f>
        <v>0</v>
      </c>
      <c r="G80" s="34">
        <f>SUM(ENERO:DICIEMBRE!G80)</f>
        <v>0</v>
      </c>
      <c r="H80" s="34">
        <f>SUM(ENERO:DICIEMBRE!H80)</f>
        <v>0</v>
      </c>
      <c r="I80" s="34">
        <f>SUM(ENERO:DICIEMBRE!I80)</f>
        <v>0</v>
      </c>
      <c r="J80" s="34">
        <f>SUM(ENERO:DICIEMBRE!J80)</f>
        <v>0</v>
      </c>
      <c r="K80" s="34">
        <f>SUM(ENERO:DICIEMBRE!K80)</f>
        <v>0</v>
      </c>
      <c r="L80" s="34">
        <f>SUM(ENERO:DICIEMBRE!L80)</f>
        <v>0</v>
      </c>
      <c r="M80" s="34">
        <f>SUM(ENERO:DICIEMBRE!M80)</f>
        <v>0</v>
      </c>
      <c r="N80" s="35" t="str">
        <f t="shared" si="34"/>
        <v/>
      </c>
      <c r="CA80" s="15" t="str">
        <f t="shared" si="38"/>
        <v/>
      </c>
      <c r="CB80" s="15" t="str">
        <f t="shared" si="35"/>
        <v/>
      </c>
      <c r="CG80" s="36">
        <f t="shared" si="36"/>
        <v>0</v>
      </c>
      <c r="CH80" s="36">
        <f t="shared" si="37"/>
        <v>0</v>
      </c>
    </row>
    <row r="81" spans="1:86" x14ac:dyDescent="0.25">
      <c r="A81" s="55" t="s">
        <v>73</v>
      </c>
      <c r="B81" s="70"/>
      <c r="C81" s="60"/>
      <c r="D81" s="60"/>
      <c r="E81" s="60"/>
      <c r="F81" s="60"/>
      <c r="G81" s="60"/>
      <c r="H81" s="60"/>
      <c r="I81" s="60"/>
      <c r="J81" s="60"/>
      <c r="K81" s="71"/>
      <c r="L81" s="60"/>
      <c r="M81" s="61"/>
      <c r="CA81" s="25"/>
    </row>
    <row r="82" spans="1:86" x14ac:dyDescent="0.25">
      <c r="A82" s="28" t="s">
        <v>70</v>
      </c>
      <c r="B82" s="67">
        <f>SUM(C82:K82)</f>
        <v>0</v>
      </c>
      <c r="C82" s="34">
        <f>SUM(ENERO:DICIEMBRE!C82)</f>
        <v>0</v>
      </c>
      <c r="D82" s="34">
        <f>SUM(ENERO:DICIEMBRE!D82)</f>
        <v>0</v>
      </c>
      <c r="E82" s="34">
        <f>SUM(ENERO:DICIEMBRE!E82)</f>
        <v>0</v>
      </c>
      <c r="F82" s="34">
        <f>SUM(ENERO:DICIEMBRE!F82)</f>
        <v>0</v>
      </c>
      <c r="G82" s="34">
        <f>SUM(ENERO:DICIEMBRE!G82)</f>
        <v>0</v>
      </c>
      <c r="H82" s="34">
        <f>SUM(ENERO:DICIEMBRE!H82)</f>
        <v>0</v>
      </c>
      <c r="I82" s="34">
        <f>SUM(ENERO:DICIEMBRE!I82)</f>
        <v>0</v>
      </c>
      <c r="J82" s="34">
        <f>SUM(ENERO:DICIEMBRE!J82)</f>
        <v>0</v>
      </c>
      <c r="K82" s="34">
        <f>SUM(ENERO:DICIEMBRE!K82)</f>
        <v>0</v>
      </c>
      <c r="L82" s="34">
        <f>SUM(ENERO:DICIEMBRE!L82)</f>
        <v>0</v>
      </c>
      <c r="M82" s="34">
        <f>SUM(ENERO:DICIEMBRE!M82)</f>
        <v>0</v>
      </c>
      <c r="N82" s="35" t="str">
        <f t="shared" si="34"/>
        <v/>
      </c>
      <c r="CA82" s="15" t="str">
        <f>IF(AND(B82&gt;0,L82="")," No olvide digitar la variable Pueblos Originarios. Digite cero si no tiene.",IF(L82&gt;B82," * La variable Pueblos Originarios no puede ser mayor al Total.",""))</f>
        <v/>
      </c>
      <c r="CB82" s="15" t="str">
        <f t="shared" ref="CB82:CB84" si="39">IF(AND(B82&gt;0,M82="")," No olvide digitar la variable Migrantes. Digite cero si no tiene.",IF(M82&gt;B82," * La variable Migrantes no puede ser mayor al Total.",""))</f>
        <v/>
      </c>
      <c r="CG82" s="36">
        <f t="shared" ref="CG82:CG84" si="40">IF(AND(B82&gt;0,L82=""),1,IF(L82&gt;B82,1,0))</f>
        <v>0</v>
      </c>
      <c r="CH82" s="36">
        <f t="shared" ref="CH82:CH84" si="41">IF(AND(B82&gt;0,M82=""),1,IF(M82&gt;B82,1,0))</f>
        <v>0</v>
      </c>
    </row>
    <row r="83" spans="1:86" x14ac:dyDescent="0.25">
      <c r="A83" s="28" t="s">
        <v>71</v>
      </c>
      <c r="B83" s="67">
        <f>SUM(C83:K83)</f>
        <v>0</v>
      </c>
      <c r="C83" s="34">
        <f>SUM(ENERO:DICIEMBRE!C83)</f>
        <v>0</v>
      </c>
      <c r="D83" s="34">
        <f>SUM(ENERO:DICIEMBRE!D83)</f>
        <v>0</v>
      </c>
      <c r="E83" s="34">
        <f>SUM(ENERO:DICIEMBRE!E83)</f>
        <v>0</v>
      </c>
      <c r="F83" s="34">
        <f>SUM(ENERO:DICIEMBRE!F83)</f>
        <v>0</v>
      </c>
      <c r="G83" s="34">
        <f>SUM(ENERO:DICIEMBRE!G83)</f>
        <v>0</v>
      </c>
      <c r="H83" s="34">
        <f>SUM(ENERO:DICIEMBRE!H83)</f>
        <v>0</v>
      </c>
      <c r="I83" s="34">
        <f>SUM(ENERO:DICIEMBRE!I83)</f>
        <v>0</v>
      </c>
      <c r="J83" s="34">
        <f>SUM(ENERO:DICIEMBRE!J83)</f>
        <v>0</v>
      </c>
      <c r="K83" s="34">
        <f>SUM(ENERO:DICIEMBRE!K83)</f>
        <v>0</v>
      </c>
      <c r="L83" s="34">
        <f>SUM(ENERO:DICIEMBRE!L83)</f>
        <v>0</v>
      </c>
      <c r="M83" s="34">
        <f>SUM(ENERO:DICIEMBRE!M83)</f>
        <v>0</v>
      </c>
      <c r="N83" s="35" t="str">
        <f t="shared" si="34"/>
        <v/>
      </c>
      <c r="CA83" s="15" t="str">
        <f t="shared" ref="CA83:CA84" si="42">IF(AND(B83&gt;0,L83="")," No olvide digitar la variable Pueblos Originarios. Digite cero si no tiene.",IF(L83&gt;B83," * La variable Pueblos Originarios no puede ser mayor al Total.",""))</f>
        <v/>
      </c>
      <c r="CB83" s="15" t="str">
        <f t="shared" si="39"/>
        <v/>
      </c>
      <c r="CG83" s="36">
        <f t="shared" si="40"/>
        <v>0</v>
      </c>
      <c r="CH83" s="36">
        <f t="shared" si="41"/>
        <v>0</v>
      </c>
    </row>
    <row r="84" spans="1:86" ht="21" x14ac:dyDescent="0.25">
      <c r="A84" s="68" t="s">
        <v>72</v>
      </c>
      <c r="B84" s="69">
        <f>SUM(C84:K84)</f>
        <v>0</v>
      </c>
      <c r="C84" s="34">
        <f>SUM(ENERO:DICIEMBRE!C84)</f>
        <v>0</v>
      </c>
      <c r="D84" s="34">
        <f>SUM(ENERO:DICIEMBRE!D84)</f>
        <v>0</v>
      </c>
      <c r="E84" s="34">
        <f>SUM(ENERO:DICIEMBRE!E84)</f>
        <v>0</v>
      </c>
      <c r="F84" s="34">
        <f>SUM(ENERO:DICIEMBRE!F84)</f>
        <v>0</v>
      </c>
      <c r="G84" s="34">
        <f>SUM(ENERO:DICIEMBRE!G84)</f>
        <v>0</v>
      </c>
      <c r="H84" s="34">
        <f>SUM(ENERO:DICIEMBRE!H84)</f>
        <v>0</v>
      </c>
      <c r="I84" s="34">
        <f>SUM(ENERO:DICIEMBRE!I84)</f>
        <v>0</v>
      </c>
      <c r="J84" s="34">
        <f>SUM(ENERO:DICIEMBRE!J84)</f>
        <v>0</v>
      </c>
      <c r="K84" s="34">
        <f>SUM(ENERO:DICIEMBRE!K84)</f>
        <v>0</v>
      </c>
      <c r="L84" s="34">
        <f>SUM(ENERO:DICIEMBRE!L84)</f>
        <v>0</v>
      </c>
      <c r="M84" s="34">
        <f>SUM(ENERO:DICIEMBRE!M84)</f>
        <v>0</v>
      </c>
      <c r="N84" s="35" t="str">
        <f t="shared" si="34"/>
        <v/>
      </c>
      <c r="CA84" s="15" t="str">
        <f t="shared" si="42"/>
        <v/>
      </c>
      <c r="CB84" s="15" t="str">
        <f t="shared" si="39"/>
        <v/>
      </c>
      <c r="CG84" s="36">
        <f t="shared" si="40"/>
        <v>0</v>
      </c>
      <c r="CH84" s="36">
        <f t="shared" si="41"/>
        <v>0</v>
      </c>
    </row>
    <row r="85" spans="1:86" x14ac:dyDescent="0.25">
      <c r="A85" s="55" t="s">
        <v>74</v>
      </c>
      <c r="B85" s="70"/>
      <c r="C85" s="60"/>
      <c r="D85" s="60"/>
      <c r="E85" s="60"/>
      <c r="F85" s="60"/>
      <c r="G85" s="60"/>
      <c r="H85" s="60"/>
      <c r="I85" s="60"/>
      <c r="J85" s="60"/>
      <c r="K85" s="71"/>
      <c r="L85" s="60"/>
      <c r="M85" s="61"/>
      <c r="CA85" s="25"/>
    </row>
    <row r="86" spans="1:86" x14ac:dyDescent="0.25">
      <c r="A86" s="28" t="s">
        <v>70</v>
      </c>
      <c r="B86" s="67">
        <f>SUM(C86:K86)</f>
        <v>0</v>
      </c>
      <c r="C86" s="34">
        <f>SUM(ENERO:DICIEMBRE!C86)</f>
        <v>0</v>
      </c>
      <c r="D86" s="34">
        <f>SUM(ENERO:DICIEMBRE!D86)</f>
        <v>0</v>
      </c>
      <c r="E86" s="34">
        <f>SUM(ENERO:DICIEMBRE!E86)</f>
        <v>0</v>
      </c>
      <c r="F86" s="34">
        <f>SUM(ENERO:DICIEMBRE!F86)</f>
        <v>0</v>
      </c>
      <c r="G86" s="34">
        <f>SUM(ENERO:DICIEMBRE!G86)</f>
        <v>0</v>
      </c>
      <c r="H86" s="34">
        <f>SUM(ENERO:DICIEMBRE!H86)</f>
        <v>0</v>
      </c>
      <c r="I86" s="34">
        <f>SUM(ENERO:DICIEMBRE!I86)</f>
        <v>0</v>
      </c>
      <c r="J86" s="34">
        <f>SUM(ENERO:DICIEMBRE!J86)</f>
        <v>0</v>
      </c>
      <c r="K86" s="34">
        <f>SUM(ENERO:DICIEMBRE!K86)</f>
        <v>0</v>
      </c>
      <c r="L86" s="34">
        <f>SUM(ENERO:DICIEMBRE!L86)</f>
        <v>0</v>
      </c>
      <c r="M86" s="34">
        <f>SUM(ENERO:DICIEMBRE!M86)</f>
        <v>0</v>
      </c>
      <c r="N86" s="35" t="str">
        <f t="shared" si="34"/>
        <v/>
      </c>
      <c r="CA86" s="15" t="str">
        <f>IF(AND(B86&gt;0,L86="")," No olvide digitar la variable Pueblos Originarios. Digite cero si no tiene.",IF(L86&gt;B86," * La variable Pueblos Originarios no puede ser mayor al Total.",""))</f>
        <v/>
      </c>
      <c r="CB86" s="15" t="str">
        <f t="shared" ref="CB86:CB88" si="43">IF(AND(B86&gt;0,M86="")," No olvide digitar la variable Migrantes. Digite cero si no tiene.",IF(M86&gt;B86," * La variable Migrantes no puede ser mayor al Total.",""))</f>
        <v/>
      </c>
      <c r="CG86" s="36">
        <f t="shared" ref="CG86:CG88" si="44">IF(AND(B86&gt;0,L86=""),1,IF(L86&gt;B86,1,0))</f>
        <v>0</v>
      </c>
      <c r="CH86" s="36">
        <f t="shared" ref="CH86:CH88" si="45">IF(AND(B86&gt;0,M86=""),1,IF(M86&gt;B86,1,0))</f>
        <v>0</v>
      </c>
    </row>
    <row r="87" spans="1:86" x14ac:dyDescent="0.25">
      <c r="A87" s="28" t="s">
        <v>71</v>
      </c>
      <c r="B87" s="67">
        <f>SUM(C87:K87)</f>
        <v>0</v>
      </c>
      <c r="C87" s="34">
        <f>SUM(ENERO:DICIEMBRE!C87)</f>
        <v>0</v>
      </c>
      <c r="D87" s="34">
        <f>SUM(ENERO:DICIEMBRE!D87)</f>
        <v>0</v>
      </c>
      <c r="E87" s="34">
        <f>SUM(ENERO:DICIEMBRE!E87)</f>
        <v>0</v>
      </c>
      <c r="F87" s="34">
        <f>SUM(ENERO:DICIEMBRE!F87)</f>
        <v>0</v>
      </c>
      <c r="G87" s="34">
        <f>SUM(ENERO:DICIEMBRE!G87)</f>
        <v>0</v>
      </c>
      <c r="H87" s="34">
        <f>SUM(ENERO:DICIEMBRE!H87)</f>
        <v>0</v>
      </c>
      <c r="I87" s="34">
        <f>SUM(ENERO:DICIEMBRE!I87)</f>
        <v>0</v>
      </c>
      <c r="J87" s="34">
        <f>SUM(ENERO:DICIEMBRE!J87)</f>
        <v>0</v>
      </c>
      <c r="K87" s="34">
        <f>SUM(ENERO:DICIEMBRE!K87)</f>
        <v>0</v>
      </c>
      <c r="L87" s="34">
        <f>SUM(ENERO:DICIEMBRE!L87)</f>
        <v>0</v>
      </c>
      <c r="M87" s="34">
        <f>SUM(ENERO:DICIEMBRE!M87)</f>
        <v>0</v>
      </c>
      <c r="N87" s="35" t="str">
        <f t="shared" si="34"/>
        <v/>
      </c>
      <c r="CA87" s="15" t="str">
        <f t="shared" ref="CA87:CA88" si="46">IF(AND(B87&gt;0,L87="")," No olvide digitar la variable Pueblos Originarios. Digite cero si no tiene.",IF(L87&gt;B87," * La variable Pueblos Originarios no puede ser mayor al Total.",""))</f>
        <v/>
      </c>
      <c r="CB87" s="15" t="str">
        <f t="shared" si="43"/>
        <v/>
      </c>
      <c r="CG87" s="36">
        <f t="shared" si="44"/>
        <v>0</v>
      </c>
      <c r="CH87" s="36">
        <f t="shared" si="45"/>
        <v>0</v>
      </c>
    </row>
    <row r="88" spans="1:86" ht="21" x14ac:dyDescent="0.25">
      <c r="A88" s="68" t="s">
        <v>75</v>
      </c>
      <c r="B88" s="69">
        <f>SUM(C88:K88)</f>
        <v>0</v>
      </c>
      <c r="C88" s="34">
        <f>SUM(ENERO:DICIEMBRE!C88)</f>
        <v>0</v>
      </c>
      <c r="D88" s="34">
        <f>SUM(ENERO:DICIEMBRE!D88)</f>
        <v>0</v>
      </c>
      <c r="E88" s="34">
        <f>SUM(ENERO:DICIEMBRE!E88)</f>
        <v>0</v>
      </c>
      <c r="F88" s="34">
        <f>SUM(ENERO:DICIEMBRE!F88)</f>
        <v>0</v>
      </c>
      <c r="G88" s="34">
        <f>SUM(ENERO:DICIEMBRE!G88)</f>
        <v>0</v>
      </c>
      <c r="H88" s="34">
        <f>SUM(ENERO:DICIEMBRE!H88)</f>
        <v>0</v>
      </c>
      <c r="I88" s="34">
        <f>SUM(ENERO:DICIEMBRE!I88)</f>
        <v>0</v>
      </c>
      <c r="J88" s="34">
        <f>SUM(ENERO:DICIEMBRE!J88)</f>
        <v>0</v>
      </c>
      <c r="K88" s="34">
        <f>SUM(ENERO:DICIEMBRE!K88)</f>
        <v>0</v>
      </c>
      <c r="L88" s="34">
        <f>SUM(ENERO:DICIEMBRE!L88)</f>
        <v>0</v>
      </c>
      <c r="M88" s="34">
        <f>SUM(ENERO:DICIEMBRE!M88)</f>
        <v>0</v>
      </c>
      <c r="N88" s="35" t="str">
        <f t="shared" si="34"/>
        <v/>
      </c>
      <c r="CA88" s="15" t="str">
        <f t="shared" si="46"/>
        <v/>
      </c>
      <c r="CB88" s="15" t="str">
        <f t="shared" si="43"/>
        <v/>
      </c>
      <c r="CG88" s="36">
        <f t="shared" si="44"/>
        <v>0</v>
      </c>
      <c r="CH88" s="36">
        <f t="shared" si="45"/>
        <v>0</v>
      </c>
    </row>
    <row r="89" spans="1:86" x14ac:dyDescent="0.25">
      <c r="A89" s="197" t="s">
        <v>76</v>
      </c>
      <c r="B89" s="197"/>
      <c r="C89" s="197"/>
      <c r="D89" s="197"/>
      <c r="E89" s="197"/>
      <c r="F89" s="197"/>
      <c r="G89" s="197"/>
      <c r="H89" s="197"/>
      <c r="I89" s="197"/>
      <c r="J89" s="197"/>
      <c r="K89" s="197"/>
      <c r="CA89" s="25"/>
    </row>
    <row r="90" spans="1:86" ht="21" x14ac:dyDescent="0.25">
      <c r="A90" s="44"/>
      <c r="B90" s="31" t="s">
        <v>3</v>
      </c>
      <c r="C90" s="72" t="s">
        <v>5</v>
      </c>
      <c r="D90" s="33" t="s">
        <v>6</v>
      </c>
      <c r="CA90" s="25"/>
    </row>
    <row r="91" spans="1:86" ht="22.5" x14ac:dyDescent="0.25">
      <c r="A91" s="12" t="s">
        <v>77</v>
      </c>
      <c r="B91" s="34">
        <f>SUM(ENERO:DICIEMBRE!B91)</f>
        <v>1</v>
      </c>
      <c r="C91" s="34">
        <f>SUM(ENERO:DICIEMBRE!C91)</f>
        <v>0</v>
      </c>
      <c r="D91" s="34">
        <f>SUM(ENERO:DICIEMBRE!D91)</f>
        <v>0</v>
      </c>
      <c r="E91" s="35" t="str">
        <f>CA91&amp;CB91</f>
        <v/>
      </c>
      <c r="CA91" s="15" t="str">
        <f>IF(AND(B91&gt;0,C91="")," No olvide digitar la variable Pueblos Originarios. Digite cero si no tiene.",IF(C91&gt;B91," * La variable Pueblos Originarios no puede ser mayor al Total.",""))</f>
        <v/>
      </c>
      <c r="CB91" s="15" t="str">
        <f>IF(AND(B91&gt;0,D91="")," No olvide digitar la variable Migrantes. Digite cero si no tiene.",IF(D91&gt;B91," * La variable Migrantes no puede ser mayor al Total.",""))</f>
        <v/>
      </c>
      <c r="CG91" s="36">
        <f>IF(AND(B91&gt;0,C91=""),1,IF(C91&gt;B91,1,0))</f>
        <v>0</v>
      </c>
      <c r="CH91" s="36">
        <f>IF(AND(B91&gt;0,D91=""),1,IF(D91&gt;B91,1,0))</f>
        <v>0</v>
      </c>
    </row>
    <row r="92" spans="1:86" ht="21" x14ac:dyDescent="0.25">
      <c r="A92" s="68" t="s">
        <v>78</v>
      </c>
      <c r="B92" s="34">
        <f>SUM(ENERO:DICIEMBRE!B92)</f>
        <v>1</v>
      </c>
      <c r="C92" s="34">
        <f>SUM(ENERO:DICIEMBRE!C92)</f>
        <v>0</v>
      </c>
      <c r="D92" s="34">
        <f>SUM(ENERO:DICIEMBRE!D92)</f>
        <v>0</v>
      </c>
      <c r="E92" s="35" t="str">
        <f>CA92&amp;CB92</f>
        <v/>
      </c>
      <c r="CA92" s="15" t="str">
        <f>IF(AND(B92&gt;0,C92="")," No olvide digitar la variable Pueblos Originarios. Digite cero si no tiene.",IF(C92&gt;B92," * La variable Pueblos Originarios no puede ser mayor al Total.",""))</f>
        <v/>
      </c>
      <c r="CB92" s="15" t="str">
        <f>IF(AND(B92&gt;0,D92="")," No olvide digitar la variable Migrantes. Digite cero si no tiene.",IF(D92&gt;B92," * La variable Migrantes no puede ser mayor al Total.",""))</f>
        <v/>
      </c>
      <c r="CG92" s="36">
        <f>IF(AND(B92&gt;0,C92=""),1,IF(C92&gt;B92,1,0))</f>
        <v>0</v>
      </c>
      <c r="CH92" s="36">
        <f>IF(AND(B92&gt;0,D92=""),1,IF(D92&gt;B92,1,0))</f>
        <v>0</v>
      </c>
    </row>
    <row r="93" spans="1:86" x14ac:dyDescent="0.25">
      <c r="A93" s="189" t="s">
        <v>79</v>
      </c>
      <c r="B93" s="189"/>
      <c r="C93" s="189"/>
      <c r="D93" s="189"/>
      <c r="CA93" s="25"/>
    </row>
    <row r="94" spans="1:86" ht="21" x14ac:dyDescent="0.25">
      <c r="A94" s="44"/>
      <c r="B94" s="31" t="s">
        <v>3</v>
      </c>
      <c r="C94" s="72" t="s">
        <v>5</v>
      </c>
      <c r="D94" s="33" t="s">
        <v>6</v>
      </c>
      <c r="CA94" s="25"/>
    </row>
    <row r="95" spans="1:86" x14ac:dyDescent="0.25">
      <c r="A95" s="28" t="s">
        <v>80</v>
      </c>
      <c r="B95" s="34">
        <f>SUM(ENERO:DICIEMBRE!B95)</f>
        <v>0</v>
      </c>
      <c r="C95" s="34">
        <f>SUM(ENERO:DICIEMBRE!C95)</f>
        <v>0</v>
      </c>
      <c r="D95" s="34">
        <f>SUM(ENERO:DICIEMBRE!D95)</f>
        <v>0</v>
      </c>
      <c r="E95" s="35" t="str">
        <f>CA95&amp;CB95</f>
        <v/>
      </c>
      <c r="CA95" s="15" t="str">
        <f>IF(AND(B95&gt;0,C95="")," No olvide digitar la variable Pueblos Originarios. Digite cero si no tiene.",IF(C95&gt;B95," * La variable Pueblos Originarios no puede ser mayor al Total.",""))</f>
        <v/>
      </c>
      <c r="CB95" s="15" t="str">
        <f t="shared" ref="CB95:CB96" si="47">IF(AND(B95&gt;0,D95="")," No olvide digitar la variable Migrantes. Digite cero si no tiene.",IF(D95&gt;B95," * La variable Migrantes no puede ser mayor al Total.",""))</f>
        <v/>
      </c>
      <c r="CG95" s="36">
        <f t="shared" ref="CG95:CG96" si="48">IF(AND(B95&gt;0,C95=""),1,IF(C95&gt;B95,1,0))</f>
        <v>0</v>
      </c>
      <c r="CH95" s="36">
        <f t="shared" ref="CH95:CH96" si="49">IF(AND(B95&gt;0,D95=""),1,IF(D95&gt;B95,1,0))</f>
        <v>0</v>
      </c>
    </row>
    <row r="96" spans="1:86" ht="22.5" x14ac:dyDescent="0.25">
      <c r="A96" s="37" t="s">
        <v>81</v>
      </c>
      <c r="B96" s="34">
        <f>SUM(ENERO:DICIEMBRE!B96)</f>
        <v>0</v>
      </c>
      <c r="C96" s="34">
        <f>SUM(ENERO:DICIEMBRE!C96)</f>
        <v>0</v>
      </c>
      <c r="D96" s="34">
        <f>SUM(ENERO:DICIEMBRE!D96)</f>
        <v>0</v>
      </c>
      <c r="E96" s="35" t="str">
        <f>CA96&amp;CB96</f>
        <v/>
      </c>
      <c r="CA96" s="15" t="str">
        <f>IF(AND(B96&gt;0,C96="")," No olvide digitar la variable Pueblos Originarios. Digite cero si no tiene.",IF(C96&gt;B96," * La variable Pueblos Originarios no puede ser mayor al Total.",""))</f>
        <v/>
      </c>
      <c r="CB96" s="15" t="str">
        <f t="shared" si="47"/>
        <v/>
      </c>
      <c r="CG96" s="36">
        <f t="shared" si="48"/>
        <v>0</v>
      </c>
      <c r="CH96" s="36">
        <f t="shared" si="49"/>
        <v>0</v>
      </c>
    </row>
    <row r="97" spans="1:86" x14ac:dyDescent="0.25">
      <c r="A97" s="200" t="s">
        <v>82</v>
      </c>
      <c r="B97" s="200"/>
      <c r="C97" s="200"/>
      <c r="D97" s="200"/>
      <c r="E97" s="200"/>
      <c r="F97" s="200"/>
      <c r="G97" s="200"/>
      <c r="H97" s="200"/>
      <c r="I97" s="200"/>
      <c r="J97" s="200"/>
      <c r="K97" s="200"/>
      <c r="L97" s="200"/>
      <c r="M97" s="200"/>
      <c r="N97" s="200"/>
      <c r="O97" s="200"/>
      <c r="P97" s="200"/>
      <c r="Q97" s="200"/>
      <c r="R97" s="200"/>
      <c r="S97" s="25"/>
      <c r="T97" s="25"/>
    </row>
    <row r="98" spans="1:86" x14ac:dyDescent="0.25">
      <c r="A98" s="178" t="s">
        <v>83</v>
      </c>
      <c r="B98" s="178" t="s">
        <v>3</v>
      </c>
      <c r="C98" s="201" t="s">
        <v>84</v>
      </c>
      <c r="D98" s="201"/>
      <c r="E98" s="201"/>
      <c r="F98" s="201"/>
      <c r="G98" s="201"/>
      <c r="H98" s="201"/>
      <c r="I98" s="201"/>
      <c r="J98" s="201"/>
      <c r="K98" s="201"/>
      <c r="L98" s="202"/>
      <c r="M98" s="185" t="s">
        <v>5</v>
      </c>
      <c r="N98" s="187" t="s">
        <v>6</v>
      </c>
    </row>
    <row r="99" spans="1:86" ht="21" x14ac:dyDescent="0.25">
      <c r="A99" s="179"/>
      <c r="B99" s="179"/>
      <c r="C99" s="73" t="s">
        <v>7</v>
      </c>
      <c r="D99" s="74" t="s">
        <v>8</v>
      </c>
      <c r="E99" s="74" t="s">
        <v>9</v>
      </c>
      <c r="F99" s="74" t="s">
        <v>10</v>
      </c>
      <c r="G99" s="74" t="s">
        <v>11</v>
      </c>
      <c r="H99" s="74" t="s">
        <v>12</v>
      </c>
      <c r="I99" s="74" t="s">
        <v>13</v>
      </c>
      <c r="J99" s="74" t="s">
        <v>14</v>
      </c>
      <c r="K99" s="74" t="s">
        <v>15</v>
      </c>
      <c r="L99" s="75" t="s">
        <v>85</v>
      </c>
      <c r="M99" s="186"/>
      <c r="N99" s="188"/>
    </row>
    <row r="100" spans="1:86" x14ac:dyDescent="0.25">
      <c r="A100" s="76" t="s">
        <v>86</v>
      </c>
      <c r="B100" s="77">
        <f>SUM(C100:L100)</f>
        <v>0</v>
      </c>
      <c r="C100" s="34">
        <f>SUM(ENERO:DICIEMBRE!C100)</f>
        <v>0</v>
      </c>
      <c r="D100" s="34">
        <f>SUM(ENERO:DICIEMBRE!D100)</f>
        <v>0</v>
      </c>
      <c r="E100" s="34">
        <f>SUM(ENERO:DICIEMBRE!E100)</f>
        <v>0</v>
      </c>
      <c r="F100" s="34">
        <f>SUM(ENERO:DICIEMBRE!F100)</f>
        <v>0</v>
      </c>
      <c r="G100" s="34">
        <f>SUM(ENERO:DICIEMBRE!G100)</f>
        <v>0</v>
      </c>
      <c r="H100" s="34">
        <f>SUM(ENERO:DICIEMBRE!H100)</f>
        <v>0</v>
      </c>
      <c r="I100" s="34">
        <f>SUM(ENERO:DICIEMBRE!I100)</f>
        <v>0</v>
      </c>
      <c r="J100" s="34">
        <f>SUM(ENERO:DICIEMBRE!J100)</f>
        <v>0</v>
      </c>
      <c r="K100" s="34">
        <f>SUM(ENERO:DICIEMBRE!K100)</f>
        <v>0</v>
      </c>
      <c r="L100" s="34">
        <f>SUM(ENERO:DICIEMBRE!L100)</f>
        <v>0</v>
      </c>
      <c r="M100" s="34">
        <f>SUM(ENERO:DICIEMBRE!M100)</f>
        <v>0</v>
      </c>
      <c r="N100" s="34">
        <f>SUM(ENERO:DICIEMBRE!N100)</f>
        <v>0</v>
      </c>
      <c r="O100" s="14" t="s">
        <v>87</v>
      </c>
      <c r="CA100" s="15" t="str">
        <f>IF(AND($B100&gt;0,M100="")," No olvide digitar la variable Pueblos Originarios. Digite cero si no tiene.",IF(M100&gt;$B100," * La variable Pueblos Originarios no puede ser mayor al Total.",""))</f>
        <v/>
      </c>
      <c r="CB100" s="15" t="str">
        <f>IF(AND($B100&gt;0,N100="")," No olvide digitar la variable Migrantes. Digite cero si no tiene.",IF(N100&gt;$B100," * La variable Migrantes no puede ser mayor al Total.",""))</f>
        <v/>
      </c>
      <c r="CG100" s="36">
        <f>IF(AND(B100&gt;0,M100=""),1,IF(M100&gt;B100,1,0))</f>
        <v>0</v>
      </c>
      <c r="CH100" s="36">
        <f>IF(AND(B100&gt;0,N100=""),1,IF(N100&gt;B100,1,0))</f>
        <v>0</v>
      </c>
    </row>
    <row r="101" spans="1:86" x14ac:dyDescent="0.25">
      <c r="A101" s="78" t="s">
        <v>88</v>
      </c>
      <c r="B101" s="79">
        <f>SUM(C101:L101)</f>
        <v>0</v>
      </c>
      <c r="C101" s="34">
        <f>SUM(ENERO:DICIEMBRE!C101)</f>
        <v>0</v>
      </c>
      <c r="D101" s="34">
        <f>SUM(ENERO:DICIEMBRE!D101)</f>
        <v>0</v>
      </c>
      <c r="E101" s="34">
        <f>SUM(ENERO:DICIEMBRE!E101)</f>
        <v>0</v>
      </c>
      <c r="F101" s="34">
        <f>SUM(ENERO:DICIEMBRE!F101)</f>
        <v>0</v>
      </c>
      <c r="G101" s="34">
        <f>SUM(ENERO:DICIEMBRE!G101)</f>
        <v>0</v>
      </c>
      <c r="H101" s="34">
        <f>SUM(ENERO:DICIEMBRE!H101)</f>
        <v>0</v>
      </c>
      <c r="I101" s="34">
        <f>SUM(ENERO:DICIEMBRE!I101)</f>
        <v>0</v>
      </c>
      <c r="J101" s="34">
        <f>SUM(ENERO:DICIEMBRE!J101)</f>
        <v>0</v>
      </c>
      <c r="K101" s="34">
        <f>SUM(ENERO:DICIEMBRE!K101)</f>
        <v>0</v>
      </c>
      <c r="L101" s="34">
        <f>SUM(ENERO:DICIEMBRE!L101)</f>
        <v>0</v>
      </c>
      <c r="M101" s="34">
        <f>SUM(ENERO:DICIEMBRE!M101)</f>
        <v>0</v>
      </c>
      <c r="N101" s="34">
        <f>SUM(ENERO:DICIEMBRE!N101)</f>
        <v>0</v>
      </c>
      <c r="O101" s="14" t="s">
        <v>87</v>
      </c>
      <c r="CA101" s="15" t="str">
        <f t="shared" ref="CA101:CA104" si="50">IF(AND($B101&gt;0,M101="")," No olvide digitar la variable Pueblos Originarios. Digite cero si no tiene.",IF(M101&gt;$B101," * La variable Pueblos Originarios no puede ser mayor al Total.",""))</f>
        <v/>
      </c>
      <c r="CB101" s="15" t="str">
        <f t="shared" ref="CB101:CB104" si="51">IF(AND($B101&gt;0,N101="")," No olvide digitar la variable Migrantes. Digite cero si no tiene.",IF(N101&gt;$B101," * La variable Migrantes no puede ser mayor al Total.",""))</f>
        <v/>
      </c>
      <c r="CG101" s="36">
        <f t="shared" ref="CG101:CG104" si="52">IF(AND(B101&gt;0,M101=""),1,IF(M101&gt;B101,1,0))</f>
        <v>0</v>
      </c>
      <c r="CH101" s="36">
        <f t="shared" ref="CH101:CH104" si="53">IF(AND(B101&gt;0,N101=""),1,IF(N101&gt;B101,1,0))</f>
        <v>0</v>
      </c>
    </row>
    <row r="102" spans="1:86" x14ac:dyDescent="0.25">
      <c r="A102" s="78" t="s">
        <v>89</v>
      </c>
      <c r="B102" s="80">
        <f t="shared" ref="B102:B105" si="54">SUM(C102:L102)</f>
        <v>3</v>
      </c>
      <c r="C102" s="34">
        <f>SUM(ENERO:DICIEMBRE!C102)</f>
        <v>0</v>
      </c>
      <c r="D102" s="34">
        <f>SUM(ENERO:DICIEMBRE!D102)</f>
        <v>0</v>
      </c>
      <c r="E102" s="34">
        <f>SUM(ENERO:DICIEMBRE!E102)</f>
        <v>1</v>
      </c>
      <c r="F102" s="34">
        <f>SUM(ENERO:DICIEMBRE!F102)</f>
        <v>1</v>
      </c>
      <c r="G102" s="34">
        <f>SUM(ENERO:DICIEMBRE!G102)</f>
        <v>1</v>
      </c>
      <c r="H102" s="34">
        <f>SUM(ENERO:DICIEMBRE!H102)</f>
        <v>0</v>
      </c>
      <c r="I102" s="34">
        <f>SUM(ENERO:DICIEMBRE!I102)</f>
        <v>0</v>
      </c>
      <c r="J102" s="34">
        <f>SUM(ENERO:DICIEMBRE!J102)</f>
        <v>0</v>
      </c>
      <c r="K102" s="34">
        <f>SUM(ENERO:DICIEMBRE!K102)</f>
        <v>0</v>
      </c>
      <c r="L102" s="34">
        <f>SUM(ENERO:DICIEMBRE!L102)</f>
        <v>0</v>
      </c>
      <c r="M102" s="34">
        <f>SUM(ENERO:DICIEMBRE!M102)</f>
        <v>0</v>
      </c>
      <c r="N102" s="34">
        <f>SUM(ENERO:DICIEMBRE!N102)</f>
        <v>3</v>
      </c>
      <c r="O102" s="14" t="s">
        <v>87</v>
      </c>
      <c r="CA102" s="15" t="str">
        <f t="shared" si="50"/>
        <v/>
      </c>
      <c r="CB102" s="15" t="str">
        <f t="shared" si="51"/>
        <v/>
      </c>
      <c r="CG102" s="36">
        <f t="shared" si="52"/>
        <v>0</v>
      </c>
      <c r="CH102" s="36">
        <f t="shared" si="53"/>
        <v>0</v>
      </c>
    </row>
    <row r="103" spans="1:86" ht="21" x14ac:dyDescent="0.25">
      <c r="A103" s="78" t="s">
        <v>90</v>
      </c>
      <c r="B103" s="80">
        <f t="shared" si="54"/>
        <v>0</v>
      </c>
      <c r="C103" s="34">
        <f>SUM(ENERO:DICIEMBRE!C103)</f>
        <v>0</v>
      </c>
      <c r="D103" s="34">
        <f>SUM(ENERO:DICIEMBRE!D103)</f>
        <v>0</v>
      </c>
      <c r="E103" s="34">
        <f>SUM(ENERO:DICIEMBRE!E103)</f>
        <v>0</v>
      </c>
      <c r="F103" s="34">
        <f>SUM(ENERO:DICIEMBRE!F103)</f>
        <v>0</v>
      </c>
      <c r="G103" s="34">
        <f>SUM(ENERO:DICIEMBRE!G103)</f>
        <v>0</v>
      </c>
      <c r="H103" s="34">
        <f>SUM(ENERO:DICIEMBRE!H103)</f>
        <v>0</v>
      </c>
      <c r="I103" s="34">
        <f>SUM(ENERO:DICIEMBRE!I103)</f>
        <v>0</v>
      </c>
      <c r="J103" s="34">
        <f>SUM(ENERO:DICIEMBRE!J103)</f>
        <v>0</v>
      </c>
      <c r="K103" s="34">
        <f>SUM(ENERO:DICIEMBRE!K103)</f>
        <v>0</v>
      </c>
      <c r="L103" s="34">
        <f>SUM(ENERO:DICIEMBRE!L103)</f>
        <v>0</v>
      </c>
      <c r="M103" s="34">
        <f>SUM(ENERO:DICIEMBRE!M103)</f>
        <v>0</v>
      </c>
      <c r="N103" s="34">
        <f>SUM(ENERO:DICIEMBRE!N103)</f>
        <v>0</v>
      </c>
      <c r="O103" s="14" t="s">
        <v>87</v>
      </c>
      <c r="CA103" s="15" t="str">
        <f t="shared" si="50"/>
        <v/>
      </c>
      <c r="CB103" s="15" t="str">
        <f t="shared" si="51"/>
        <v/>
      </c>
      <c r="CG103" s="36">
        <f t="shared" si="52"/>
        <v>0</v>
      </c>
      <c r="CH103" s="36">
        <f t="shared" si="53"/>
        <v>0</v>
      </c>
    </row>
    <row r="104" spans="1:86" x14ac:dyDescent="0.25">
      <c r="A104" s="78" t="s">
        <v>91</v>
      </c>
      <c r="B104" s="80">
        <f t="shared" si="54"/>
        <v>0</v>
      </c>
      <c r="C104" s="34">
        <f>SUM(ENERO:DICIEMBRE!C104)</f>
        <v>0</v>
      </c>
      <c r="D104" s="34">
        <f>SUM(ENERO:DICIEMBRE!D104)</f>
        <v>0</v>
      </c>
      <c r="E104" s="34">
        <f>SUM(ENERO:DICIEMBRE!E104)</f>
        <v>0</v>
      </c>
      <c r="F104" s="34">
        <f>SUM(ENERO:DICIEMBRE!F104)</f>
        <v>0</v>
      </c>
      <c r="G104" s="34">
        <f>SUM(ENERO:DICIEMBRE!G104)</f>
        <v>0</v>
      </c>
      <c r="H104" s="34">
        <f>SUM(ENERO:DICIEMBRE!H104)</f>
        <v>0</v>
      </c>
      <c r="I104" s="34">
        <f>SUM(ENERO:DICIEMBRE!I104)</f>
        <v>0</v>
      </c>
      <c r="J104" s="34">
        <f>SUM(ENERO:DICIEMBRE!J104)</f>
        <v>0</v>
      </c>
      <c r="K104" s="34">
        <f>SUM(ENERO:DICIEMBRE!K104)</f>
        <v>0</v>
      </c>
      <c r="L104" s="34">
        <f>SUM(ENERO:DICIEMBRE!L104)</f>
        <v>0</v>
      </c>
      <c r="M104" s="34">
        <f>SUM(ENERO:DICIEMBRE!M104)</f>
        <v>0</v>
      </c>
      <c r="N104" s="34">
        <f>SUM(ENERO:DICIEMBRE!N104)</f>
        <v>0</v>
      </c>
      <c r="O104" s="14"/>
      <c r="CA104" s="15" t="str">
        <f t="shared" si="50"/>
        <v/>
      </c>
      <c r="CB104" s="15" t="str">
        <f t="shared" si="51"/>
        <v/>
      </c>
      <c r="CG104" s="36">
        <f t="shared" si="52"/>
        <v>0</v>
      </c>
      <c r="CH104" s="36">
        <f t="shared" si="53"/>
        <v>0</v>
      </c>
    </row>
    <row r="105" spans="1:86" x14ac:dyDescent="0.25">
      <c r="A105" s="81" t="s">
        <v>92</v>
      </c>
      <c r="B105" s="82">
        <f t="shared" si="54"/>
        <v>2</v>
      </c>
      <c r="C105" s="34">
        <f>SUM(ENERO:DICIEMBRE!C105)</f>
        <v>0</v>
      </c>
      <c r="D105" s="34">
        <f>SUM(ENERO:DICIEMBRE!D105)</f>
        <v>0</v>
      </c>
      <c r="E105" s="34">
        <f>SUM(ENERO:DICIEMBRE!E105)</f>
        <v>0</v>
      </c>
      <c r="F105" s="34">
        <f>SUM(ENERO:DICIEMBRE!F105)</f>
        <v>1</v>
      </c>
      <c r="G105" s="34">
        <f>SUM(ENERO:DICIEMBRE!G105)</f>
        <v>1</v>
      </c>
      <c r="H105" s="34">
        <f>SUM(ENERO:DICIEMBRE!H105)</f>
        <v>0</v>
      </c>
      <c r="I105" s="34">
        <f>SUM(ENERO:DICIEMBRE!I105)</f>
        <v>0</v>
      </c>
      <c r="J105" s="34">
        <f>SUM(ENERO:DICIEMBRE!J105)</f>
        <v>0</v>
      </c>
      <c r="K105" s="34">
        <f>SUM(ENERO:DICIEMBRE!K105)</f>
        <v>0</v>
      </c>
      <c r="L105" s="34">
        <f>SUM(ENERO:DICIEMBRE!L105)</f>
        <v>0</v>
      </c>
      <c r="M105" s="34">
        <f>SUM(ENERO:DICIEMBRE!M105)</f>
        <v>0</v>
      </c>
      <c r="N105" s="34">
        <f>SUM(ENERO:DICIEMBRE!N105)</f>
        <v>2</v>
      </c>
      <c r="O105" s="14" t="s">
        <v>87</v>
      </c>
      <c r="CA105" s="15" t="str">
        <f>IF(AND($B105&gt;0,M105="")," No olvide digitar la variable Pueblos Originarios. Digite cero si no tiene.",IF(M105&gt;$B105," * La variable Pueblos Originarios no puede ser mayor al Total.",""))</f>
        <v/>
      </c>
      <c r="CB105" s="15" t="str">
        <f>IF(AND($B105&gt;0,N105="")," No olvide digitar la variable Migrantes. Digite cero si no tiene.",IF(N105&gt;$B105," * La variable Migrantes no puede ser mayor al Total.",""))</f>
        <v/>
      </c>
      <c r="CG105" s="36">
        <f>IF(AND(B105&gt;0,M105=""),1,IF(M105&gt;B105,1,0))</f>
        <v>0</v>
      </c>
      <c r="CH105" s="36">
        <f>IF(AND(B105&gt;0,N105=""),1,IF(N105&gt;B105,1,0))</f>
        <v>0</v>
      </c>
    </row>
    <row r="106" spans="1:86" x14ac:dyDescent="0.25">
      <c r="A106" s="203" t="s">
        <v>93</v>
      </c>
      <c r="B106" s="203"/>
      <c r="C106" s="203"/>
      <c r="D106" s="203"/>
      <c r="E106" s="203"/>
      <c r="F106" s="203"/>
      <c r="G106" s="203"/>
      <c r="H106" s="203"/>
      <c r="I106" s="203"/>
      <c r="J106" s="203"/>
      <c r="K106" s="203"/>
      <c r="L106" s="203"/>
      <c r="M106" s="203"/>
      <c r="N106" s="203"/>
      <c r="O106" s="204"/>
      <c r="P106" s="204"/>
      <c r="Q106" s="204"/>
      <c r="R106" s="204"/>
      <c r="S106" s="83"/>
      <c r="T106" s="83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</row>
    <row r="107" spans="1:86" x14ac:dyDescent="0.25">
      <c r="A107" s="178" t="s">
        <v>94</v>
      </c>
      <c r="B107" s="178" t="s">
        <v>3</v>
      </c>
      <c r="C107" s="182" t="s">
        <v>68</v>
      </c>
      <c r="D107" s="183"/>
      <c r="E107" s="183"/>
      <c r="F107" s="183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4"/>
      <c r="S107" s="185" t="s">
        <v>5</v>
      </c>
      <c r="T107" s="187" t="s">
        <v>6</v>
      </c>
    </row>
    <row r="108" spans="1:86" ht="21" x14ac:dyDescent="0.25">
      <c r="A108" s="179"/>
      <c r="B108" s="179"/>
      <c r="C108" s="73" t="s">
        <v>95</v>
      </c>
      <c r="D108" s="74" t="s">
        <v>96</v>
      </c>
      <c r="E108" s="74" t="s">
        <v>97</v>
      </c>
      <c r="F108" s="74" t="s">
        <v>98</v>
      </c>
      <c r="G108" s="74" t="s">
        <v>99</v>
      </c>
      <c r="H108" s="74" t="s">
        <v>100</v>
      </c>
      <c r="I108" s="74" t="s">
        <v>101</v>
      </c>
      <c r="J108" s="74" t="s">
        <v>102</v>
      </c>
      <c r="K108" s="74" t="s">
        <v>103</v>
      </c>
      <c r="L108" s="74" t="s">
        <v>104</v>
      </c>
      <c r="M108" s="74" t="s">
        <v>105</v>
      </c>
      <c r="N108" s="74" t="s">
        <v>106</v>
      </c>
      <c r="O108" s="74" t="s">
        <v>107</v>
      </c>
      <c r="P108" s="84" t="s">
        <v>108</v>
      </c>
      <c r="Q108" s="84" t="s">
        <v>109</v>
      </c>
      <c r="R108" s="85" t="s">
        <v>110</v>
      </c>
      <c r="S108" s="186"/>
      <c r="T108" s="188"/>
    </row>
    <row r="109" spans="1:86" x14ac:dyDescent="0.25">
      <c r="A109" s="76" t="s">
        <v>111</v>
      </c>
      <c r="B109" s="77">
        <f>SUM(C109:R109)</f>
        <v>0</v>
      </c>
      <c r="C109" s="34">
        <f>SUM(ENERO:DICIEMBRE!C109)</f>
        <v>0</v>
      </c>
      <c r="D109" s="34">
        <f>SUM(ENERO:DICIEMBRE!D109)</f>
        <v>0</v>
      </c>
      <c r="E109" s="34">
        <f>SUM(ENERO:DICIEMBRE!E109)</f>
        <v>0</v>
      </c>
      <c r="F109" s="34">
        <f>SUM(ENERO:DICIEMBRE!F109)</f>
        <v>0</v>
      </c>
      <c r="G109" s="34">
        <f>SUM(ENERO:DICIEMBRE!G109)</f>
        <v>0</v>
      </c>
      <c r="H109" s="34">
        <f>SUM(ENERO:DICIEMBRE!H109)</f>
        <v>0</v>
      </c>
      <c r="I109" s="34">
        <f>SUM(ENERO:DICIEMBRE!I109)</f>
        <v>0</v>
      </c>
      <c r="J109" s="34">
        <f>SUM(ENERO:DICIEMBRE!J109)</f>
        <v>0</v>
      </c>
      <c r="K109" s="34">
        <f>SUM(ENERO:DICIEMBRE!K109)</f>
        <v>0</v>
      </c>
      <c r="L109" s="34">
        <f>SUM(ENERO:DICIEMBRE!L109)</f>
        <v>0</v>
      </c>
      <c r="M109" s="34">
        <f>SUM(ENERO:DICIEMBRE!M109)</f>
        <v>0</v>
      </c>
      <c r="N109" s="34">
        <f>SUM(ENERO:DICIEMBRE!N109)</f>
        <v>0</v>
      </c>
      <c r="O109" s="34">
        <f>SUM(ENERO:DICIEMBRE!O109)</f>
        <v>0</v>
      </c>
      <c r="P109" s="34">
        <f>SUM(ENERO:DICIEMBRE!P109)</f>
        <v>0</v>
      </c>
      <c r="Q109" s="34">
        <f>SUM(ENERO:DICIEMBRE!Q109)</f>
        <v>0</v>
      </c>
      <c r="R109" s="34">
        <f>SUM(ENERO:DICIEMBRE!R109)</f>
        <v>0</v>
      </c>
      <c r="S109" s="34">
        <f>SUM(ENERO:DICIEMBRE!S109)</f>
        <v>0</v>
      </c>
      <c r="T109" s="34">
        <f>SUM(ENERO:DICIEMBRE!T109)</f>
        <v>0</v>
      </c>
      <c r="U109" s="14" t="s">
        <v>87</v>
      </c>
      <c r="CA109" s="15" t="str">
        <f>IF(AND($B109&gt;0,S109="")," No olvide digitar la variable Pueblos Originarios. Digite cero si no tiene.",IF(S109&gt;$B109," * La variable Pueblos Originarios no puede ser mayor al Total.",""))</f>
        <v/>
      </c>
      <c r="CB109" s="15" t="str">
        <f>IF(AND($B109&gt;0,T109="")," No olvide digitar la variable Migrantes. Digite cero si no tiene.",IF(T109&gt;$B109," * La variable Migrantes no puede ser mayor al Total.",""))</f>
        <v/>
      </c>
      <c r="CG109" s="36">
        <f>IF(AND(B109&gt;0,S109=""),1,IF(S109&gt;B109,1,0))</f>
        <v>0</v>
      </c>
      <c r="CH109" s="36">
        <f>IF(AND(B109&gt;0,T109=""),1,IF(T109&gt;B109,1,0))</f>
        <v>0</v>
      </c>
    </row>
    <row r="110" spans="1:86" ht="21" x14ac:dyDescent="0.25">
      <c r="A110" s="78" t="s">
        <v>112</v>
      </c>
      <c r="B110" s="86">
        <f>SUM(C110:R110)</f>
        <v>0</v>
      </c>
      <c r="C110" s="34">
        <f>SUM(ENERO:DICIEMBRE!C110)</f>
        <v>0</v>
      </c>
      <c r="D110" s="34">
        <f>SUM(ENERO:DICIEMBRE!D110)</f>
        <v>0</v>
      </c>
      <c r="E110" s="34">
        <f>SUM(ENERO:DICIEMBRE!E110)</f>
        <v>0</v>
      </c>
      <c r="F110" s="34">
        <f>SUM(ENERO:DICIEMBRE!F110)</f>
        <v>0</v>
      </c>
      <c r="G110" s="34">
        <f>SUM(ENERO:DICIEMBRE!G110)</f>
        <v>0</v>
      </c>
      <c r="H110" s="34">
        <f>SUM(ENERO:DICIEMBRE!H110)</f>
        <v>0</v>
      </c>
      <c r="I110" s="34">
        <f>SUM(ENERO:DICIEMBRE!I110)</f>
        <v>0</v>
      </c>
      <c r="J110" s="34">
        <f>SUM(ENERO:DICIEMBRE!J110)</f>
        <v>0</v>
      </c>
      <c r="K110" s="34">
        <f>SUM(ENERO:DICIEMBRE!K110)</f>
        <v>0</v>
      </c>
      <c r="L110" s="34">
        <f>SUM(ENERO:DICIEMBRE!L110)</f>
        <v>0</v>
      </c>
      <c r="M110" s="34">
        <f>SUM(ENERO:DICIEMBRE!M110)</f>
        <v>0</v>
      </c>
      <c r="N110" s="34">
        <f>SUM(ENERO:DICIEMBRE!N110)</f>
        <v>0</v>
      </c>
      <c r="O110" s="34">
        <f>SUM(ENERO:DICIEMBRE!O110)</f>
        <v>0</v>
      </c>
      <c r="P110" s="34">
        <f>SUM(ENERO:DICIEMBRE!P110)</f>
        <v>0</v>
      </c>
      <c r="Q110" s="34">
        <f>SUM(ENERO:DICIEMBRE!Q110)</f>
        <v>0</v>
      </c>
      <c r="R110" s="34">
        <f>SUM(ENERO:DICIEMBRE!R110)</f>
        <v>0</v>
      </c>
      <c r="S110" s="34">
        <f>SUM(ENERO:DICIEMBRE!S110)</f>
        <v>0</v>
      </c>
      <c r="T110" s="34">
        <f>SUM(ENERO:DICIEMBRE!T110)</f>
        <v>0</v>
      </c>
      <c r="U110" s="14" t="s">
        <v>87</v>
      </c>
      <c r="CA110" s="15" t="str">
        <f t="shared" ref="CA110:CA113" si="55">IF(AND($B110&gt;0,S110="")," No olvide digitar la variable Pueblos Originarios. Digite cero si no tiene.",IF(S110&gt;$B110," * La variable Pueblos Originarios no puede ser mayor al Total.",""))</f>
        <v/>
      </c>
      <c r="CB110" s="15" t="str">
        <f t="shared" ref="CB110:CB113" si="56">IF(AND($B110&gt;0,T110="")," No olvide digitar la variable Migrantes. Digite cero si no tiene.",IF(T110&gt;$B110," * La variable Migrantes no puede ser mayor al Total.",""))</f>
        <v/>
      </c>
      <c r="CG110" s="36">
        <f t="shared" ref="CG110:CG112" si="57">IF(AND(B110&gt;0,S110=""),1,IF(S110&gt;B110,1,0))</f>
        <v>0</v>
      </c>
      <c r="CH110" s="36">
        <f t="shared" ref="CH110:CH113" si="58">IF(AND(B110&gt;0,T110=""),1,IF(T110&gt;B110,1,0))</f>
        <v>0</v>
      </c>
    </row>
    <row r="111" spans="1:86" ht="22.5" x14ac:dyDescent="0.25">
      <c r="A111" s="87" t="s">
        <v>113</v>
      </c>
      <c r="B111" s="79">
        <f t="shared" ref="B111:B113" si="59">SUM(C111:R111)</f>
        <v>0</v>
      </c>
      <c r="C111" s="34">
        <f>SUM(ENERO:DICIEMBRE!C111)</f>
        <v>0</v>
      </c>
      <c r="D111" s="34">
        <f>SUM(ENERO:DICIEMBRE!D111)</f>
        <v>0</v>
      </c>
      <c r="E111" s="34">
        <f>SUM(ENERO:DICIEMBRE!E111)</f>
        <v>0</v>
      </c>
      <c r="F111" s="34">
        <f>SUM(ENERO:DICIEMBRE!F111)</f>
        <v>0</v>
      </c>
      <c r="G111" s="34">
        <f>SUM(ENERO:DICIEMBRE!G111)</f>
        <v>0</v>
      </c>
      <c r="H111" s="34">
        <f>SUM(ENERO:DICIEMBRE!H111)</f>
        <v>0</v>
      </c>
      <c r="I111" s="34">
        <f>SUM(ENERO:DICIEMBRE!I111)</f>
        <v>0</v>
      </c>
      <c r="J111" s="34">
        <f>SUM(ENERO:DICIEMBRE!J111)</f>
        <v>0</v>
      </c>
      <c r="K111" s="34">
        <f>SUM(ENERO:DICIEMBRE!K111)</f>
        <v>0</v>
      </c>
      <c r="L111" s="34">
        <f>SUM(ENERO:DICIEMBRE!L111)</f>
        <v>0</v>
      </c>
      <c r="M111" s="34">
        <f>SUM(ENERO:DICIEMBRE!M111)</f>
        <v>0</v>
      </c>
      <c r="N111" s="34">
        <f>SUM(ENERO:DICIEMBRE!N111)</f>
        <v>0</v>
      </c>
      <c r="O111" s="34">
        <f>SUM(ENERO:DICIEMBRE!O111)</f>
        <v>0</v>
      </c>
      <c r="P111" s="34">
        <f>SUM(ENERO:DICIEMBRE!P111)</f>
        <v>0</v>
      </c>
      <c r="Q111" s="34">
        <f>SUM(ENERO:DICIEMBRE!Q111)</f>
        <v>0</v>
      </c>
      <c r="R111" s="34">
        <f>SUM(ENERO:DICIEMBRE!R111)</f>
        <v>0</v>
      </c>
      <c r="S111" s="34">
        <f>SUM(ENERO:DICIEMBRE!S111)</f>
        <v>0</v>
      </c>
      <c r="T111" s="34">
        <f>SUM(ENERO:DICIEMBRE!T111)</f>
        <v>0</v>
      </c>
      <c r="U111" s="14" t="s">
        <v>87</v>
      </c>
      <c r="CA111" s="15" t="str">
        <f t="shared" si="55"/>
        <v/>
      </c>
      <c r="CB111" s="15" t="str">
        <f t="shared" si="56"/>
        <v/>
      </c>
      <c r="CG111" s="36">
        <f t="shared" si="57"/>
        <v>0</v>
      </c>
      <c r="CH111" s="36">
        <f t="shared" si="58"/>
        <v>0</v>
      </c>
    </row>
    <row r="112" spans="1:86" ht="22.5" x14ac:dyDescent="0.25">
      <c r="A112" s="88" t="s">
        <v>114</v>
      </c>
      <c r="B112" s="80">
        <f t="shared" si="59"/>
        <v>0</v>
      </c>
      <c r="C112" s="34">
        <f>SUM(ENERO:DICIEMBRE!C112)</f>
        <v>0</v>
      </c>
      <c r="D112" s="34">
        <f>SUM(ENERO:DICIEMBRE!D112)</f>
        <v>0</v>
      </c>
      <c r="E112" s="34">
        <f>SUM(ENERO:DICIEMBRE!E112)</f>
        <v>0</v>
      </c>
      <c r="F112" s="34">
        <f>SUM(ENERO:DICIEMBRE!F112)</f>
        <v>0</v>
      </c>
      <c r="G112" s="34">
        <f>SUM(ENERO:DICIEMBRE!G112)</f>
        <v>0</v>
      </c>
      <c r="H112" s="34">
        <f>SUM(ENERO:DICIEMBRE!H112)</f>
        <v>0</v>
      </c>
      <c r="I112" s="34">
        <f>SUM(ENERO:DICIEMBRE!I112)</f>
        <v>0</v>
      </c>
      <c r="J112" s="34">
        <f>SUM(ENERO:DICIEMBRE!J112)</f>
        <v>0</v>
      </c>
      <c r="K112" s="34">
        <f>SUM(ENERO:DICIEMBRE!K112)</f>
        <v>0</v>
      </c>
      <c r="L112" s="34">
        <f>SUM(ENERO:DICIEMBRE!L112)</f>
        <v>0</v>
      </c>
      <c r="M112" s="34">
        <f>SUM(ENERO:DICIEMBRE!M112)</f>
        <v>0</v>
      </c>
      <c r="N112" s="34">
        <f>SUM(ENERO:DICIEMBRE!N112)</f>
        <v>0</v>
      </c>
      <c r="O112" s="34">
        <f>SUM(ENERO:DICIEMBRE!O112)</f>
        <v>0</v>
      </c>
      <c r="P112" s="34">
        <f>SUM(ENERO:DICIEMBRE!P112)</f>
        <v>0</v>
      </c>
      <c r="Q112" s="34">
        <f>SUM(ENERO:DICIEMBRE!Q112)</f>
        <v>0</v>
      </c>
      <c r="R112" s="34">
        <f>SUM(ENERO:DICIEMBRE!R112)</f>
        <v>0</v>
      </c>
      <c r="S112" s="34">
        <f>SUM(ENERO:DICIEMBRE!S112)</f>
        <v>0</v>
      </c>
      <c r="T112" s="34">
        <f>SUM(ENERO:DICIEMBRE!T112)</f>
        <v>0</v>
      </c>
      <c r="U112" s="14" t="s">
        <v>87</v>
      </c>
      <c r="CA112" s="15" t="str">
        <f t="shared" si="55"/>
        <v/>
      </c>
      <c r="CB112" s="15" t="str">
        <f t="shared" si="56"/>
        <v/>
      </c>
      <c r="CG112" s="36">
        <f t="shared" si="57"/>
        <v>0</v>
      </c>
      <c r="CH112" s="36">
        <f t="shared" si="58"/>
        <v>0</v>
      </c>
    </row>
    <row r="113" spans="1:86" ht="22.5" x14ac:dyDescent="0.25">
      <c r="A113" s="17" t="s">
        <v>115</v>
      </c>
      <c r="B113" s="89">
        <f t="shared" si="59"/>
        <v>0</v>
      </c>
      <c r="C113" s="34">
        <f>SUM(ENERO:DICIEMBRE!C113)</f>
        <v>0</v>
      </c>
      <c r="D113" s="34">
        <f>SUM(ENERO:DICIEMBRE!D113)</f>
        <v>0</v>
      </c>
      <c r="E113" s="34">
        <f>SUM(ENERO:DICIEMBRE!E113)</f>
        <v>0</v>
      </c>
      <c r="F113" s="34">
        <f>SUM(ENERO:DICIEMBRE!F113)</f>
        <v>0</v>
      </c>
      <c r="G113" s="34">
        <f>SUM(ENERO:DICIEMBRE!G113)</f>
        <v>0</v>
      </c>
      <c r="H113" s="34">
        <f>SUM(ENERO:DICIEMBRE!H113)</f>
        <v>0</v>
      </c>
      <c r="I113" s="34">
        <f>SUM(ENERO:DICIEMBRE!I113)</f>
        <v>0</v>
      </c>
      <c r="J113" s="34">
        <f>SUM(ENERO:DICIEMBRE!J113)</f>
        <v>0</v>
      </c>
      <c r="K113" s="34">
        <f>SUM(ENERO:DICIEMBRE!K113)</f>
        <v>0</v>
      </c>
      <c r="L113" s="34">
        <f>SUM(ENERO:DICIEMBRE!L113)</f>
        <v>0</v>
      </c>
      <c r="M113" s="34">
        <f>SUM(ENERO:DICIEMBRE!M113)</f>
        <v>0</v>
      </c>
      <c r="N113" s="34">
        <f>SUM(ENERO:DICIEMBRE!N113)</f>
        <v>0</v>
      </c>
      <c r="O113" s="34">
        <f>SUM(ENERO:DICIEMBRE!O113)</f>
        <v>0</v>
      </c>
      <c r="P113" s="34">
        <f>SUM(ENERO:DICIEMBRE!P113)</f>
        <v>0</v>
      </c>
      <c r="Q113" s="34">
        <f>SUM(ENERO:DICIEMBRE!Q113)</f>
        <v>0</v>
      </c>
      <c r="R113" s="34">
        <f>SUM(ENERO:DICIEMBRE!R113)</f>
        <v>0</v>
      </c>
      <c r="S113" s="34">
        <f>SUM(ENERO:DICIEMBRE!S113)</f>
        <v>0</v>
      </c>
      <c r="T113" s="34">
        <f>SUM(ENERO:DICIEMBRE!T113)</f>
        <v>0</v>
      </c>
      <c r="U113" s="14" t="s">
        <v>87</v>
      </c>
      <c r="CA113" s="15" t="str">
        <f t="shared" si="55"/>
        <v/>
      </c>
      <c r="CB113" s="15" t="str">
        <f t="shared" si="56"/>
        <v/>
      </c>
      <c r="CG113" s="36">
        <f>IF(AND(B113&gt;0,S113=""),1,IF(S113&gt;B113,1,0))</f>
        <v>0</v>
      </c>
      <c r="CH113" s="36">
        <f t="shared" si="58"/>
        <v>0</v>
      </c>
    </row>
    <row r="114" spans="1:86" x14ac:dyDescent="0.25">
      <c r="A114" s="204" t="s">
        <v>116</v>
      </c>
      <c r="B114" s="204"/>
      <c r="C114" s="204"/>
      <c r="D114" s="204"/>
      <c r="E114" s="204"/>
      <c r="F114" s="204"/>
      <c r="G114" s="204"/>
      <c r="H114" s="204"/>
      <c r="I114" s="204"/>
      <c r="J114" s="204"/>
      <c r="K114" s="204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  <c r="X114" s="204"/>
      <c r="Y114" s="204"/>
      <c r="Z114" s="204"/>
      <c r="AA114" s="204"/>
      <c r="AB114" s="204"/>
      <c r="AC114" s="204"/>
      <c r="AD114" s="204"/>
      <c r="AE114" s="204"/>
      <c r="AF114" s="204"/>
      <c r="AG114" s="204"/>
      <c r="AH114" s="204"/>
      <c r="AI114" s="204"/>
      <c r="AJ114" s="204"/>
    </row>
    <row r="115" spans="1:86" x14ac:dyDescent="0.25">
      <c r="A115" s="180" t="s">
        <v>83</v>
      </c>
      <c r="B115" s="208" t="s">
        <v>3</v>
      </c>
      <c r="C115" s="209"/>
      <c r="D115" s="187"/>
      <c r="E115" s="182" t="s">
        <v>117</v>
      </c>
      <c r="F115" s="183"/>
      <c r="G115" s="183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  <c r="V115" s="183"/>
      <c r="W115" s="183"/>
      <c r="X115" s="183"/>
      <c r="Y115" s="183"/>
      <c r="Z115" s="183"/>
      <c r="AA115" s="183"/>
      <c r="AB115" s="183"/>
      <c r="AC115" s="183"/>
      <c r="AD115" s="183"/>
      <c r="AE115" s="183"/>
      <c r="AF115" s="183"/>
      <c r="AG115" s="183"/>
      <c r="AH115" s="183"/>
      <c r="AI115" s="183"/>
      <c r="AJ115" s="210"/>
    </row>
    <row r="116" spans="1:86" x14ac:dyDescent="0.25">
      <c r="A116" s="207"/>
      <c r="B116" s="211" t="s">
        <v>118</v>
      </c>
      <c r="C116" s="213" t="s">
        <v>119</v>
      </c>
      <c r="D116" s="215" t="s">
        <v>120</v>
      </c>
      <c r="E116" s="205" t="s">
        <v>121</v>
      </c>
      <c r="F116" s="206"/>
      <c r="G116" s="217" t="s">
        <v>122</v>
      </c>
      <c r="H116" s="218"/>
      <c r="I116" s="217" t="s">
        <v>123</v>
      </c>
      <c r="J116" s="218"/>
      <c r="K116" s="217" t="s">
        <v>124</v>
      </c>
      <c r="L116" s="218"/>
      <c r="M116" s="205" t="s">
        <v>8</v>
      </c>
      <c r="N116" s="206"/>
      <c r="O116" s="205" t="s">
        <v>9</v>
      </c>
      <c r="P116" s="206"/>
      <c r="Q116" s="205" t="s">
        <v>10</v>
      </c>
      <c r="R116" s="206"/>
      <c r="S116" s="205" t="s">
        <v>11</v>
      </c>
      <c r="T116" s="206"/>
      <c r="U116" s="205" t="s">
        <v>12</v>
      </c>
      <c r="V116" s="206"/>
      <c r="W116" s="205" t="s">
        <v>13</v>
      </c>
      <c r="X116" s="206"/>
      <c r="Y116" s="205" t="s">
        <v>14</v>
      </c>
      <c r="Z116" s="206"/>
      <c r="AA116" s="205" t="s">
        <v>15</v>
      </c>
      <c r="AB116" s="206"/>
      <c r="AC116" s="205" t="s">
        <v>125</v>
      </c>
      <c r="AD116" s="206"/>
      <c r="AE116" s="205" t="s">
        <v>126</v>
      </c>
      <c r="AF116" s="206"/>
      <c r="AG116" s="205" t="s">
        <v>127</v>
      </c>
      <c r="AH116" s="206"/>
      <c r="AI116" s="205" t="s">
        <v>128</v>
      </c>
      <c r="AJ116" s="206"/>
    </row>
    <row r="117" spans="1:86" x14ac:dyDescent="0.25">
      <c r="A117" s="181"/>
      <c r="B117" s="212"/>
      <c r="C117" s="214"/>
      <c r="D117" s="216"/>
      <c r="E117" s="90" t="s">
        <v>119</v>
      </c>
      <c r="F117" s="91" t="s">
        <v>120</v>
      </c>
      <c r="G117" s="90" t="s">
        <v>119</v>
      </c>
      <c r="H117" s="92" t="s">
        <v>120</v>
      </c>
      <c r="I117" s="90" t="s">
        <v>119</v>
      </c>
      <c r="J117" s="91" t="s">
        <v>120</v>
      </c>
      <c r="K117" s="90" t="s">
        <v>119</v>
      </c>
      <c r="L117" s="91" t="s">
        <v>120</v>
      </c>
      <c r="M117" s="93" t="s">
        <v>119</v>
      </c>
      <c r="N117" s="91" t="s">
        <v>120</v>
      </c>
      <c r="O117" s="90" t="s">
        <v>119</v>
      </c>
      <c r="P117" s="91" t="s">
        <v>120</v>
      </c>
      <c r="Q117" s="90" t="s">
        <v>119</v>
      </c>
      <c r="R117" s="91" t="s">
        <v>120</v>
      </c>
      <c r="S117" s="90" t="s">
        <v>119</v>
      </c>
      <c r="T117" s="91" t="s">
        <v>120</v>
      </c>
      <c r="U117" s="90" t="s">
        <v>119</v>
      </c>
      <c r="V117" s="91" t="s">
        <v>120</v>
      </c>
      <c r="W117" s="90" t="s">
        <v>119</v>
      </c>
      <c r="X117" s="91" t="s">
        <v>120</v>
      </c>
      <c r="Y117" s="90" t="s">
        <v>119</v>
      </c>
      <c r="Z117" s="91" t="s">
        <v>120</v>
      </c>
      <c r="AA117" s="90" t="s">
        <v>119</v>
      </c>
      <c r="AB117" s="91" t="s">
        <v>120</v>
      </c>
      <c r="AC117" s="90" t="s">
        <v>119</v>
      </c>
      <c r="AD117" s="91" t="s">
        <v>120</v>
      </c>
      <c r="AE117" s="90" t="s">
        <v>119</v>
      </c>
      <c r="AF117" s="91" t="s">
        <v>120</v>
      </c>
      <c r="AG117" s="90" t="s">
        <v>119</v>
      </c>
      <c r="AH117" s="91" t="s">
        <v>120</v>
      </c>
      <c r="AI117" s="90" t="s">
        <v>119</v>
      </c>
      <c r="AJ117" s="91" t="s">
        <v>120</v>
      </c>
    </row>
    <row r="118" spans="1:86" ht="22.5" x14ac:dyDescent="0.25">
      <c r="A118" s="12" t="s">
        <v>129</v>
      </c>
      <c r="B118" s="94">
        <f>SUM(C118:D118)</f>
        <v>0</v>
      </c>
      <c r="C118" s="95">
        <f>+E118+G118+I118+K118+M118+O118+Q118+S118+U118+W118+Y118+AA118+AC118+AE118+AG118+AI118</f>
        <v>0</v>
      </c>
      <c r="D118" s="26">
        <f>+F118+H118+J118+L118+N118+P118+R118+T118+V118+X118+Z118+AB118+AD118+AF118+AH118+AJ118</f>
        <v>0</v>
      </c>
      <c r="E118" s="34">
        <f>SUM(ENERO:DICIEMBRE!E118)</f>
        <v>0</v>
      </c>
      <c r="F118" s="34">
        <f>SUM(ENERO:DICIEMBRE!F118)</f>
        <v>0</v>
      </c>
      <c r="G118" s="34">
        <f>SUM(ENERO:DICIEMBRE!G118)</f>
        <v>0</v>
      </c>
      <c r="H118" s="34">
        <f>SUM(ENERO:DICIEMBRE!H118)</f>
        <v>0</v>
      </c>
      <c r="I118" s="34">
        <f>SUM(ENERO:DICIEMBRE!I118)</f>
        <v>0</v>
      </c>
      <c r="J118" s="34">
        <f>SUM(ENERO:DICIEMBRE!J118)</f>
        <v>0</v>
      </c>
      <c r="K118" s="34">
        <f>SUM(ENERO:DICIEMBRE!K118)</f>
        <v>0</v>
      </c>
      <c r="L118" s="34">
        <f>SUM(ENERO:DICIEMBRE!L118)</f>
        <v>0</v>
      </c>
      <c r="M118" s="34">
        <f>SUM(ENERO:DICIEMBRE!M118)</f>
        <v>0</v>
      </c>
      <c r="N118" s="34">
        <f>SUM(ENERO:DICIEMBRE!N118)</f>
        <v>0</v>
      </c>
      <c r="O118" s="34">
        <f>SUM(ENERO:DICIEMBRE!O118)</f>
        <v>0</v>
      </c>
      <c r="P118" s="34">
        <f>SUM(ENERO:DICIEMBRE!P118)</f>
        <v>0</v>
      </c>
      <c r="Q118" s="34">
        <f>SUM(ENERO:DICIEMBRE!Q118)</f>
        <v>0</v>
      </c>
      <c r="R118" s="34">
        <f>SUM(ENERO:DICIEMBRE!R118)</f>
        <v>0</v>
      </c>
      <c r="S118" s="34">
        <f>SUM(ENERO:DICIEMBRE!S118)</f>
        <v>0</v>
      </c>
      <c r="T118" s="34">
        <f>SUM(ENERO:DICIEMBRE!T118)</f>
        <v>0</v>
      </c>
      <c r="U118" s="34">
        <f>SUM(ENERO:DICIEMBRE!U118)</f>
        <v>0</v>
      </c>
      <c r="V118" s="34">
        <f>SUM(ENERO:DICIEMBRE!V118)</f>
        <v>0</v>
      </c>
      <c r="W118" s="34">
        <f>SUM(ENERO:DICIEMBRE!W118)</f>
        <v>0</v>
      </c>
      <c r="X118" s="34">
        <f>SUM(ENERO:DICIEMBRE!X118)</f>
        <v>0</v>
      </c>
      <c r="Y118" s="34">
        <f>SUM(ENERO:DICIEMBRE!Y118)</f>
        <v>0</v>
      </c>
      <c r="Z118" s="34">
        <f>SUM(ENERO:DICIEMBRE!Z118)</f>
        <v>0</v>
      </c>
      <c r="AA118" s="34">
        <f>SUM(ENERO:DICIEMBRE!AA118)</f>
        <v>0</v>
      </c>
      <c r="AB118" s="34">
        <f>SUM(ENERO:DICIEMBRE!AB118)</f>
        <v>0</v>
      </c>
      <c r="AC118" s="34">
        <f>SUM(ENERO:DICIEMBRE!AC118)</f>
        <v>0</v>
      </c>
      <c r="AD118" s="34">
        <f>SUM(ENERO:DICIEMBRE!AD118)</f>
        <v>0</v>
      </c>
      <c r="AE118" s="34">
        <f>SUM(ENERO:DICIEMBRE!AE118)</f>
        <v>0</v>
      </c>
      <c r="AF118" s="34">
        <f>SUM(ENERO:DICIEMBRE!AF118)</f>
        <v>0</v>
      </c>
      <c r="AG118" s="34">
        <f>SUM(ENERO:DICIEMBRE!AG118)</f>
        <v>0</v>
      </c>
      <c r="AH118" s="34">
        <f>SUM(ENERO:DICIEMBRE!AH118)</f>
        <v>0</v>
      </c>
      <c r="AI118" s="34">
        <f>SUM(ENERO:DICIEMBRE!AI118)</f>
        <v>0</v>
      </c>
      <c r="AJ118" s="34">
        <f>SUM(ENERO:DICIEMBRE!AJ118)</f>
        <v>0</v>
      </c>
    </row>
    <row r="119" spans="1:86" ht="22.5" x14ac:dyDescent="0.25">
      <c r="A119" s="87" t="s">
        <v>130</v>
      </c>
      <c r="B119" s="96">
        <f t="shared" ref="B119:B123" si="60">SUM(C119:D119)</f>
        <v>0</v>
      </c>
      <c r="C119" s="97">
        <f t="shared" ref="C119:D123" si="61">+E119+G119+I119+K119+M119+O119+Q119+S119+U119+W119+Y119+AA119+AC119+AE119+AG119+AI119</f>
        <v>0</v>
      </c>
      <c r="D119" s="98">
        <f t="shared" si="61"/>
        <v>0</v>
      </c>
      <c r="E119" s="34">
        <f>SUM(ENERO:DICIEMBRE!E119)</f>
        <v>0</v>
      </c>
      <c r="F119" s="34">
        <f>SUM(ENERO:DICIEMBRE!F119)</f>
        <v>0</v>
      </c>
      <c r="G119" s="34">
        <f>SUM(ENERO:DICIEMBRE!G119)</f>
        <v>0</v>
      </c>
      <c r="H119" s="34">
        <f>SUM(ENERO:DICIEMBRE!H119)</f>
        <v>0</v>
      </c>
      <c r="I119" s="34">
        <f>SUM(ENERO:DICIEMBRE!I119)</f>
        <v>0</v>
      </c>
      <c r="J119" s="34">
        <f>SUM(ENERO:DICIEMBRE!J119)</f>
        <v>0</v>
      </c>
      <c r="K119" s="34">
        <f>SUM(ENERO:DICIEMBRE!K119)</f>
        <v>0</v>
      </c>
      <c r="L119" s="34">
        <f>SUM(ENERO:DICIEMBRE!L119)</f>
        <v>0</v>
      </c>
      <c r="M119" s="34">
        <f>SUM(ENERO:DICIEMBRE!M119)</f>
        <v>0</v>
      </c>
      <c r="N119" s="34">
        <f>SUM(ENERO:DICIEMBRE!N119)</f>
        <v>0</v>
      </c>
      <c r="O119" s="34">
        <f>SUM(ENERO:DICIEMBRE!O119)</f>
        <v>0</v>
      </c>
      <c r="P119" s="34">
        <f>SUM(ENERO:DICIEMBRE!P119)</f>
        <v>0</v>
      </c>
      <c r="Q119" s="34">
        <f>SUM(ENERO:DICIEMBRE!Q119)</f>
        <v>0</v>
      </c>
      <c r="R119" s="34">
        <f>SUM(ENERO:DICIEMBRE!R119)</f>
        <v>0</v>
      </c>
      <c r="S119" s="34">
        <f>SUM(ENERO:DICIEMBRE!S119)</f>
        <v>0</v>
      </c>
      <c r="T119" s="34">
        <f>SUM(ENERO:DICIEMBRE!T119)</f>
        <v>0</v>
      </c>
      <c r="U119" s="34">
        <f>SUM(ENERO:DICIEMBRE!U119)</f>
        <v>0</v>
      </c>
      <c r="V119" s="34">
        <f>SUM(ENERO:DICIEMBRE!V119)</f>
        <v>0</v>
      </c>
      <c r="W119" s="34">
        <f>SUM(ENERO:DICIEMBRE!W119)</f>
        <v>0</v>
      </c>
      <c r="X119" s="34">
        <f>SUM(ENERO:DICIEMBRE!X119)</f>
        <v>0</v>
      </c>
      <c r="Y119" s="34">
        <f>SUM(ENERO:DICIEMBRE!Y119)</f>
        <v>0</v>
      </c>
      <c r="Z119" s="34">
        <f>SUM(ENERO:DICIEMBRE!Z119)</f>
        <v>0</v>
      </c>
      <c r="AA119" s="34">
        <f>SUM(ENERO:DICIEMBRE!AA119)</f>
        <v>0</v>
      </c>
      <c r="AB119" s="34">
        <f>SUM(ENERO:DICIEMBRE!AB119)</f>
        <v>0</v>
      </c>
      <c r="AC119" s="34">
        <f>SUM(ENERO:DICIEMBRE!AC119)</f>
        <v>0</v>
      </c>
      <c r="AD119" s="34">
        <f>SUM(ENERO:DICIEMBRE!AD119)</f>
        <v>0</v>
      </c>
      <c r="AE119" s="34">
        <f>SUM(ENERO:DICIEMBRE!AE119)</f>
        <v>0</v>
      </c>
      <c r="AF119" s="34">
        <f>SUM(ENERO:DICIEMBRE!AF119)</f>
        <v>0</v>
      </c>
      <c r="AG119" s="34">
        <f>SUM(ENERO:DICIEMBRE!AG119)</f>
        <v>0</v>
      </c>
      <c r="AH119" s="34">
        <f>SUM(ENERO:DICIEMBRE!AH119)</f>
        <v>0</v>
      </c>
      <c r="AI119" s="34">
        <f>SUM(ENERO:DICIEMBRE!AI119)</f>
        <v>0</v>
      </c>
      <c r="AJ119" s="34">
        <f>SUM(ENERO:DICIEMBRE!AJ119)</f>
        <v>0</v>
      </c>
    </row>
    <row r="120" spans="1:86" ht="22.5" x14ac:dyDescent="0.25">
      <c r="A120" s="87" t="s">
        <v>131</v>
      </c>
      <c r="B120" s="96">
        <f t="shared" si="60"/>
        <v>0</v>
      </c>
      <c r="C120" s="97">
        <f t="shared" si="61"/>
        <v>0</v>
      </c>
      <c r="D120" s="39">
        <f t="shared" si="61"/>
        <v>0</v>
      </c>
      <c r="E120" s="34">
        <f>SUM(ENERO:DICIEMBRE!E120)</f>
        <v>0</v>
      </c>
      <c r="F120" s="34">
        <f>SUM(ENERO:DICIEMBRE!F120)</f>
        <v>0</v>
      </c>
      <c r="G120" s="34">
        <f>SUM(ENERO:DICIEMBRE!G120)</f>
        <v>0</v>
      </c>
      <c r="H120" s="34">
        <f>SUM(ENERO:DICIEMBRE!H120)</f>
        <v>0</v>
      </c>
      <c r="I120" s="34">
        <f>SUM(ENERO:DICIEMBRE!I120)</f>
        <v>0</v>
      </c>
      <c r="J120" s="34">
        <f>SUM(ENERO:DICIEMBRE!J120)</f>
        <v>0</v>
      </c>
      <c r="K120" s="34">
        <f>SUM(ENERO:DICIEMBRE!K120)</f>
        <v>0</v>
      </c>
      <c r="L120" s="34">
        <f>SUM(ENERO:DICIEMBRE!L120)</f>
        <v>0</v>
      </c>
      <c r="M120" s="34">
        <f>SUM(ENERO:DICIEMBRE!M120)</f>
        <v>0</v>
      </c>
      <c r="N120" s="34">
        <f>SUM(ENERO:DICIEMBRE!N120)</f>
        <v>0</v>
      </c>
      <c r="O120" s="34">
        <f>SUM(ENERO:DICIEMBRE!O120)</f>
        <v>0</v>
      </c>
      <c r="P120" s="34">
        <f>SUM(ENERO:DICIEMBRE!P120)</f>
        <v>0</v>
      </c>
      <c r="Q120" s="34">
        <f>SUM(ENERO:DICIEMBRE!Q120)</f>
        <v>0</v>
      </c>
      <c r="R120" s="34">
        <f>SUM(ENERO:DICIEMBRE!R120)</f>
        <v>0</v>
      </c>
      <c r="S120" s="34">
        <f>SUM(ENERO:DICIEMBRE!S120)</f>
        <v>0</v>
      </c>
      <c r="T120" s="34">
        <f>SUM(ENERO:DICIEMBRE!T120)</f>
        <v>0</v>
      </c>
      <c r="U120" s="34">
        <f>SUM(ENERO:DICIEMBRE!U120)</f>
        <v>0</v>
      </c>
      <c r="V120" s="34">
        <f>SUM(ENERO:DICIEMBRE!V120)</f>
        <v>0</v>
      </c>
      <c r="W120" s="34">
        <f>SUM(ENERO:DICIEMBRE!W120)</f>
        <v>0</v>
      </c>
      <c r="X120" s="34">
        <f>SUM(ENERO:DICIEMBRE!X120)</f>
        <v>0</v>
      </c>
      <c r="Y120" s="34">
        <f>SUM(ENERO:DICIEMBRE!Y120)</f>
        <v>0</v>
      </c>
      <c r="Z120" s="34">
        <f>SUM(ENERO:DICIEMBRE!Z120)</f>
        <v>0</v>
      </c>
      <c r="AA120" s="34">
        <f>SUM(ENERO:DICIEMBRE!AA120)</f>
        <v>0</v>
      </c>
      <c r="AB120" s="34">
        <f>SUM(ENERO:DICIEMBRE!AB120)</f>
        <v>0</v>
      </c>
      <c r="AC120" s="34">
        <f>SUM(ENERO:DICIEMBRE!AC120)</f>
        <v>0</v>
      </c>
      <c r="AD120" s="34">
        <f>SUM(ENERO:DICIEMBRE!AD120)</f>
        <v>0</v>
      </c>
      <c r="AE120" s="34">
        <f>SUM(ENERO:DICIEMBRE!AE120)</f>
        <v>0</v>
      </c>
      <c r="AF120" s="34">
        <f>SUM(ENERO:DICIEMBRE!AF120)</f>
        <v>0</v>
      </c>
      <c r="AG120" s="34">
        <f>SUM(ENERO:DICIEMBRE!AG120)</f>
        <v>0</v>
      </c>
      <c r="AH120" s="34">
        <f>SUM(ENERO:DICIEMBRE!AH120)</f>
        <v>0</v>
      </c>
      <c r="AI120" s="34">
        <f>SUM(ENERO:DICIEMBRE!AI120)</f>
        <v>0</v>
      </c>
      <c r="AJ120" s="34">
        <f>SUM(ENERO:DICIEMBRE!AJ120)</f>
        <v>0</v>
      </c>
    </row>
    <row r="121" spans="1:86" ht="22.5" x14ac:dyDescent="0.25">
      <c r="A121" s="87" t="s">
        <v>132</v>
      </c>
      <c r="B121" s="99">
        <f t="shared" si="60"/>
        <v>0</v>
      </c>
      <c r="C121" s="100">
        <f t="shared" si="61"/>
        <v>0</v>
      </c>
      <c r="D121" s="101">
        <f t="shared" si="61"/>
        <v>0</v>
      </c>
      <c r="E121" s="34">
        <f>SUM(ENERO:DICIEMBRE!E121)</f>
        <v>0</v>
      </c>
      <c r="F121" s="34">
        <f>SUM(ENERO:DICIEMBRE!F121)</f>
        <v>0</v>
      </c>
      <c r="G121" s="34">
        <f>SUM(ENERO:DICIEMBRE!G121)</f>
        <v>0</v>
      </c>
      <c r="H121" s="34">
        <f>SUM(ENERO:DICIEMBRE!H121)</f>
        <v>0</v>
      </c>
      <c r="I121" s="34">
        <f>SUM(ENERO:DICIEMBRE!I121)</f>
        <v>0</v>
      </c>
      <c r="J121" s="34">
        <f>SUM(ENERO:DICIEMBRE!J121)</f>
        <v>0</v>
      </c>
      <c r="K121" s="34">
        <f>SUM(ENERO:DICIEMBRE!K121)</f>
        <v>0</v>
      </c>
      <c r="L121" s="34">
        <f>SUM(ENERO:DICIEMBRE!L121)</f>
        <v>0</v>
      </c>
      <c r="M121" s="34">
        <f>SUM(ENERO:DICIEMBRE!M121)</f>
        <v>0</v>
      </c>
      <c r="N121" s="34">
        <f>SUM(ENERO:DICIEMBRE!N121)</f>
        <v>0</v>
      </c>
      <c r="O121" s="34">
        <f>SUM(ENERO:DICIEMBRE!O121)</f>
        <v>0</v>
      </c>
      <c r="P121" s="34">
        <f>SUM(ENERO:DICIEMBRE!P121)</f>
        <v>0</v>
      </c>
      <c r="Q121" s="34">
        <f>SUM(ENERO:DICIEMBRE!Q121)</f>
        <v>0</v>
      </c>
      <c r="R121" s="34">
        <f>SUM(ENERO:DICIEMBRE!R121)</f>
        <v>0</v>
      </c>
      <c r="S121" s="34">
        <f>SUM(ENERO:DICIEMBRE!S121)</f>
        <v>0</v>
      </c>
      <c r="T121" s="34">
        <f>SUM(ENERO:DICIEMBRE!T121)</f>
        <v>0</v>
      </c>
      <c r="U121" s="34">
        <f>SUM(ENERO:DICIEMBRE!U121)</f>
        <v>0</v>
      </c>
      <c r="V121" s="34">
        <f>SUM(ENERO:DICIEMBRE!V121)</f>
        <v>0</v>
      </c>
      <c r="W121" s="34">
        <f>SUM(ENERO:DICIEMBRE!W121)</f>
        <v>0</v>
      </c>
      <c r="X121" s="34">
        <f>SUM(ENERO:DICIEMBRE!X121)</f>
        <v>0</v>
      </c>
      <c r="Y121" s="34">
        <f>SUM(ENERO:DICIEMBRE!Y121)</f>
        <v>0</v>
      </c>
      <c r="Z121" s="34">
        <f>SUM(ENERO:DICIEMBRE!Z121)</f>
        <v>0</v>
      </c>
      <c r="AA121" s="34">
        <f>SUM(ENERO:DICIEMBRE!AA121)</f>
        <v>0</v>
      </c>
      <c r="AB121" s="34">
        <f>SUM(ENERO:DICIEMBRE!AB121)</f>
        <v>0</v>
      </c>
      <c r="AC121" s="34">
        <f>SUM(ENERO:DICIEMBRE!AC121)</f>
        <v>0</v>
      </c>
      <c r="AD121" s="34">
        <f>SUM(ENERO:DICIEMBRE!AD121)</f>
        <v>0</v>
      </c>
      <c r="AE121" s="34">
        <f>SUM(ENERO:DICIEMBRE!AE121)</f>
        <v>0</v>
      </c>
      <c r="AF121" s="34">
        <f>SUM(ENERO:DICIEMBRE!AF121)</f>
        <v>0</v>
      </c>
      <c r="AG121" s="34">
        <f>SUM(ENERO:DICIEMBRE!AG121)</f>
        <v>0</v>
      </c>
      <c r="AH121" s="34">
        <f>SUM(ENERO:DICIEMBRE!AH121)</f>
        <v>0</v>
      </c>
      <c r="AI121" s="34">
        <f>SUM(ENERO:DICIEMBRE!AI121)</f>
        <v>0</v>
      </c>
      <c r="AJ121" s="34">
        <f>SUM(ENERO:DICIEMBRE!AJ121)</f>
        <v>0</v>
      </c>
    </row>
    <row r="122" spans="1:86" ht="22.5" x14ac:dyDescent="0.25">
      <c r="A122" s="87" t="s">
        <v>133</v>
      </c>
      <c r="B122" s="96">
        <f t="shared" si="60"/>
        <v>0</v>
      </c>
      <c r="C122" s="97">
        <f t="shared" si="61"/>
        <v>0</v>
      </c>
      <c r="D122" s="98">
        <f t="shared" si="61"/>
        <v>0</v>
      </c>
      <c r="E122" s="34">
        <f>SUM(ENERO:DICIEMBRE!E122)</f>
        <v>0</v>
      </c>
      <c r="F122" s="34">
        <f>SUM(ENERO:DICIEMBRE!F122)</f>
        <v>0</v>
      </c>
      <c r="G122" s="34">
        <f>SUM(ENERO:DICIEMBRE!G122)</f>
        <v>0</v>
      </c>
      <c r="H122" s="34">
        <f>SUM(ENERO:DICIEMBRE!H122)</f>
        <v>0</v>
      </c>
      <c r="I122" s="34">
        <f>SUM(ENERO:DICIEMBRE!I122)</f>
        <v>0</v>
      </c>
      <c r="J122" s="34">
        <f>SUM(ENERO:DICIEMBRE!J122)</f>
        <v>0</v>
      </c>
      <c r="K122" s="34">
        <f>SUM(ENERO:DICIEMBRE!K122)</f>
        <v>0</v>
      </c>
      <c r="L122" s="34">
        <f>SUM(ENERO:DICIEMBRE!L122)</f>
        <v>0</v>
      </c>
      <c r="M122" s="34">
        <f>SUM(ENERO:DICIEMBRE!M122)</f>
        <v>0</v>
      </c>
      <c r="N122" s="34">
        <f>SUM(ENERO:DICIEMBRE!N122)</f>
        <v>0</v>
      </c>
      <c r="O122" s="34">
        <f>SUM(ENERO:DICIEMBRE!O122)</f>
        <v>0</v>
      </c>
      <c r="P122" s="34">
        <f>SUM(ENERO:DICIEMBRE!P122)</f>
        <v>0</v>
      </c>
      <c r="Q122" s="34">
        <f>SUM(ENERO:DICIEMBRE!Q122)</f>
        <v>0</v>
      </c>
      <c r="R122" s="34">
        <f>SUM(ENERO:DICIEMBRE!R122)</f>
        <v>0</v>
      </c>
      <c r="S122" s="34">
        <f>SUM(ENERO:DICIEMBRE!S122)</f>
        <v>0</v>
      </c>
      <c r="T122" s="34">
        <f>SUM(ENERO:DICIEMBRE!T122)</f>
        <v>0</v>
      </c>
      <c r="U122" s="34">
        <f>SUM(ENERO:DICIEMBRE!U122)</f>
        <v>0</v>
      </c>
      <c r="V122" s="34">
        <f>SUM(ENERO:DICIEMBRE!V122)</f>
        <v>0</v>
      </c>
      <c r="W122" s="34">
        <f>SUM(ENERO:DICIEMBRE!W122)</f>
        <v>0</v>
      </c>
      <c r="X122" s="34">
        <f>SUM(ENERO:DICIEMBRE!X122)</f>
        <v>0</v>
      </c>
      <c r="Y122" s="34">
        <f>SUM(ENERO:DICIEMBRE!Y122)</f>
        <v>0</v>
      </c>
      <c r="Z122" s="34">
        <f>SUM(ENERO:DICIEMBRE!Z122)</f>
        <v>0</v>
      </c>
      <c r="AA122" s="34">
        <f>SUM(ENERO:DICIEMBRE!AA122)</f>
        <v>0</v>
      </c>
      <c r="AB122" s="34">
        <f>SUM(ENERO:DICIEMBRE!AB122)</f>
        <v>0</v>
      </c>
      <c r="AC122" s="34">
        <f>SUM(ENERO:DICIEMBRE!AC122)</f>
        <v>0</v>
      </c>
      <c r="AD122" s="34">
        <f>SUM(ENERO:DICIEMBRE!AD122)</f>
        <v>0</v>
      </c>
      <c r="AE122" s="34">
        <f>SUM(ENERO:DICIEMBRE!AE122)</f>
        <v>0</v>
      </c>
      <c r="AF122" s="34">
        <f>SUM(ENERO:DICIEMBRE!AF122)</f>
        <v>0</v>
      </c>
      <c r="AG122" s="34">
        <f>SUM(ENERO:DICIEMBRE!AG122)</f>
        <v>0</v>
      </c>
      <c r="AH122" s="34">
        <f>SUM(ENERO:DICIEMBRE!AH122)</f>
        <v>0</v>
      </c>
      <c r="AI122" s="34">
        <f>SUM(ENERO:DICIEMBRE!AI122)</f>
        <v>0</v>
      </c>
      <c r="AJ122" s="34">
        <f>SUM(ENERO:DICIEMBRE!AJ122)</f>
        <v>0</v>
      </c>
    </row>
    <row r="123" spans="1:86" ht="22.5" x14ac:dyDescent="0.25">
      <c r="A123" s="102" t="s">
        <v>134</v>
      </c>
      <c r="B123" s="103">
        <f t="shared" si="60"/>
        <v>0</v>
      </c>
      <c r="C123" s="104">
        <f t="shared" si="61"/>
        <v>0</v>
      </c>
      <c r="D123" s="105">
        <f t="shared" si="61"/>
        <v>0</v>
      </c>
      <c r="E123" s="34">
        <f>SUM(ENERO:DICIEMBRE!E123)</f>
        <v>0</v>
      </c>
      <c r="F123" s="34">
        <f>SUM(ENERO:DICIEMBRE!F123)</f>
        <v>0</v>
      </c>
      <c r="G123" s="34">
        <f>SUM(ENERO:DICIEMBRE!G123)</f>
        <v>0</v>
      </c>
      <c r="H123" s="34">
        <f>SUM(ENERO:DICIEMBRE!H123)</f>
        <v>0</v>
      </c>
      <c r="I123" s="34">
        <f>SUM(ENERO:DICIEMBRE!I123)</f>
        <v>0</v>
      </c>
      <c r="J123" s="34">
        <f>SUM(ENERO:DICIEMBRE!J123)</f>
        <v>0</v>
      </c>
      <c r="K123" s="34">
        <f>SUM(ENERO:DICIEMBRE!K123)</f>
        <v>0</v>
      </c>
      <c r="L123" s="34">
        <f>SUM(ENERO:DICIEMBRE!L123)</f>
        <v>0</v>
      </c>
      <c r="M123" s="34">
        <f>SUM(ENERO:DICIEMBRE!M123)</f>
        <v>0</v>
      </c>
      <c r="N123" s="34">
        <f>SUM(ENERO:DICIEMBRE!N123)</f>
        <v>0</v>
      </c>
      <c r="O123" s="34">
        <f>SUM(ENERO:DICIEMBRE!O123)</f>
        <v>0</v>
      </c>
      <c r="P123" s="34">
        <f>SUM(ENERO:DICIEMBRE!P123)</f>
        <v>0</v>
      </c>
      <c r="Q123" s="34">
        <f>SUM(ENERO:DICIEMBRE!Q123)</f>
        <v>0</v>
      </c>
      <c r="R123" s="34">
        <f>SUM(ENERO:DICIEMBRE!R123)</f>
        <v>0</v>
      </c>
      <c r="S123" s="34">
        <f>SUM(ENERO:DICIEMBRE!S123)</f>
        <v>0</v>
      </c>
      <c r="T123" s="34">
        <f>SUM(ENERO:DICIEMBRE!T123)</f>
        <v>0</v>
      </c>
      <c r="U123" s="34">
        <f>SUM(ENERO:DICIEMBRE!U123)</f>
        <v>0</v>
      </c>
      <c r="V123" s="34">
        <f>SUM(ENERO:DICIEMBRE!V123)</f>
        <v>0</v>
      </c>
      <c r="W123" s="34">
        <f>SUM(ENERO:DICIEMBRE!W123)</f>
        <v>0</v>
      </c>
      <c r="X123" s="34">
        <f>SUM(ENERO:DICIEMBRE!X123)</f>
        <v>0</v>
      </c>
      <c r="Y123" s="34">
        <f>SUM(ENERO:DICIEMBRE!Y123)</f>
        <v>0</v>
      </c>
      <c r="Z123" s="34">
        <f>SUM(ENERO:DICIEMBRE!Z123)</f>
        <v>0</v>
      </c>
      <c r="AA123" s="34">
        <f>SUM(ENERO:DICIEMBRE!AA123)</f>
        <v>0</v>
      </c>
      <c r="AB123" s="34">
        <f>SUM(ENERO:DICIEMBRE!AB123)</f>
        <v>0</v>
      </c>
      <c r="AC123" s="34">
        <f>SUM(ENERO:DICIEMBRE!AC123)</f>
        <v>0</v>
      </c>
      <c r="AD123" s="34">
        <f>SUM(ENERO:DICIEMBRE!AD123)</f>
        <v>0</v>
      </c>
      <c r="AE123" s="34">
        <f>SUM(ENERO:DICIEMBRE!AE123)</f>
        <v>0</v>
      </c>
      <c r="AF123" s="34">
        <f>SUM(ENERO:DICIEMBRE!AF123)</f>
        <v>0</v>
      </c>
      <c r="AG123" s="34">
        <f>SUM(ENERO:DICIEMBRE!AG123)</f>
        <v>0</v>
      </c>
      <c r="AH123" s="34">
        <f>SUM(ENERO:DICIEMBRE!AH123)</f>
        <v>0</v>
      </c>
      <c r="AI123" s="34">
        <f>SUM(ENERO:DICIEMBRE!AI123)</f>
        <v>0</v>
      </c>
      <c r="AJ123" s="34">
        <f>SUM(ENERO:DICIEMBRE!AJ123)</f>
        <v>0</v>
      </c>
    </row>
    <row r="150" spans="1:2" x14ac:dyDescent="0.25">
      <c r="A150" s="106">
        <f>SUM(B12:B13,B15:B16,B18:B19,B22:B23,B27:B32,B35:B36,B40:B47,B50:B53,B56:B59,B64:B65,B67:B68,B70:B71,B73,B78:B80,B82:B84,B86:B88,B91:B92,B95:B96,B100:B105,B109:B113,B118:B123)</f>
        <v>3030</v>
      </c>
      <c r="B150" s="107">
        <f>SUM(CG12:CH113)</f>
        <v>0</v>
      </c>
    </row>
  </sheetData>
  <mergeCells count="72">
    <mergeCell ref="AI116:AJ116"/>
    <mergeCell ref="W116:X116"/>
    <mergeCell ref="Y116:Z116"/>
    <mergeCell ref="AA116:AB116"/>
    <mergeCell ref="AC116:AD116"/>
    <mergeCell ref="AE116:AF116"/>
    <mergeCell ref="AG116:AH116"/>
    <mergeCell ref="U116:V116"/>
    <mergeCell ref="A114:AJ114"/>
    <mergeCell ref="A115:A117"/>
    <mergeCell ref="B115:D115"/>
    <mergeCell ref="E115:AJ115"/>
    <mergeCell ref="B116:B117"/>
    <mergeCell ref="C116:C117"/>
    <mergeCell ref="D116:D117"/>
    <mergeCell ref="E116:F116"/>
    <mergeCell ref="G116:H116"/>
    <mergeCell ref="I116:J116"/>
    <mergeCell ref="K116:L116"/>
    <mergeCell ref="M116:N116"/>
    <mergeCell ref="O116:P116"/>
    <mergeCell ref="Q116:R116"/>
    <mergeCell ref="S116:T116"/>
    <mergeCell ref="T107:T108"/>
    <mergeCell ref="A89:K89"/>
    <mergeCell ref="A93:D93"/>
    <mergeCell ref="A97:R97"/>
    <mergeCell ref="A98:A99"/>
    <mergeCell ref="B98:B99"/>
    <mergeCell ref="C98:L98"/>
    <mergeCell ref="M98:M99"/>
    <mergeCell ref="N98:N99"/>
    <mergeCell ref="A106:R106"/>
    <mergeCell ref="A107:A108"/>
    <mergeCell ref="B107:B108"/>
    <mergeCell ref="C107:R107"/>
    <mergeCell ref="S107:S108"/>
    <mergeCell ref="L61:L62"/>
    <mergeCell ref="M61:M62"/>
    <mergeCell ref="A74:K74"/>
    <mergeCell ref="A75:A76"/>
    <mergeCell ref="B75:B76"/>
    <mergeCell ref="C75:K75"/>
    <mergeCell ref="L75:L76"/>
    <mergeCell ref="M75:M76"/>
    <mergeCell ref="A48:K48"/>
    <mergeCell ref="A54:D54"/>
    <mergeCell ref="A60:K60"/>
    <mergeCell ref="A61:A62"/>
    <mergeCell ref="B61:B62"/>
    <mergeCell ref="C61:K61"/>
    <mergeCell ref="M25:M26"/>
    <mergeCell ref="A33:D33"/>
    <mergeCell ref="A37:K37"/>
    <mergeCell ref="A38:A39"/>
    <mergeCell ref="B38:B39"/>
    <mergeCell ref="C38:K38"/>
    <mergeCell ref="L38:L39"/>
    <mergeCell ref="M38:M39"/>
    <mergeCell ref="L25:L26"/>
    <mergeCell ref="A20:D20"/>
    <mergeCell ref="A24:K24"/>
    <mergeCell ref="A25:A26"/>
    <mergeCell ref="B25:B26"/>
    <mergeCell ref="C25:K25"/>
    <mergeCell ref="A6:M6"/>
    <mergeCell ref="A8:K8"/>
    <mergeCell ref="A9:A10"/>
    <mergeCell ref="B9:B10"/>
    <mergeCell ref="C9:K9"/>
    <mergeCell ref="L9:L10"/>
    <mergeCell ref="M9:M10"/>
  </mergeCells>
  <dataValidations count="2">
    <dataValidation type="whole" operator="equal" allowBlank="1" showInputMessage="1" showErrorMessage="1" sqref="B11:M11 B14:M14 B17:M17 B63:M63 B66:M66 B69:M69 B72:M72 B77:M77 B81:M81 B85:M85" xr:uid="{00000000-0002-0000-0000-000000000000}">
      <formula1>0</formula1>
    </dataValidation>
    <dataValidation type="whole" operator="greaterThanOrEqual" allowBlank="1" showInputMessage="1" showErrorMessage="1" sqref="C86:M88 B91:D92 B12:M13 B15:M16 B18:M19 B22:D23 C27:M32 B35:D36 C40:M47 C67:M68 B50:D53 C64:M65 B56:D59 C70:M71 C73:M73 C78:M80 C82:M84 B95:D96 C100:N105 C109:T113 E118:AJ123" xr:uid="{00000000-0002-0000-0000-000001000000}">
      <formula1>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I150"/>
  <sheetViews>
    <sheetView workbookViewId="0"/>
  </sheetViews>
  <sheetFormatPr baseColWidth="10" defaultColWidth="11.42578125" defaultRowHeight="15" x14ac:dyDescent="0.25"/>
  <cols>
    <col min="1" max="1" width="60.140625" customWidth="1"/>
    <col min="2" max="2" width="12" customWidth="1"/>
    <col min="3" max="3" width="12.7109375" customWidth="1"/>
    <col min="78" max="78" width="11.42578125" customWidth="1"/>
    <col min="79" max="87" width="11.42578125" hidden="1" customWidth="1"/>
    <col min="88" max="95" width="0" hidden="1" customWidth="1"/>
  </cols>
  <sheetData>
    <row r="1" spans="1:86" x14ac:dyDescent="0.25">
      <c r="A1" s="1" t="s">
        <v>0</v>
      </c>
    </row>
    <row r="2" spans="1:86" x14ac:dyDescent="0.25">
      <c r="A2" s="1" t="str">
        <f>CONCATENATE("COMUNA: ",[2]NOMBRE!B2, " (",[2]NOMBRE!C2,[2]NOMBRE!D2,[2]NOMBRE!E2,[2]NOMBRE!F2,[2]NOMBRE!G2,")")</f>
        <v>COMUNA: LINARES (07401)</v>
      </c>
    </row>
    <row r="3" spans="1:86" x14ac:dyDescent="0.25">
      <c r="A3" s="1" t="str">
        <f>CONCATENATE("ESTABLECIMIENTO/ESTRATEGIA: ", [2]NOMBRE!B3, " (",[2]NOMBRE!C3,[2]NOMBRE!D3,[2]NOMBRE!E3,[2]NOMBRE!F3,[2]NOMBRE!G3,[2]NOMBRE!H3,")")</f>
        <v>ESTABLECIMIENTO/ESTRATEGIA: HOSPITAL PRESIDENTE CARLOS IBAÑEZ DEL CAMPO (116108)</v>
      </c>
    </row>
    <row r="4" spans="1:86" x14ac:dyDescent="0.25">
      <c r="A4" s="1" t="str">
        <f>CONCATENATE("MES: ",[2]NOMBRE!B6, " (",[2]NOMBRE!C6,[2]NOMBRE!D6,")")</f>
        <v>MES: ENERO (01)</v>
      </c>
    </row>
    <row r="5" spans="1:86" x14ac:dyDescent="0.25">
      <c r="A5" s="1" t="str">
        <f>CONCATENATE("AÑO: ",[2]NOMBRE!B7)</f>
        <v>AÑO: 2025</v>
      </c>
    </row>
    <row r="6" spans="1:86" ht="15" customHeight="1" x14ac:dyDescent="0.25">
      <c r="A6" s="176" t="s">
        <v>1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</row>
    <row r="8" spans="1:86" x14ac:dyDescent="0.25">
      <c r="A8" s="177" t="s">
        <v>2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2"/>
      <c r="M8" s="2"/>
    </row>
    <row r="9" spans="1:86" ht="15" customHeight="1" x14ac:dyDescent="0.25">
      <c r="A9" s="178"/>
      <c r="B9" s="180" t="s">
        <v>3</v>
      </c>
      <c r="C9" s="182" t="s">
        <v>4</v>
      </c>
      <c r="D9" s="183"/>
      <c r="E9" s="183"/>
      <c r="F9" s="183"/>
      <c r="G9" s="183"/>
      <c r="H9" s="183"/>
      <c r="I9" s="183"/>
      <c r="J9" s="183"/>
      <c r="K9" s="184"/>
      <c r="L9" s="185" t="s">
        <v>5</v>
      </c>
      <c r="M9" s="187" t="s">
        <v>6</v>
      </c>
    </row>
    <row r="10" spans="1:86" x14ac:dyDescent="0.25">
      <c r="A10" s="179"/>
      <c r="B10" s="181"/>
      <c r="C10" s="3" t="s">
        <v>7</v>
      </c>
      <c r="D10" s="4" t="s">
        <v>8</v>
      </c>
      <c r="E10" s="4" t="s">
        <v>9</v>
      </c>
      <c r="F10" s="4" t="s">
        <v>10</v>
      </c>
      <c r="G10" s="4" t="s">
        <v>11</v>
      </c>
      <c r="H10" s="4" t="s">
        <v>12</v>
      </c>
      <c r="I10" s="4" t="s">
        <v>13</v>
      </c>
      <c r="J10" s="4" t="s">
        <v>14</v>
      </c>
      <c r="K10" s="5" t="s">
        <v>15</v>
      </c>
      <c r="L10" s="186"/>
      <c r="M10" s="188"/>
    </row>
    <row r="11" spans="1:86" x14ac:dyDescent="0.25">
      <c r="A11" s="6" t="s">
        <v>16</v>
      </c>
      <c r="B11" s="7"/>
      <c r="C11" s="8"/>
      <c r="D11" s="8"/>
      <c r="E11" s="8"/>
      <c r="F11" s="8"/>
      <c r="G11" s="8"/>
      <c r="H11" s="8"/>
      <c r="I11" s="8"/>
      <c r="J11" s="8"/>
      <c r="K11" s="9"/>
      <c r="L11" s="10"/>
      <c r="M11" s="11"/>
    </row>
    <row r="12" spans="1:86" ht="22.5" x14ac:dyDescent="0.25">
      <c r="A12" s="12" t="s">
        <v>17</v>
      </c>
      <c r="B12" s="13">
        <f>SUM(C12:K12)</f>
        <v>0</v>
      </c>
      <c r="C12" s="108"/>
      <c r="D12" s="109"/>
      <c r="E12" s="109"/>
      <c r="F12" s="109"/>
      <c r="G12" s="109"/>
      <c r="H12" s="109"/>
      <c r="I12" s="109"/>
      <c r="J12" s="109"/>
      <c r="K12" s="110"/>
      <c r="L12" s="111"/>
      <c r="M12" s="112"/>
      <c r="N12" s="14" t="str">
        <f>$CA12&amp;CB12</f>
        <v/>
      </c>
      <c r="CA12" s="15" t="str">
        <f>IF(AND(B12&gt;0,L12="")," * No olvide digitar la variable Pueblos Originarios. Digite cero si no tiene.",IF(L12&gt;B12, " * La variable Pueblos Originarios no puede ser mayor al Total.",""))</f>
        <v/>
      </c>
      <c r="CB12" s="15" t="str">
        <f>IF(AND(B12&gt;0,M12="")," * No olvide digitar la variable Migrantes. Digite cero si no tiene.",IF(M12&gt;B12, " * La variable Migrantes no puede ser mayor al Total.",""))</f>
        <v/>
      </c>
      <c r="CC12" s="14"/>
      <c r="CD12" s="14"/>
      <c r="CG12" s="16">
        <f>IF(AND(B12&gt;0,L12=""),1,IF(L12&gt;B12,1,0))</f>
        <v>0</v>
      </c>
      <c r="CH12" s="16">
        <f>IF(AND(B12&gt;0,M12=""),1,IF(M12&gt;B12,1,0))</f>
        <v>0</v>
      </c>
    </row>
    <row r="13" spans="1:86" x14ac:dyDescent="0.25">
      <c r="A13" s="17" t="s">
        <v>18</v>
      </c>
      <c r="B13" s="18">
        <f>SUM(C13:K13)</f>
        <v>0</v>
      </c>
      <c r="C13" s="113"/>
      <c r="D13" s="114"/>
      <c r="E13" s="114"/>
      <c r="F13" s="114"/>
      <c r="G13" s="114"/>
      <c r="H13" s="114"/>
      <c r="I13" s="114"/>
      <c r="J13" s="114"/>
      <c r="K13" s="115"/>
      <c r="L13" s="116"/>
      <c r="M13" s="117"/>
      <c r="N13" s="14" t="str">
        <f t="shared" ref="N13:N19" si="0">$CA13&amp;CB13</f>
        <v/>
      </c>
      <c r="CA13" s="15" t="str">
        <f>IF(AND(B13&gt;0,L13="")," * No olvide digitar la variable Pueblos Originarios. Digite cero si no tiene.",IF(L13&gt;B13, " * La variable Pueblos Originarios no puede ser mayor al Total.",""))</f>
        <v/>
      </c>
      <c r="CB13" s="15" t="str">
        <f>IF(AND(B13&gt;0,M13="")," * No olvide digitar la variable Migrantes. Digite cero si no tiene.",IF(M13&gt;B13, " * La variable Migrantes no puede ser mayor al Total.",""))</f>
        <v/>
      </c>
      <c r="CG13" s="16">
        <f>IF(AND(B13&gt;0,L13=""),1,IF(L13&gt;B13,1,0))</f>
        <v>0</v>
      </c>
      <c r="CH13" s="16">
        <f>IF(AND(B13&gt;0,M13=""),1,IF(M13&gt;B13,1,0))</f>
        <v>0</v>
      </c>
    </row>
    <row r="14" spans="1:86" x14ac:dyDescent="0.25">
      <c r="A14" s="19" t="s">
        <v>19</v>
      </c>
      <c r="B14" s="20"/>
      <c r="C14" s="21"/>
      <c r="D14" s="21"/>
      <c r="E14" s="21"/>
      <c r="F14" s="21"/>
      <c r="G14" s="21"/>
      <c r="H14" s="21"/>
      <c r="I14" s="21"/>
      <c r="J14" s="21"/>
      <c r="K14" s="22"/>
      <c r="L14" s="23"/>
      <c r="M14" s="24"/>
      <c r="N14" s="14" t="str">
        <f t="shared" si="0"/>
        <v/>
      </c>
      <c r="CA14" s="25"/>
    </row>
    <row r="15" spans="1:86" ht="22.5" x14ac:dyDescent="0.25">
      <c r="A15" s="12" t="s">
        <v>20</v>
      </c>
      <c r="B15" s="26">
        <f>SUM(C15:K15)</f>
        <v>0</v>
      </c>
      <c r="C15" s="108"/>
      <c r="D15" s="109"/>
      <c r="E15" s="109"/>
      <c r="F15" s="109"/>
      <c r="G15" s="109"/>
      <c r="H15" s="109"/>
      <c r="I15" s="109"/>
      <c r="J15" s="109"/>
      <c r="K15" s="110"/>
      <c r="L15" s="111"/>
      <c r="M15" s="112"/>
      <c r="N15" s="14" t="str">
        <f t="shared" si="0"/>
        <v/>
      </c>
      <c r="CA15" s="15" t="str">
        <f>IF(AND(B15&gt;0,L15="")," * No olvide digitar la variable Pueblos Originarios. Digite cero si no tiene.",IF(L15&gt;B15, " * La variable Pueblos Originarios no puede ser mayor al Total.",""))</f>
        <v/>
      </c>
      <c r="CB15" s="15" t="str">
        <f t="shared" ref="CB15:CB16" si="1">IF(AND(B15&gt;0,M15="")," * No olvide digitar la variable Migrantes. Digite cero si no tiene.",IF(M15&gt;B15, " * La variable Migrantes no puede ser mayor al Total.",""))</f>
        <v/>
      </c>
      <c r="CG15" s="16">
        <f t="shared" ref="CG15:CG16" si="2">IF(AND(B15&gt;0,L15=""),1,IF(L15&gt;B15,1,0))</f>
        <v>0</v>
      </c>
      <c r="CH15" s="16">
        <f t="shared" ref="CH15:CH16" si="3">IF(AND(B15&gt;0,M15=""),1,IF(M15&gt;B15,1,0))</f>
        <v>0</v>
      </c>
    </row>
    <row r="16" spans="1:86" x14ac:dyDescent="0.25">
      <c r="A16" s="17" t="s">
        <v>21</v>
      </c>
      <c r="B16" s="18">
        <f>SUM(C16:K16)</f>
        <v>0</v>
      </c>
      <c r="C16" s="113"/>
      <c r="D16" s="114"/>
      <c r="E16" s="114"/>
      <c r="F16" s="114"/>
      <c r="G16" s="114"/>
      <c r="H16" s="114"/>
      <c r="I16" s="114"/>
      <c r="J16" s="114"/>
      <c r="K16" s="115"/>
      <c r="L16" s="116"/>
      <c r="M16" s="117"/>
      <c r="N16" s="14" t="str">
        <f t="shared" si="0"/>
        <v/>
      </c>
      <c r="CA16" s="15" t="str">
        <f>IF(AND(B16&gt;0,L16="")," * No olvide digitar la variable Pueblos Originarios. Digite cero si no tiene.",IF(L16&gt;B16, " * La variable Pueblos Originarios no puede ser mayor al Total.",""))</f>
        <v/>
      </c>
      <c r="CB16" s="15" t="str">
        <f t="shared" si="1"/>
        <v/>
      </c>
      <c r="CG16" s="16">
        <f t="shared" si="2"/>
        <v>0</v>
      </c>
      <c r="CH16" s="16">
        <f t="shared" si="3"/>
        <v>0</v>
      </c>
    </row>
    <row r="17" spans="1:86" x14ac:dyDescent="0.25">
      <c r="A17" s="27" t="s">
        <v>22</v>
      </c>
      <c r="B17" s="20"/>
      <c r="C17" s="21"/>
      <c r="D17" s="21"/>
      <c r="E17" s="21"/>
      <c r="F17" s="21"/>
      <c r="G17" s="21"/>
      <c r="H17" s="21"/>
      <c r="I17" s="21"/>
      <c r="J17" s="21"/>
      <c r="K17" s="22"/>
      <c r="L17" s="23"/>
      <c r="M17" s="24"/>
      <c r="N17" s="14" t="str">
        <f t="shared" si="0"/>
        <v/>
      </c>
      <c r="CA17" s="25"/>
    </row>
    <row r="18" spans="1:86" ht="22.5" x14ac:dyDescent="0.25">
      <c r="A18" s="28" t="s">
        <v>23</v>
      </c>
      <c r="B18" s="29">
        <f>SUM(C18:K18)</f>
        <v>0</v>
      </c>
      <c r="C18" s="118"/>
      <c r="D18" s="119"/>
      <c r="E18" s="119"/>
      <c r="F18" s="119"/>
      <c r="G18" s="119"/>
      <c r="H18" s="119"/>
      <c r="I18" s="119"/>
      <c r="J18" s="119"/>
      <c r="K18" s="120"/>
      <c r="L18" s="121"/>
      <c r="M18" s="122"/>
      <c r="N18" s="14" t="str">
        <f t="shared" si="0"/>
        <v/>
      </c>
      <c r="CA18" s="15" t="str">
        <f>IF(AND(B18&gt;0,L18="")," * No olvide digitar la variable Pueblos Originarios. Digite cero si no tiene.",IF(L18&gt;B18, " * La variable Pueblos Originarios no puede ser mayor al Total.",""))</f>
        <v/>
      </c>
      <c r="CB18" s="15" t="str">
        <f t="shared" ref="CB18:CB19" si="4">IF(AND(B18&gt;0,M18="")," * No olvide digitar la variable Migrantes. Digite cero si no tiene.",IF(M18&gt;B18, " * La variable Migrantes no puede ser mayor al Total.",""))</f>
        <v/>
      </c>
      <c r="CG18" s="16">
        <f t="shared" ref="CG18:CG19" si="5">IF(AND(B18&gt;0,L18=""),1,IF(L18&gt;B18,1,0))</f>
        <v>0</v>
      </c>
      <c r="CH18" s="16">
        <f t="shared" ref="CH18:CH19" si="6">IF(AND(B18&gt;0,M18=""),1,IF(M18&gt;B18,1,0))</f>
        <v>0</v>
      </c>
    </row>
    <row r="19" spans="1:86" x14ac:dyDescent="0.25">
      <c r="A19" s="17" t="s">
        <v>21</v>
      </c>
      <c r="B19" s="18">
        <f>SUM(C19:K19)</f>
        <v>0</v>
      </c>
      <c r="C19" s="113"/>
      <c r="D19" s="114"/>
      <c r="E19" s="114"/>
      <c r="F19" s="114"/>
      <c r="G19" s="114"/>
      <c r="H19" s="114"/>
      <c r="I19" s="114"/>
      <c r="J19" s="114"/>
      <c r="K19" s="115"/>
      <c r="L19" s="116"/>
      <c r="M19" s="117"/>
      <c r="N19" s="14" t="str">
        <f t="shared" si="0"/>
        <v/>
      </c>
      <c r="CA19" s="15" t="str">
        <f>IF(AND(B19&gt;0,L19="")," * No olvide digitar la variable Pueblos Originarios. Digite cero si no tiene.",IF(L19&gt;B19, " * La variable Pueblos Originarios no puede ser mayor al Total.",""))</f>
        <v/>
      </c>
      <c r="CB19" s="15" t="str">
        <f t="shared" si="4"/>
        <v/>
      </c>
      <c r="CG19" s="16">
        <f t="shared" si="5"/>
        <v>0</v>
      </c>
      <c r="CH19" s="16">
        <f t="shared" si="6"/>
        <v>0</v>
      </c>
    </row>
    <row r="20" spans="1:86" ht="15" customHeight="1" x14ac:dyDescent="0.25">
      <c r="A20" s="189" t="s">
        <v>24</v>
      </c>
      <c r="B20" s="189"/>
      <c r="C20" s="189"/>
      <c r="D20" s="189"/>
      <c r="CA20" s="25"/>
    </row>
    <row r="21" spans="1:86" ht="21" x14ac:dyDescent="0.25">
      <c r="A21" s="30"/>
      <c r="B21" s="31" t="s">
        <v>3</v>
      </c>
      <c r="C21" s="32" t="s">
        <v>5</v>
      </c>
      <c r="D21" s="33" t="s">
        <v>6</v>
      </c>
      <c r="CA21" s="25"/>
    </row>
    <row r="22" spans="1:86" ht="33" x14ac:dyDescent="0.25">
      <c r="A22" s="28" t="s">
        <v>25</v>
      </c>
      <c r="B22" s="34"/>
      <c r="C22" s="111"/>
      <c r="D22" s="112"/>
      <c r="E22" s="35" t="str">
        <f>CA22&amp;CB22</f>
        <v/>
      </c>
      <c r="CA22" s="15" t="str">
        <f>IF(AND(B22&gt;0,C22="")," * No olvide digitar la variable Pueblos Originarios. Digite cero si no tiene.",IF(C22&gt;B22, " * La variable Pueblos Originarios no puede ser mayor al Total.",""))</f>
        <v/>
      </c>
      <c r="CB22" s="15" t="str">
        <f>IF(AND(B22&gt;0,D22="")," * No olvide digitar la variable Migrantes. Digite cero si no tiene.",IF(D22&gt;B22, " * La variable Migrantes no puede ser mayor al Total.",""))</f>
        <v/>
      </c>
      <c r="CG22" s="36">
        <f>IF(AND(B22&gt;0,C22=""),1,IF(C22&gt;B22,1,0))</f>
        <v>0</v>
      </c>
      <c r="CH22" s="36">
        <f>IF(AND(B22&gt;0,D22=""),1,IF(D22&gt;B22,1,0))</f>
        <v>0</v>
      </c>
    </row>
    <row r="23" spans="1:86" ht="22.5" x14ac:dyDescent="0.25">
      <c r="A23" s="37" t="s">
        <v>26</v>
      </c>
      <c r="B23" s="123"/>
      <c r="C23" s="116"/>
      <c r="D23" s="117"/>
      <c r="E23" s="35" t="str">
        <f>CA23&amp;CB23</f>
        <v/>
      </c>
      <c r="CA23" s="15" t="str">
        <f>IF(AND(B23&gt;0,C23="")," * No olvide digitar la variable Pueblos Originarios. Digite cero si no tiene.",IF(C23&gt;B23, " * La variable Pueblos Originarios no puede ser mayor al Total.",""))</f>
        <v/>
      </c>
      <c r="CB23" s="15" t="str">
        <f>IF(AND(B23&gt;0,D23="")," * No olvide digitar la variable Migrantes. Digite cero si no tiene.",IF(D23&gt;B23, " * La variable Migrantes no puede ser mayor al Total.",""))</f>
        <v/>
      </c>
      <c r="CG23" s="36">
        <f>IF(AND(B23&gt;0,C23=""),1,IF(C23&gt;B23,1,0))</f>
        <v>0</v>
      </c>
      <c r="CH23" s="36">
        <f>IF(AND(B23&gt;0,D23=""),1,IF(D23&gt;B23,1,0))</f>
        <v>0</v>
      </c>
    </row>
    <row r="24" spans="1:86" ht="15" customHeight="1" x14ac:dyDescent="0.25">
      <c r="A24" s="190" t="s">
        <v>27</v>
      </c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CA24" s="25"/>
    </row>
    <row r="25" spans="1:86" ht="15" customHeight="1" x14ac:dyDescent="0.25">
      <c r="A25" s="191"/>
      <c r="B25" s="178" t="s">
        <v>3</v>
      </c>
      <c r="C25" s="183" t="s">
        <v>4</v>
      </c>
      <c r="D25" s="183"/>
      <c r="E25" s="183"/>
      <c r="F25" s="183"/>
      <c r="G25" s="183"/>
      <c r="H25" s="183"/>
      <c r="I25" s="183"/>
      <c r="J25" s="183"/>
      <c r="K25" s="184"/>
      <c r="L25" s="187" t="s">
        <v>5</v>
      </c>
      <c r="M25" s="178" t="s">
        <v>6</v>
      </c>
      <c r="CA25" s="25"/>
    </row>
    <row r="26" spans="1:86" x14ac:dyDescent="0.25">
      <c r="A26" s="192"/>
      <c r="B26" s="179"/>
      <c r="C26" s="38" t="s">
        <v>7</v>
      </c>
      <c r="D26" s="4" t="s">
        <v>8</v>
      </c>
      <c r="E26" s="4" t="s">
        <v>9</v>
      </c>
      <c r="F26" s="4" t="s">
        <v>10</v>
      </c>
      <c r="G26" s="4" t="s">
        <v>11</v>
      </c>
      <c r="H26" s="4" t="s">
        <v>12</v>
      </c>
      <c r="I26" s="4" t="s">
        <v>13</v>
      </c>
      <c r="J26" s="4" t="s">
        <v>14</v>
      </c>
      <c r="K26" s="5" t="s">
        <v>15</v>
      </c>
      <c r="L26" s="188"/>
      <c r="M26" s="179"/>
      <c r="CA26" s="25"/>
    </row>
    <row r="27" spans="1:86" ht="22.5" x14ac:dyDescent="0.25">
      <c r="A27" s="28" t="s">
        <v>28</v>
      </c>
      <c r="B27" s="26">
        <f t="shared" ref="B27:B32" si="7">SUM(C27:K27)</f>
        <v>0</v>
      </c>
      <c r="C27" s="118"/>
      <c r="D27" s="119"/>
      <c r="E27" s="119"/>
      <c r="F27" s="119"/>
      <c r="G27" s="119"/>
      <c r="H27" s="119"/>
      <c r="I27" s="119"/>
      <c r="J27" s="119"/>
      <c r="K27" s="120"/>
      <c r="L27" s="124"/>
      <c r="M27" s="125"/>
      <c r="N27" s="35" t="str">
        <f>$CA27&amp;CB27</f>
        <v/>
      </c>
      <c r="CA27" s="15" t="str">
        <f>IF(AND(B27&gt;0,L27="")," No olvide digitar la variable Pueblos Originarios. Digite cero si no tiene.",IF(L27&gt;B27," * La variable Pueblos Originarios no puede ser mayor al Total.",""))</f>
        <v/>
      </c>
      <c r="CB27" s="15" t="str">
        <f>IF(AND(B27&gt;0,M27="")," No olvide digitar la variable Migrantes. Digite cero si no tiene.",IF(M27&gt;B27," * La variable Migrantes no puede ser mayor al Total.",""))</f>
        <v/>
      </c>
      <c r="CG27" s="36">
        <f>IF(AND(B27&gt;0,L27=""),1,IF(L27&gt;B27,1,0))</f>
        <v>0</v>
      </c>
      <c r="CH27" s="36">
        <f>IF(AND(B27&gt;0,M27=""),1,IF(M27&gt;B27,1,0))</f>
        <v>0</v>
      </c>
    </row>
    <row r="28" spans="1:86" x14ac:dyDescent="0.25">
      <c r="A28" s="28" t="s">
        <v>29</v>
      </c>
      <c r="B28" s="39">
        <f t="shared" si="7"/>
        <v>0</v>
      </c>
      <c r="C28" s="118"/>
      <c r="D28" s="119"/>
      <c r="E28" s="119"/>
      <c r="F28" s="119"/>
      <c r="G28" s="119"/>
      <c r="H28" s="119"/>
      <c r="I28" s="119"/>
      <c r="J28" s="119"/>
      <c r="K28" s="120"/>
      <c r="L28" s="124"/>
      <c r="M28" s="125"/>
      <c r="N28" s="35" t="str">
        <f t="shared" ref="N28:N32" si="8">$CA28&amp;CB28</f>
        <v/>
      </c>
      <c r="CA28" s="15" t="str">
        <f t="shared" ref="CA28:CA32" si="9">IF(AND(B28&gt;0,L28="")," No olvide digitar la variable Pueblos Originarios. Digite cero si no tiene.",IF(L28&gt;B28," * La variable Pueblos Originarios no puede ser mayor al Total.",""))</f>
        <v/>
      </c>
      <c r="CB28" s="15" t="str">
        <f t="shared" ref="CB28:CB32" si="10">IF(AND(B28&gt;0,M28="")," No olvide digitar la variable Migrantes. Digite cero si no tiene.",IF(M28&gt;B28," * La variable Migrantes no puede ser mayor al Total.",""))</f>
        <v/>
      </c>
      <c r="CG28" s="36">
        <f t="shared" ref="CG28:CG32" si="11">IF(AND(B28&gt;0,L28=""),1,IF(L28&gt;B28,1,0))</f>
        <v>0</v>
      </c>
      <c r="CH28" s="36">
        <f t="shared" ref="CH28:CH32" si="12">IF(AND(B28&gt;0,M28=""),1,IF(M28&gt;B28,1,0))</f>
        <v>0</v>
      </c>
    </row>
    <row r="29" spans="1:86" ht="22.5" x14ac:dyDescent="0.25">
      <c r="A29" s="28" t="s">
        <v>30</v>
      </c>
      <c r="B29" s="39">
        <f t="shared" si="7"/>
        <v>0</v>
      </c>
      <c r="C29" s="118"/>
      <c r="D29" s="119"/>
      <c r="E29" s="119"/>
      <c r="F29" s="119"/>
      <c r="G29" s="119"/>
      <c r="H29" s="119"/>
      <c r="I29" s="119"/>
      <c r="J29" s="119"/>
      <c r="K29" s="120"/>
      <c r="L29" s="124"/>
      <c r="M29" s="125"/>
      <c r="N29" s="35" t="str">
        <f t="shared" si="8"/>
        <v/>
      </c>
      <c r="CA29" s="15" t="str">
        <f t="shared" si="9"/>
        <v/>
      </c>
      <c r="CB29" s="15" t="str">
        <f t="shared" si="10"/>
        <v/>
      </c>
      <c r="CG29" s="36">
        <f t="shared" si="11"/>
        <v>0</v>
      </c>
      <c r="CH29" s="36">
        <f t="shared" si="12"/>
        <v>0</v>
      </c>
    </row>
    <row r="30" spans="1:86" ht="22.5" x14ac:dyDescent="0.25">
      <c r="A30" s="28" t="s">
        <v>31</v>
      </c>
      <c r="B30" s="39">
        <f t="shared" si="7"/>
        <v>0</v>
      </c>
      <c r="C30" s="118"/>
      <c r="D30" s="119"/>
      <c r="E30" s="119"/>
      <c r="F30" s="119"/>
      <c r="G30" s="119"/>
      <c r="H30" s="119"/>
      <c r="I30" s="119"/>
      <c r="J30" s="119"/>
      <c r="K30" s="120"/>
      <c r="L30" s="124"/>
      <c r="M30" s="125"/>
      <c r="N30" s="35" t="str">
        <f t="shared" si="8"/>
        <v/>
      </c>
      <c r="CA30" s="15" t="str">
        <f t="shared" si="9"/>
        <v/>
      </c>
      <c r="CB30" s="15" t="str">
        <f t="shared" si="10"/>
        <v/>
      </c>
      <c r="CG30" s="36">
        <f t="shared" si="11"/>
        <v>0</v>
      </c>
      <c r="CH30" s="36">
        <f t="shared" si="12"/>
        <v>0</v>
      </c>
    </row>
    <row r="31" spans="1:86" ht="22.5" x14ac:dyDescent="0.25">
      <c r="A31" s="28" t="s">
        <v>32</v>
      </c>
      <c r="B31" s="39">
        <f t="shared" si="7"/>
        <v>0</v>
      </c>
      <c r="C31" s="118"/>
      <c r="D31" s="119"/>
      <c r="E31" s="119"/>
      <c r="F31" s="119"/>
      <c r="G31" s="119"/>
      <c r="H31" s="119"/>
      <c r="I31" s="119"/>
      <c r="J31" s="119"/>
      <c r="K31" s="120"/>
      <c r="L31" s="124"/>
      <c r="M31" s="125"/>
      <c r="N31" s="35" t="str">
        <f t="shared" si="8"/>
        <v/>
      </c>
      <c r="CA31" s="15" t="str">
        <f t="shared" si="9"/>
        <v/>
      </c>
      <c r="CB31" s="15" t="str">
        <f t="shared" si="10"/>
        <v/>
      </c>
      <c r="CG31" s="36">
        <f t="shared" si="11"/>
        <v>0</v>
      </c>
      <c r="CH31" s="36">
        <f t="shared" si="12"/>
        <v>0</v>
      </c>
    </row>
    <row r="32" spans="1:86" x14ac:dyDescent="0.25">
      <c r="A32" s="17" t="s">
        <v>33</v>
      </c>
      <c r="B32" s="18">
        <f t="shared" si="7"/>
        <v>0</v>
      </c>
      <c r="C32" s="126"/>
      <c r="D32" s="127"/>
      <c r="E32" s="127"/>
      <c r="F32" s="127"/>
      <c r="G32" s="127"/>
      <c r="H32" s="127"/>
      <c r="I32" s="127"/>
      <c r="J32" s="127"/>
      <c r="K32" s="128"/>
      <c r="L32" s="129"/>
      <c r="M32" s="130"/>
      <c r="N32" s="35" t="str">
        <f t="shared" si="8"/>
        <v/>
      </c>
      <c r="CA32" s="15" t="str">
        <f t="shared" si="9"/>
        <v/>
      </c>
      <c r="CB32" s="15" t="str">
        <f t="shared" si="10"/>
        <v/>
      </c>
      <c r="CG32" s="36">
        <f t="shared" si="11"/>
        <v>0</v>
      </c>
      <c r="CH32" s="36">
        <f t="shared" si="12"/>
        <v>0</v>
      </c>
    </row>
    <row r="33" spans="1:86" ht="15" customHeight="1" x14ac:dyDescent="0.25">
      <c r="A33" s="189" t="s">
        <v>34</v>
      </c>
      <c r="B33" s="189"/>
      <c r="C33" s="189"/>
      <c r="D33" s="189"/>
      <c r="CA33" s="25"/>
    </row>
    <row r="34" spans="1:86" ht="21" x14ac:dyDescent="0.25">
      <c r="A34" s="40"/>
      <c r="B34" s="31" t="s">
        <v>3</v>
      </c>
      <c r="C34" s="32" t="s">
        <v>5</v>
      </c>
      <c r="D34" s="33" t="s">
        <v>6</v>
      </c>
      <c r="CA34" s="25"/>
    </row>
    <row r="35" spans="1:86" ht="22.5" x14ac:dyDescent="0.25">
      <c r="A35" s="28" t="s">
        <v>35</v>
      </c>
      <c r="B35" s="131">
        <v>139</v>
      </c>
      <c r="C35" s="124">
        <v>0</v>
      </c>
      <c r="D35" s="132">
        <v>7</v>
      </c>
      <c r="E35" s="35" t="str">
        <f>CA35&amp;CB35</f>
        <v/>
      </c>
      <c r="CA35" s="15" t="str">
        <f>IF(AND(B35&gt;0,C35="")," No olvide digitar la variable Pueblos Originarios. Digite cero si no tiene.",IF(C35&gt;B35," * La variable Pueblos Originarios no puede ser mayor al Total.",""))</f>
        <v/>
      </c>
      <c r="CB35" s="15" t="str">
        <f>IF(AND(B35&gt;0,D35="")," No olvide digitar la variable Migrantes. Digite cero si no tiene.",IF(D35&gt;B35," * La variable Migrantes no puede ser mayor al Total.",""))</f>
        <v/>
      </c>
      <c r="CG35" s="36">
        <f>IF(AND(B35&gt;0,C35=""),1,IF(C35&gt;B35,1,0))</f>
        <v>0</v>
      </c>
      <c r="CH35" s="36">
        <f>IF(AND(B35&gt;0,D35=""),1,IF(D35&gt;B35,1,0))</f>
        <v>0</v>
      </c>
    </row>
    <row r="36" spans="1:86" x14ac:dyDescent="0.25">
      <c r="A36" s="37" t="s">
        <v>36</v>
      </c>
      <c r="B36" s="133">
        <v>139</v>
      </c>
      <c r="C36" s="129">
        <v>0</v>
      </c>
      <c r="D36" s="134">
        <v>7</v>
      </c>
      <c r="E36" s="35" t="str">
        <f>CA36&amp;CB36</f>
        <v/>
      </c>
      <c r="CA36" s="15" t="str">
        <f>IF(AND(B36&gt;0,C36="")," No olvide digitar la variable Pueblos Originarios. Digite cero si no tiene.",IF(C36&gt;B36," * La variable Pueblos Originarios no puede ser mayor al Total.",""))</f>
        <v/>
      </c>
      <c r="CB36" s="15" t="str">
        <f>IF(AND(B36&gt;0,D36="")," No olvide digitar la variable Migrantes. Digite cero si no tiene.",IF(D36&gt;B36," * La variable Migrantes no puede ser mayor al Total.",""))</f>
        <v/>
      </c>
      <c r="CG36" s="36">
        <f>IF(AND(B36&gt;0,C36=""),1,IF(C36&gt;B36,1,0))</f>
        <v>0</v>
      </c>
      <c r="CH36" s="36">
        <f>IF(AND(B36&gt;0,D36=""),1,IF(D36&gt;B36,1,0))</f>
        <v>0</v>
      </c>
    </row>
    <row r="37" spans="1:86" ht="15" customHeight="1" x14ac:dyDescent="0.25">
      <c r="A37" s="190" t="s">
        <v>37</v>
      </c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CA37" s="25"/>
      <c r="CB37" s="25"/>
    </row>
    <row r="38" spans="1:86" ht="15" customHeight="1" x14ac:dyDescent="0.25">
      <c r="A38" s="193"/>
      <c r="B38" s="195" t="s">
        <v>3</v>
      </c>
      <c r="C38" s="182" t="s">
        <v>4</v>
      </c>
      <c r="D38" s="183"/>
      <c r="E38" s="183"/>
      <c r="F38" s="183"/>
      <c r="G38" s="183"/>
      <c r="H38" s="183"/>
      <c r="I38" s="183"/>
      <c r="J38" s="183"/>
      <c r="K38" s="184"/>
      <c r="L38" s="185" t="s">
        <v>5</v>
      </c>
      <c r="M38" s="187" t="s">
        <v>6</v>
      </c>
      <c r="CA38" s="25"/>
    </row>
    <row r="39" spans="1:86" x14ac:dyDescent="0.25">
      <c r="A39" s="194"/>
      <c r="B39" s="196"/>
      <c r="C39" s="3" t="s">
        <v>7</v>
      </c>
      <c r="D39" s="4" t="s">
        <v>8</v>
      </c>
      <c r="E39" s="4" t="s">
        <v>9</v>
      </c>
      <c r="F39" s="4" t="s">
        <v>10</v>
      </c>
      <c r="G39" s="4" t="s">
        <v>11</v>
      </c>
      <c r="H39" s="4" t="s">
        <v>12</v>
      </c>
      <c r="I39" s="4" t="s">
        <v>13</v>
      </c>
      <c r="J39" s="4" t="s">
        <v>14</v>
      </c>
      <c r="K39" s="5" t="s">
        <v>15</v>
      </c>
      <c r="L39" s="186"/>
      <c r="M39" s="188"/>
      <c r="CA39" s="25"/>
    </row>
    <row r="40" spans="1:86" ht="22.5" x14ac:dyDescent="0.25">
      <c r="A40" s="28" t="s">
        <v>38</v>
      </c>
      <c r="B40" s="41">
        <f>SUM(C40:K40)</f>
        <v>0</v>
      </c>
      <c r="C40" s="135"/>
      <c r="D40" s="124"/>
      <c r="E40" s="124"/>
      <c r="F40" s="124"/>
      <c r="G40" s="124"/>
      <c r="H40" s="124"/>
      <c r="I40" s="124"/>
      <c r="J40" s="124"/>
      <c r="K40" s="120"/>
      <c r="L40" s="121"/>
      <c r="M40" s="122"/>
      <c r="N40" s="35" t="str">
        <f>$CA40&amp;CB40</f>
        <v/>
      </c>
      <c r="CA40" s="15" t="str">
        <f>IF(AND(B40&gt;0,L40="")," No olvide digitar la variable Pueblos Originarios. Digite cero si no tiene.",IF(L40&gt;B40," * La variable Pueblos Originarios no puede ser mayor al Total.",""))</f>
        <v/>
      </c>
      <c r="CB40" s="15" t="str">
        <f>IF(AND(B40&gt;0,M40="")," No olvide digitar la variable Migrantes. Digite cero si no tiene.",IF(M40&gt;B40," * La variable Migrantes no puede ser mayor al Total.",""))</f>
        <v/>
      </c>
      <c r="CG40" s="36">
        <f>IF(AND(B40&gt;0,L40=""),1,IF(L40&gt;B40,1,0))</f>
        <v>0</v>
      </c>
      <c r="CH40" s="36">
        <f>IF(AND(B40&gt;0,M40=""),1,IF(M40&gt;B40,1,0))</f>
        <v>0</v>
      </c>
    </row>
    <row r="41" spans="1:86" ht="22.5" x14ac:dyDescent="0.25">
      <c r="A41" s="28" t="s">
        <v>39</v>
      </c>
      <c r="B41" s="41">
        <f t="shared" ref="B41:B47" si="13">SUM(C41:K41)</f>
        <v>0</v>
      </c>
      <c r="C41" s="135"/>
      <c r="D41" s="124"/>
      <c r="E41" s="124"/>
      <c r="F41" s="124"/>
      <c r="G41" s="124"/>
      <c r="H41" s="124"/>
      <c r="I41" s="124"/>
      <c r="J41" s="124"/>
      <c r="K41" s="120"/>
      <c r="L41" s="121"/>
      <c r="M41" s="122"/>
      <c r="N41" s="35" t="str">
        <f t="shared" ref="N41:N47" si="14">$CA41&amp;CB41</f>
        <v/>
      </c>
      <c r="CA41" s="15" t="str">
        <f t="shared" ref="CA41:CA47" si="15">IF(AND(B41&gt;0,L41="")," No olvide digitar la variable Pueblos Originarios. Digite cero si no tiene.",IF(L41&gt;B41," * La variable Pueblos Originarios no puede ser mayor al Total.",""))</f>
        <v/>
      </c>
      <c r="CB41" s="15" t="str">
        <f t="shared" ref="CB41:CB47" si="16">IF(AND(B41&gt;0,M41="")," No olvide digitar la variable Migrantes. Digite cero si no tiene.",IF(M41&gt;B41," * La variable Migrantes no puede ser mayor al Total.",""))</f>
        <v/>
      </c>
      <c r="CG41" s="36">
        <f t="shared" ref="CG41:CG47" si="17">IF(AND(B41&gt;0,L41=""),1,IF(L41&gt;B41,1,0))</f>
        <v>0</v>
      </c>
      <c r="CH41" s="36">
        <f t="shared" ref="CH41:CH47" si="18">IF(AND(B41&gt;0,M41=""),1,IF(M41&gt;B41,1,0))</f>
        <v>0</v>
      </c>
    </row>
    <row r="42" spans="1:86" ht="22.5" x14ac:dyDescent="0.25">
      <c r="A42" s="28" t="s">
        <v>40</v>
      </c>
      <c r="B42" s="41">
        <f t="shared" si="13"/>
        <v>0</v>
      </c>
      <c r="C42" s="135"/>
      <c r="D42" s="124"/>
      <c r="E42" s="124"/>
      <c r="F42" s="124"/>
      <c r="G42" s="124"/>
      <c r="H42" s="124"/>
      <c r="I42" s="124"/>
      <c r="J42" s="124"/>
      <c r="K42" s="120"/>
      <c r="L42" s="121"/>
      <c r="M42" s="122"/>
      <c r="N42" s="35" t="str">
        <f t="shared" si="14"/>
        <v/>
      </c>
      <c r="CA42" s="15" t="str">
        <f t="shared" si="15"/>
        <v/>
      </c>
      <c r="CB42" s="15" t="str">
        <f t="shared" si="16"/>
        <v/>
      </c>
      <c r="CG42" s="36">
        <f t="shared" si="17"/>
        <v>0</v>
      </c>
      <c r="CH42" s="36">
        <f t="shared" si="18"/>
        <v>0</v>
      </c>
    </row>
    <row r="43" spans="1:86" x14ac:dyDescent="0.25">
      <c r="A43" s="17" t="s">
        <v>41</v>
      </c>
      <c r="B43" s="42">
        <f t="shared" si="13"/>
        <v>0</v>
      </c>
      <c r="C43" s="129"/>
      <c r="D43" s="136"/>
      <c r="E43" s="136"/>
      <c r="F43" s="136"/>
      <c r="G43" s="136"/>
      <c r="H43" s="136"/>
      <c r="I43" s="136"/>
      <c r="J43" s="136"/>
      <c r="K43" s="115"/>
      <c r="L43" s="116"/>
      <c r="M43" s="117"/>
      <c r="N43" s="35" t="str">
        <f t="shared" si="14"/>
        <v/>
      </c>
      <c r="CA43" s="15" t="str">
        <f t="shared" si="15"/>
        <v/>
      </c>
      <c r="CB43" s="15" t="str">
        <f t="shared" si="16"/>
        <v/>
      </c>
      <c r="CG43" s="36">
        <f t="shared" si="17"/>
        <v>0</v>
      </c>
      <c r="CH43" s="36">
        <f t="shared" si="18"/>
        <v>0</v>
      </c>
    </row>
    <row r="44" spans="1:86" ht="22.5" x14ac:dyDescent="0.25">
      <c r="A44" s="28" t="s">
        <v>42</v>
      </c>
      <c r="B44" s="43">
        <f>SUM(C44:K44)</f>
        <v>0</v>
      </c>
      <c r="C44" s="124"/>
      <c r="D44" s="124"/>
      <c r="E44" s="124"/>
      <c r="F44" s="124"/>
      <c r="G44" s="124"/>
      <c r="H44" s="124"/>
      <c r="I44" s="124"/>
      <c r="J44" s="124"/>
      <c r="K44" s="120"/>
      <c r="L44" s="121"/>
      <c r="M44" s="122"/>
      <c r="N44" s="35" t="str">
        <f t="shared" si="14"/>
        <v/>
      </c>
      <c r="CA44" s="15" t="str">
        <f t="shared" si="15"/>
        <v/>
      </c>
      <c r="CB44" s="15" t="str">
        <f t="shared" si="16"/>
        <v/>
      </c>
      <c r="CG44" s="36">
        <f t="shared" si="17"/>
        <v>0</v>
      </c>
      <c r="CH44" s="36">
        <f t="shared" si="18"/>
        <v>0</v>
      </c>
    </row>
    <row r="45" spans="1:86" ht="22.5" x14ac:dyDescent="0.25">
      <c r="A45" s="28" t="s">
        <v>43</v>
      </c>
      <c r="B45" s="41">
        <f t="shared" si="13"/>
        <v>0</v>
      </c>
      <c r="C45" s="135"/>
      <c r="D45" s="124"/>
      <c r="E45" s="124"/>
      <c r="F45" s="124"/>
      <c r="G45" s="124"/>
      <c r="H45" s="124"/>
      <c r="I45" s="124"/>
      <c r="J45" s="124"/>
      <c r="K45" s="120"/>
      <c r="L45" s="121"/>
      <c r="M45" s="122"/>
      <c r="N45" s="35" t="str">
        <f t="shared" si="14"/>
        <v/>
      </c>
      <c r="CA45" s="15" t="str">
        <f t="shared" si="15"/>
        <v/>
      </c>
      <c r="CB45" s="15" t="str">
        <f t="shared" si="16"/>
        <v/>
      </c>
      <c r="CG45" s="36">
        <f t="shared" si="17"/>
        <v>0</v>
      </c>
      <c r="CH45" s="36">
        <f t="shared" si="18"/>
        <v>0</v>
      </c>
    </row>
    <row r="46" spans="1:86" ht="22.5" x14ac:dyDescent="0.25">
      <c r="A46" s="28" t="s">
        <v>44</v>
      </c>
      <c r="B46" s="41">
        <f>SUM(C46:K46)</f>
        <v>0</v>
      </c>
      <c r="C46" s="135"/>
      <c r="D46" s="124"/>
      <c r="E46" s="124"/>
      <c r="F46" s="124"/>
      <c r="G46" s="124"/>
      <c r="H46" s="124"/>
      <c r="I46" s="124"/>
      <c r="J46" s="124"/>
      <c r="K46" s="120"/>
      <c r="L46" s="121"/>
      <c r="M46" s="122"/>
      <c r="N46" s="35" t="str">
        <f t="shared" si="14"/>
        <v/>
      </c>
      <c r="CA46" s="15" t="str">
        <f t="shared" si="15"/>
        <v/>
      </c>
      <c r="CB46" s="15" t="str">
        <f t="shared" si="16"/>
        <v/>
      </c>
      <c r="CG46" s="36">
        <f t="shared" si="17"/>
        <v>0</v>
      </c>
      <c r="CH46" s="36">
        <f t="shared" si="18"/>
        <v>0</v>
      </c>
    </row>
    <row r="47" spans="1:86" ht="22.5" x14ac:dyDescent="0.25">
      <c r="A47" s="37" t="s">
        <v>45</v>
      </c>
      <c r="B47" s="42">
        <f t="shared" si="13"/>
        <v>0</v>
      </c>
      <c r="C47" s="129"/>
      <c r="D47" s="129"/>
      <c r="E47" s="129"/>
      <c r="F47" s="129"/>
      <c r="G47" s="129"/>
      <c r="H47" s="129"/>
      <c r="I47" s="129"/>
      <c r="J47" s="129"/>
      <c r="K47" s="128"/>
      <c r="L47" s="137"/>
      <c r="M47" s="138"/>
      <c r="N47" s="35" t="str">
        <f t="shared" si="14"/>
        <v/>
      </c>
      <c r="CA47" s="15" t="str">
        <f t="shared" si="15"/>
        <v/>
      </c>
      <c r="CB47" s="15" t="str">
        <f t="shared" si="16"/>
        <v/>
      </c>
      <c r="CG47" s="36">
        <f t="shared" si="17"/>
        <v>0</v>
      </c>
      <c r="CH47" s="36">
        <f t="shared" si="18"/>
        <v>0</v>
      </c>
    </row>
    <row r="48" spans="1:86" ht="15" customHeight="1" x14ac:dyDescent="0.25">
      <c r="A48" s="197" t="s">
        <v>46</v>
      </c>
      <c r="B48" s="197"/>
      <c r="C48" s="197"/>
      <c r="D48" s="197"/>
      <c r="E48" s="197"/>
      <c r="F48" s="197"/>
      <c r="G48" s="197"/>
      <c r="H48" s="197"/>
      <c r="I48" s="197"/>
      <c r="J48" s="197"/>
      <c r="K48" s="197"/>
      <c r="CA48" s="25"/>
    </row>
    <row r="49" spans="1:86" ht="21" x14ac:dyDescent="0.25">
      <c r="A49" s="44"/>
      <c r="B49" s="31" t="s">
        <v>3</v>
      </c>
      <c r="C49" s="32" t="s">
        <v>5</v>
      </c>
      <c r="D49" s="33" t="s">
        <v>6</v>
      </c>
      <c r="CA49" s="25"/>
    </row>
    <row r="50" spans="1:86" ht="22.5" x14ac:dyDescent="0.25">
      <c r="A50" s="28" t="s">
        <v>47</v>
      </c>
      <c r="B50" s="139"/>
      <c r="C50" s="135"/>
      <c r="D50" s="140"/>
      <c r="E50" s="35" t="str">
        <f>CA50&amp;CB50</f>
        <v/>
      </c>
      <c r="CA50" s="15" t="str">
        <f>IF(AND(B50&gt;0,C50="")," No olvide digitar la variable Pueblos Originarios. Digite cero si no tiene.",IF(C50&gt;B50," * La variable Pueblos Originarios no puede ser mayor al Total.",""))</f>
        <v/>
      </c>
      <c r="CB50" s="15" t="str">
        <f>IF(AND(B50&gt;0,D50="")," No olvide digitar la variable Migrantes. Digite cero si no tiene.",IF(D50&gt;B50," * La variable Migrantes no puede ser mayor al Total.",""))</f>
        <v/>
      </c>
      <c r="CG50" s="36">
        <f>IF(AND(B50&gt;0,C50=""),1,IF(C50&gt;B50,1,0))</f>
        <v>0</v>
      </c>
      <c r="CH50" s="36">
        <f>IF(AND(B50&gt;0,D50=""),1,IF(D50&gt;B50,1,0))</f>
        <v>0</v>
      </c>
    </row>
    <row r="51" spans="1:86" x14ac:dyDescent="0.25">
      <c r="A51" s="28" t="s">
        <v>48</v>
      </c>
      <c r="B51" s="139"/>
      <c r="C51" s="135"/>
      <c r="D51" s="140"/>
      <c r="E51" s="35" t="str">
        <f t="shared" ref="E51:E53" si="19">CA51&amp;CB51</f>
        <v/>
      </c>
      <c r="CA51" s="15" t="str">
        <f t="shared" ref="CA51:CA53" si="20">IF(AND(B51&gt;0,C51="")," No olvide digitar la variable Pueblos Originarios. Digite cero si no tiene.",IF(C51&gt;B51," * La variable Pueblos Originarios no puede ser mayor al Total.",""))</f>
        <v/>
      </c>
      <c r="CB51" s="15" t="str">
        <f t="shared" ref="CB51:CB53" si="21">IF(AND(B51&gt;0,D51="")," No olvide digitar la variable Migrantes. Digite cero si no tiene.",IF(D51&gt;B51," * La variable Migrantes no puede ser mayor al Total.",""))</f>
        <v/>
      </c>
      <c r="CG51" s="36">
        <f t="shared" ref="CG51:CG53" si="22">IF(AND(B51&gt;0,C51=""),1,IF(C51&gt;B51,1,0))</f>
        <v>0</v>
      </c>
      <c r="CH51" s="36">
        <f t="shared" ref="CH51:CH53" si="23">IF(AND(B51&gt;0,D51=""),1,IF(D51&gt;B51,1,0))</f>
        <v>0</v>
      </c>
    </row>
    <row r="52" spans="1:86" ht="33" x14ac:dyDescent="0.25">
      <c r="A52" s="28" t="s">
        <v>49</v>
      </c>
      <c r="B52" s="139"/>
      <c r="C52" s="135"/>
      <c r="D52" s="140"/>
      <c r="E52" s="35" t="str">
        <f t="shared" si="19"/>
        <v/>
      </c>
      <c r="CA52" s="15" t="str">
        <f t="shared" si="20"/>
        <v/>
      </c>
      <c r="CB52" s="15" t="str">
        <f t="shared" si="21"/>
        <v/>
      </c>
      <c r="CG52" s="36">
        <f t="shared" si="22"/>
        <v>0</v>
      </c>
      <c r="CH52" s="36">
        <f t="shared" si="23"/>
        <v>0</v>
      </c>
    </row>
    <row r="53" spans="1:86" ht="22.5" x14ac:dyDescent="0.25">
      <c r="A53" s="37" t="s">
        <v>50</v>
      </c>
      <c r="B53" s="128"/>
      <c r="C53" s="129"/>
      <c r="D53" s="138"/>
      <c r="E53" s="35" t="str">
        <f t="shared" si="19"/>
        <v/>
      </c>
      <c r="CA53" s="15" t="str">
        <f t="shared" si="20"/>
        <v/>
      </c>
      <c r="CB53" s="15" t="str">
        <f t="shared" si="21"/>
        <v/>
      </c>
      <c r="CG53" s="36">
        <f t="shared" si="22"/>
        <v>0</v>
      </c>
      <c r="CH53" s="36">
        <f t="shared" si="23"/>
        <v>0</v>
      </c>
    </row>
    <row r="54" spans="1:86" ht="15" customHeight="1" x14ac:dyDescent="0.25">
      <c r="A54" s="189" t="s">
        <v>51</v>
      </c>
      <c r="B54" s="189"/>
      <c r="C54" s="189"/>
      <c r="D54" s="189"/>
      <c r="CA54" s="25"/>
    </row>
    <row r="55" spans="1:86" ht="21" x14ac:dyDescent="0.25">
      <c r="A55" s="45"/>
      <c r="B55" s="31" t="s">
        <v>3</v>
      </c>
      <c r="C55" s="32" t="s">
        <v>5</v>
      </c>
      <c r="D55" s="33" t="s">
        <v>6</v>
      </c>
      <c r="CA55" s="25"/>
    </row>
    <row r="56" spans="1:86" ht="22.5" x14ac:dyDescent="0.25">
      <c r="A56" s="28" t="s">
        <v>52</v>
      </c>
      <c r="B56" s="139"/>
      <c r="C56" s="135"/>
      <c r="D56" s="140"/>
      <c r="E56" s="35" t="str">
        <f>CA56&amp;CB56</f>
        <v/>
      </c>
      <c r="CA56" s="15" t="str">
        <f>IF(AND(B56&gt;0,C56="")," No olvide digitar la variable Pueblos Originarios. Digite cero si no tiene.",IF(C56&gt;B56," * La variable Pueblos Originarios no puede ser mayor al Total.",""))</f>
        <v/>
      </c>
      <c r="CB56" s="15" t="str">
        <f>IF(AND(B56&gt;0,D56="")," No olvide digitar la variable Migrantes. Digite cero si no tiene.",IF(D56&gt;B56," * La variable Migrantes no puede ser mayor al Total.",""))</f>
        <v/>
      </c>
      <c r="CG56" s="36">
        <f>IF(AND(B56&gt;0,C56=""),1,IF(C56&gt;B56,1,0))</f>
        <v>0</v>
      </c>
      <c r="CH56" s="36">
        <f>IF(AND(B56&gt;0,D56=""),1,IF(D56&gt;B56,1,0))</f>
        <v>0</v>
      </c>
    </row>
    <row r="57" spans="1:86" x14ac:dyDescent="0.25">
      <c r="A57" s="28" t="s">
        <v>48</v>
      </c>
      <c r="B57" s="139"/>
      <c r="C57" s="135"/>
      <c r="D57" s="140"/>
      <c r="E57" s="35" t="str">
        <f t="shared" ref="E57:E59" si="24">CA57&amp;CB57</f>
        <v/>
      </c>
      <c r="CA57" s="15" t="str">
        <f t="shared" ref="CA57:CA59" si="25">IF(AND(B57&gt;0,C57="")," No olvide digitar la variable Pueblos Originarios. Digite cero si no tiene.",IF(C57&gt;B57," * La variable Pueblos Originarios no puede ser mayor al Total.",""))</f>
        <v/>
      </c>
      <c r="CB57" s="15" t="str">
        <f t="shared" ref="CB57:CB59" si="26">IF(AND(B57&gt;0,D57="")," No olvide digitar la variable Migrantes. Digite cero si no tiene.",IF(D57&gt;B57," * La variable Migrantes no puede ser mayor al Total.",""))</f>
        <v/>
      </c>
      <c r="CG57" s="36">
        <f t="shared" ref="CG57:CG59" si="27">IF(AND(B57&gt;0,C57=""),1,IF(C57&gt;B57,1,0))</f>
        <v>0</v>
      </c>
      <c r="CH57" s="36">
        <f t="shared" ref="CH57:CH59" si="28">IF(AND(B57&gt;0,D57=""),1,IF(D57&gt;B57,1,0))</f>
        <v>0</v>
      </c>
    </row>
    <row r="58" spans="1:86" ht="33" x14ac:dyDescent="0.25">
      <c r="A58" s="28" t="s">
        <v>53</v>
      </c>
      <c r="B58" s="139"/>
      <c r="C58" s="135"/>
      <c r="D58" s="140"/>
      <c r="E58" s="35" t="str">
        <f t="shared" si="24"/>
        <v/>
      </c>
      <c r="CA58" s="15" t="str">
        <f t="shared" si="25"/>
        <v/>
      </c>
      <c r="CB58" s="15" t="str">
        <f t="shared" si="26"/>
        <v/>
      </c>
      <c r="CG58" s="36">
        <f t="shared" si="27"/>
        <v>0</v>
      </c>
      <c r="CH58" s="36">
        <f t="shared" si="28"/>
        <v>0</v>
      </c>
    </row>
    <row r="59" spans="1:86" ht="22.5" x14ac:dyDescent="0.25">
      <c r="A59" s="17" t="s">
        <v>54</v>
      </c>
      <c r="B59" s="133"/>
      <c r="C59" s="137"/>
      <c r="D59" s="138"/>
      <c r="E59" s="35" t="str">
        <f t="shared" si="24"/>
        <v/>
      </c>
      <c r="CA59" s="15" t="str">
        <f t="shared" si="25"/>
        <v/>
      </c>
      <c r="CB59" s="15" t="str">
        <f t="shared" si="26"/>
        <v/>
      </c>
      <c r="CG59" s="36">
        <f t="shared" si="27"/>
        <v>0</v>
      </c>
      <c r="CH59" s="36">
        <f t="shared" si="28"/>
        <v>0</v>
      </c>
    </row>
    <row r="60" spans="1:86" ht="15" customHeight="1" x14ac:dyDescent="0.25">
      <c r="A60" s="190" t="s">
        <v>55</v>
      </c>
      <c r="B60" s="190"/>
      <c r="C60" s="190"/>
      <c r="D60" s="190"/>
      <c r="E60" s="190"/>
      <c r="F60" s="190"/>
      <c r="G60" s="190"/>
      <c r="H60" s="190"/>
      <c r="I60" s="190"/>
      <c r="J60" s="190"/>
      <c r="K60" s="190"/>
      <c r="L60" s="46"/>
      <c r="M60" s="46"/>
      <c r="CA60" s="25"/>
    </row>
    <row r="61" spans="1:86" ht="15" customHeight="1" x14ac:dyDescent="0.25">
      <c r="A61" s="178"/>
      <c r="B61" s="180" t="s">
        <v>3</v>
      </c>
      <c r="C61" s="183" t="s">
        <v>4</v>
      </c>
      <c r="D61" s="183"/>
      <c r="E61" s="183"/>
      <c r="F61" s="183"/>
      <c r="G61" s="183"/>
      <c r="H61" s="183"/>
      <c r="I61" s="183"/>
      <c r="J61" s="183"/>
      <c r="K61" s="184"/>
      <c r="L61" s="198" t="s">
        <v>5</v>
      </c>
      <c r="M61" s="187" t="s">
        <v>6</v>
      </c>
      <c r="CA61" s="25"/>
    </row>
    <row r="62" spans="1:86" x14ac:dyDescent="0.25">
      <c r="A62" s="179"/>
      <c r="B62" s="181"/>
      <c r="C62" s="38" t="s">
        <v>7</v>
      </c>
      <c r="D62" s="4" t="s">
        <v>8</v>
      </c>
      <c r="E62" s="4" t="s">
        <v>9</v>
      </c>
      <c r="F62" s="4" t="s">
        <v>10</v>
      </c>
      <c r="G62" s="4" t="s">
        <v>11</v>
      </c>
      <c r="H62" s="4" t="s">
        <v>12</v>
      </c>
      <c r="I62" s="4" t="s">
        <v>13</v>
      </c>
      <c r="J62" s="4" t="s">
        <v>14</v>
      </c>
      <c r="K62" s="47" t="s">
        <v>15</v>
      </c>
      <c r="L62" s="199"/>
      <c r="M62" s="188"/>
      <c r="CA62" s="25"/>
    </row>
    <row r="63" spans="1:86" ht="21" x14ac:dyDescent="0.25">
      <c r="A63" s="48" t="s">
        <v>56</v>
      </c>
      <c r="B63" s="49"/>
      <c r="C63" s="50"/>
      <c r="D63" s="50"/>
      <c r="E63" s="50"/>
      <c r="F63" s="50"/>
      <c r="G63" s="50"/>
      <c r="H63" s="50"/>
      <c r="I63" s="50"/>
      <c r="J63" s="50"/>
      <c r="K63" s="51"/>
      <c r="L63" s="52"/>
      <c r="M63" s="11"/>
      <c r="CA63" s="25"/>
    </row>
    <row r="64" spans="1:86" x14ac:dyDescent="0.25">
      <c r="A64" s="12" t="s">
        <v>57</v>
      </c>
      <c r="B64" s="53">
        <f>SUM(C64:K64)</f>
        <v>0</v>
      </c>
      <c r="C64" s="141"/>
      <c r="D64" s="141"/>
      <c r="E64" s="141"/>
      <c r="F64" s="141"/>
      <c r="G64" s="141"/>
      <c r="H64" s="141"/>
      <c r="I64" s="141"/>
      <c r="J64" s="141"/>
      <c r="K64" s="142"/>
      <c r="L64" s="141"/>
      <c r="M64" s="112"/>
      <c r="N64" s="35" t="str">
        <f t="shared" ref="N64:N73" si="29">$CA64&amp;$CB64</f>
        <v/>
      </c>
      <c r="CA64" s="15" t="str">
        <f>IF(AND(B64&gt;0,L64="")," No olvide digitar la variable Pueblos Originarios. Digite cero si no tiene.",IF(L64&gt;B64," * La variable Pueblos Originarios no puede ser mayor al Total.",""))</f>
        <v/>
      </c>
      <c r="CB64" s="15" t="str">
        <f>IF(AND(B64&gt;0,M64="")," No olvide digitar la variable Migrantes. Digite cero si no tiene.",IF(M64&gt;B64," * La variable Migrantes no puede ser mayor al Total.",""))</f>
        <v/>
      </c>
      <c r="CG64" s="36">
        <f>IF(AND(B64&gt;0,L64=""),1,IF(L64&gt;B64,1,0))</f>
        <v>0</v>
      </c>
      <c r="CH64" s="36">
        <f>IF(AND(B64&gt;0,M64=""),1,IF(M64&gt;B64,1,0))</f>
        <v>0</v>
      </c>
    </row>
    <row r="65" spans="1:86" x14ac:dyDescent="0.25">
      <c r="A65" s="37" t="s">
        <v>58</v>
      </c>
      <c r="B65" s="54">
        <f>SUM(C65:K65)</f>
        <v>0</v>
      </c>
      <c r="C65" s="129"/>
      <c r="D65" s="129"/>
      <c r="E65" s="129"/>
      <c r="F65" s="129"/>
      <c r="G65" s="129"/>
      <c r="H65" s="129"/>
      <c r="I65" s="129"/>
      <c r="J65" s="129"/>
      <c r="K65" s="143"/>
      <c r="L65" s="129"/>
      <c r="M65" s="138"/>
      <c r="N65" s="35" t="str">
        <f t="shared" si="29"/>
        <v/>
      </c>
      <c r="CA65" s="15" t="str">
        <f>IF(AND(B65&gt;0,L65="")," No olvide digitar la variable Pueblos Originarios. Digite cero si no tiene.",IF(L65&gt;B65," * La variable Pueblos Originarios no puede ser mayor al Total.",""))</f>
        <v/>
      </c>
      <c r="CB65" s="15" t="str">
        <f>IF(AND(B65&gt;0,M65="")," No olvide digitar la variable Migrantes. Digite cero si no tiene.",IF(M65&gt;B65," * La variable Migrantes no puede ser mayor al Total.",""))</f>
        <v/>
      </c>
      <c r="CG65" s="36">
        <f>IF(AND(B65&gt;0,L65=""),1,IF(L65&gt;B65,1,0))</f>
        <v>0</v>
      </c>
      <c r="CH65" s="36">
        <f>IF(AND(B65&gt;0,M65=""),1,IF(M65&gt;B65,1,0))</f>
        <v>0</v>
      </c>
    </row>
    <row r="66" spans="1:86" ht="21" x14ac:dyDescent="0.25">
      <c r="A66" s="55" t="s">
        <v>59</v>
      </c>
      <c r="B66" s="56"/>
      <c r="C66" s="57"/>
      <c r="D66" s="58"/>
      <c r="E66" s="57"/>
      <c r="F66" s="58"/>
      <c r="G66" s="57"/>
      <c r="H66" s="58"/>
      <c r="I66" s="57"/>
      <c r="J66" s="58"/>
      <c r="K66" s="59"/>
      <c r="L66" s="60"/>
      <c r="M66" s="61"/>
      <c r="CA66" s="25"/>
    </row>
    <row r="67" spans="1:86" x14ac:dyDescent="0.25">
      <c r="A67" s="12" t="s">
        <v>60</v>
      </c>
      <c r="B67" s="53">
        <f>SUM(C67:K67)</f>
        <v>0</v>
      </c>
      <c r="C67" s="141"/>
      <c r="D67" s="141"/>
      <c r="E67" s="141"/>
      <c r="F67" s="141"/>
      <c r="G67" s="141"/>
      <c r="H67" s="141"/>
      <c r="I67" s="141"/>
      <c r="J67" s="141"/>
      <c r="K67" s="142"/>
      <c r="L67" s="141"/>
      <c r="M67" s="112"/>
      <c r="N67" s="35" t="str">
        <f t="shared" si="29"/>
        <v/>
      </c>
      <c r="CA67" s="15" t="str">
        <f>IF(AND(B67&gt;0,L67="")," No olvide digitar la variable Pueblos Originarios. Digite cero si no tiene.",IF(L67&gt;B67," * La variable Pueblos Originarios no puede ser mayor al Total.",""))</f>
        <v/>
      </c>
      <c r="CB67" s="15" t="str">
        <f t="shared" ref="CB67:CB68" si="30">IF(AND(B67&gt;0,M67="")," No olvide digitar la variable Migrantes. Digite cero si no tiene.",IF(M67&gt;B67," * La variable Migrantes no puede ser mayor al Total.",""))</f>
        <v/>
      </c>
      <c r="CG67" s="36">
        <f>IF(AND(B67&gt;0,L67=""),1,IF(L67&gt;B67,1,0))</f>
        <v>0</v>
      </c>
      <c r="CH67" s="36">
        <f>IF(AND(B67&gt;0,M67=""),1,IF(M67&gt;B67,1,0))</f>
        <v>0</v>
      </c>
    </row>
    <row r="68" spans="1:86" x14ac:dyDescent="0.25">
      <c r="A68" s="37" t="s">
        <v>61</v>
      </c>
      <c r="B68" s="54">
        <f>SUM(C68:K68)</f>
        <v>0</v>
      </c>
      <c r="C68" s="129"/>
      <c r="D68" s="129"/>
      <c r="E68" s="129"/>
      <c r="F68" s="129"/>
      <c r="G68" s="129"/>
      <c r="H68" s="129"/>
      <c r="I68" s="129"/>
      <c r="J68" s="129"/>
      <c r="K68" s="143"/>
      <c r="L68" s="136"/>
      <c r="M68" s="117"/>
      <c r="N68" s="35" t="str">
        <f t="shared" si="29"/>
        <v/>
      </c>
      <c r="CA68" s="15" t="str">
        <f>IF(AND(B68&gt;0,L68="")," No olvide digitar la variable Pueblos Originarios. Digite cero si no tiene.",IF(L68&gt;B68," * La variable Pueblos Originarios no puede ser mayor al Total.",""))</f>
        <v/>
      </c>
      <c r="CB68" s="15" t="str">
        <f t="shared" si="30"/>
        <v/>
      </c>
      <c r="CG68" s="36">
        <f>IF(AND(B68&gt;0,L68=""),1,IF(L68&gt;B68,1,0))</f>
        <v>0</v>
      </c>
      <c r="CH68" s="36">
        <f>IF(AND(B68&gt;0,M68=""),1,IF(M68&gt;B68,1,0))</f>
        <v>0</v>
      </c>
    </row>
    <row r="69" spans="1:86" ht="21" x14ac:dyDescent="0.25">
      <c r="A69" s="55" t="s">
        <v>62</v>
      </c>
      <c r="B69" s="56"/>
      <c r="C69" s="57"/>
      <c r="D69" s="58"/>
      <c r="E69" s="57"/>
      <c r="F69" s="58"/>
      <c r="G69" s="57"/>
      <c r="H69" s="58"/>
      <c r="I69" s="57"/>
      <c r="J69" s="58"/>
      <c r="K69" s="59"/>
      <c r="L69" s="62"/>
      <c r="M69" s="61"/>
      <c r="CA69" s="25"/>
    </row>
    <row r="70" spans="1:86" x14ac:dyDescent="0.25">
      <c r="A70" s="12" t="s">
        <v>63</v>
      </c>
      <c r="B70" s="53">
        <f>SUM(C70:K70)</f>
        <v>0</v>
      </c>
      <c r="C70" s="141"/>
      <c r="D70" s="141"/>
      <c r="E70" s="141"/>
      <c r="F70" s="141"/>
      <c r="G70" s="141"/>
      <c r="H70" s="141"/>
      <c r="I70" s="141"/>
      <c r="J70" s="141"/>
      <c r="K70" s="142"/>
      <c r="L70" s="141"/>
      <c r="M70" s="112"/>
      <c r="N70" s="35" t="str">
        <f t="shared" si="29"/>
        <v/>
      </c>
      <c r="CA70" s="15" t="str">
        <f>IF(AND(B70&gt;0,L70="")," No olvide digitar la variable Pueblos Originarios. Digite cero si no tiene.",IF(L70&gt;B70," * La variable Pueblos Originarios no puede ser mayor al Total.",""))</f>
        <v/>
      </c>
      <c r="CB70" s="15" t="str">
        <f t="shared" ref="CB70:CB71" si="31">IF(AND(B70&gt;0,M70="")," No olvide digitar la variable Migrantes. Digite cero si no tiene.",IF(M70&gt;B70," * La variable Migrantes no puede ser mayor al Total.",""))</f>
        <v/>
      </c>
      <c r="CG70" s="36">
        <f t="shared" ref="CG70:CG71" si="32">IF(AND(B70&gt;0,L70=""),1,IF(L70&gt;B70,1,0))</f>
        <v>0</v>
      </c>
      <c r="CH70" s="36">
        <f t="shared" ref="CH70:CH71" si="33">IF(AND(B70&gt;0,M70=""),1,IF(M70&gt;B70,1,0))</f>
        <v>0</v>
      </c>
    </row>
    <row r="71" spans="1:86" x14ac:dyDescent="0.25">
      <c r="A71" s="37" t="s">
        <v>64</v>
      </c>
      <c r="B71" s="54">
        <f>SUM(C71:K71)</f>
        <v>0</v>
      </c>
      <c r="C71" s="129"/>
      <c r="D71" s="129"/>
      <c r="E71" s="129"/>
      <c r="F71" s="129"/>
      <c r="G71" s="129"/>
      <c r="H71" s="129"/>
      <c r="I71" s="129"/>
      <c r="J71" s="129"/>
      <c r="K71" s="143"/>
      <c r="L71" s="129"/>
      <c r="M71" s="138"/>
      <c r="N71" s="35" t="str">
        <f t="shared" si="29"/>
        <v/>
      </c>
      <c r="CA71" s="15" t="str">
        <f>IF(AND(B71&gt;0,L71="")," No olvide digitar la variable Pueblos Originarios. Digite cero si no tiene.",IF(L71&gt;B71," * La variable Pueblos Originarios no puede ser mayor al Total.",""))</f>
        <v/>
      </c>
      <c r="CB71" s="15" t="str">
        <f t="shared" si="31"/>
        <v/>
      </c>
      <c r="CG71" s="36">
        <f t="shared" si="32"/>
        <v>0</v>
      </c>
      <c r="CH71" s="36">
        <f t="shared" si="33"/>
        <v>0</v>
      </c>
    </row>
    <row r="72" spans="1:86" ht="21" x14ac:dyDescent="0.25">
      <c r="A72" s="55" t="s">
        <v>65</v>
      </c>
      <c r="B72" s="56"/>
      <c r="C72" s="57"/>
      <c r="D72" s="60"/>
      <c r="E72" s="57"/>
      <c r="F72" s="60"/>
      <c r="G72" s="57"/>
      <c r="H72" s="60"/>
      <c r="I72" s="57"/>
      <c r="J72" s="60"/>
      <c r="K72" s="59"/>
      <c r="L72" s="60"/>
      <c r="M72" s="61"/>
      <c r="CA72" s="25"/>
    </row>
    <row r="73" spans="1:86" x14ac:dyDescent="0.25">
      <c r="A73" s="17" t="s">
        <v>66</v>
      </c>
      <c r="B73" s="63">
        <f>SUM(C73:K73)</f>
        <v>18</v>
      </c>
      <c r="C73" s="136"/>
      <c r="D73" s="136"/>
      <c r="E73" s="136">
        <v>5</v>
      </c>
      <c r="F73" s="136">
        <v>6</v>
      </c>
      <c r="G73" s="136">
        <v>2</v>
      </c>
      <c r="H73" s="136">
        <v>5</v>
      </c>
      <c r="I73" s="136"/>
      <c r="J73" s="136"/>
      <c r="K73" s="144"/>
      <c r="L73" s="136">
        <v>0</v>
      </c>
      <c r="M73" s="117">
        <v>1</v>
      </c>
      <c r="N73" s="35" t="str">
        <f t="shared" si="29"/>
        <v/>
      </c>
      <c r="CA73" s="15" t="str">
        <f>IF(AND(B73&gt;0,L73="")," No olvide digitar la variable Pueblos Originarios. Digite cero si no tiene.",IF(L73&gt;B73," * La variable Pueblos Originarios no puede ser mayor al Total.",""))</f>
        <v/>
      </c>
      <c r="CB73" s="15" t="str">
        <f>IF(AND(B73&gt;0,M73="")," No olvide digitar la variable Migrantes. Digite cero si no tiene.",IF(M73&gt;B73," * La variable Migrantes no puede ser mayor al Total.",""))</f>
        <v/>
      </c>
      <c r="CG73" s="36">
        <f>IF(AND(B73&gt;0,L73=""),1,IF(L73&gt;B73,1,0))</f>
        <v>0</v>
      </c>
      <c r="CH73" s="36">
        <f>IF(AND(B73&gt;0,M73=""),1,IF(M73&gt;B73,1,0))</f>
        <v>0</v>
      </c>
    </row>
    <row r="74" spans="1:86" x14ac:dyDescent="0.25">
      <c r="A74" s="189" t="s">
        <v>67</v>
      </c>
      <c r="B74" s="189"/>
      <c r="C74" s="189"/>
      <c r="D74" s="189"/>
      <c r="E74" s="189"/>
      <c r="F74" s="189"/>
      <c r="G74" s="189"/>
      <c r="H74" s="189"/>
      <c r="I74" s="189"/>
      <c r="J74" s="189"/>
      <c r="K74" s="189"/>
      <c r="CA74" s="25"/>
    </row>
    <row r="75" spans="1:86" ht="15" customHeight="1" x14ac:dyDescent="0.25">
      <c r="A75" s="178"/>
      <c r="B75" s="180" t="s">
        <v>3</v>
      </c>
      <c r="C75" s="183" t="s">
        <v>68</v>
      </c>
      <c r="D75" s="183"/>
      <c r="E75" s="183"/>
      <c r="F75" s="183"/>
      <c r="G75" s="183"/>
      <c r="H75" s="183"/>
      <c r="I75" s="183"/>
      <c r="J75" s="183"/>
      <c r="K75" s="184"/>
      <c r="L75" s="198" t="s">
        <v>5</v>
      </c>
      <c r="M75" s="187" t="s">
        <v>6</v>
      </c>
      <c r="CA75" s="25"/>
    </row>
    <row r="76" spans="1:86" x14ac:dyDescent="0.25">
      <c r="A76" s="179"/>
      <c r="B76" s="181"/>
      <c r="C76" s="38" t="s">
        <v>7</v>
      </c>
      <c r="D76" s="4" t="s">
        <v>8</v>
      </c>
      <c r="E76" s="4" t="s">
        <v>9</v>
      </c>
      <c r="F76" s="4" t="s">
        <v>10</v>
      </c>
      <c r="G76" s="4" t="s">
        <v>11</v>
      </c>
      <c r="H76" s="4" t="s">
        <v>12</v>
      </c>
      <c r="I76" s="4" t="s">
        <v>13</v>
      </c>
      <c r="J76" s="4" t="s">
        <v>14</v>
      </c>
      <c r="K76" s="47" t="s">
        <v>15</v>
      </c>
      <c r="L76" s="199"/>
      <c r="M76" s="188"/>
      <c r="CA76" s="25"/>
    </row>
    <row r="77" spans="1:86" x14ac:dyDescent="0.25">
      <c r="A77" s="64" t="s">
        <v>69</v>
      </c>
      <c r="B77" s="65"/>
      <c r="C77" s="50"/>
      <c r="D77" s="50"/>
      <c r="E77" s="50"/>
      <c r="F77" s="50"/>
      <c r="G77" s="50"/>
      <c r="H77" s="50"/>
      <c r="I77" s="50"/>
      <c r="J77" s="50"/>
      <c r="K77" s="66"/>
      <c r="L77" s="52"/>
      <c r="M77" s="11"/>
      <c r="CA77" s="25"/>
    </row>
    <row r="78" spans="1:86" x14ac:dyDescent="0.25">
      <c r="A78" s="28" t="s">
        <v>70</v>
      </c>
      <c r="B78" s="67">
        <f>SUM(C78:K78)</f>
        <v>0</v>
      </c>
      <c r="C78" s="124"/>
      <c r="D78" s="124"/>
      <c r="E78" s="124"/>
      <c r="F78" s="124"/>
      <c r="G78" s="124"/>
      <c r="H78" s="124"/>
      <c r="I78" s="124"/>
      <c r="J78" s="124"/>
      <c r="K78" s="145"/>
      <c r="L78" s="124"/>
      <c r="M78" s="122"/>
      <c r="N78" s="35" t="str">
        <f t="shared" ref="N78:N88" si="34">$CA78&amp;$CB78</f>
        <v/>
      </c>
      <c r="CA78" s="15" t="str">
        <f>IF(AND(B78&gt;0,L78="")," No olvide digitar la variable Pueblos Originarios. Digite cero si no tiene.",IF(L78&gt;B78," * La variable Pueblos Originarios no puede ser mayor al Total.",""))</f>
        <v/>
      </c>
      <c r="CB78" s="15" t="str">
        <f t="shared" ref="CB78:CB80" si="35">IF(AND(B78&gt;0,M78="")," No olvide digitar la variable Migrantes. Digite cero si no tiene.",IF(M78&gt;B78," * La variable Migrantes no puede ser mayor al Total.",""))</f>
        <v/>
      </c>
      <c r="CG78" s="36">
        <f t="shared" ref="CG78:CG80" si="36">IF(AND(B78&gt;0,L78=""),1,IF(L78&gt;B78,1,0))</f>
        <v>0</v>
      </c>
      <c r="CH78" s="36">
        <f t="shared" ref="CH78:CH80" si="37">IF(AND(B78&gt;0,M78=""),1,IF(M78&gt;B78,1,0))</f>
        <v>0</v>
      </c>
    </row>
    <row r="79" spans="1:86" x14ac:dyDescent="0.25">
      <c r="A79" s="28" t="s">
        <v>71</v>
      </c>
      <c r="B79" s="67">
        <f>SUM(C79:K79)</f>
        <v>0</v>
      </c>
      <c r="C79" s="124"/>
      <c r="D79" s="124"/>
      <c r="E79" s="124"/>
      <c r="F79" s="124"/>
      <c r="G79" s="124"/>
      <c r="H79" s="124"/>
      <c r="I79" s="124"/>
      <c r="J79" s="124"/>
      <c r="K79" s="145"/>
      <c r="L79" s="124"/>
      <c r="M79" s="122"/>
      <c r="N79" s="35" t="str">
        <f t="shared" si="34"/>
        <v/>
      </c>
      <c r="CA79" s="15" t="str">
        <f t="shared" ref="CA79:CA80" si="38">IF(AND(B79&gt;0,L79="")," No olvide digitar la variable Pueblos Originarios. Digite cero si no tiene.",IF(L79&gt;B79," * La variable Pueblos Originarios no puede ser mayor al Total.",""))</f>
        <v/>
      </c>
      <c r="CB79" s="15" t="str">
        <f t="shared" si="35"/>
        <v/>
      </c>
      <c r="CG79" s="36">
        <f t="shared" si="36"/>
        <v>0</v>
      </c>
      <c r="CH79" s="36">
        <f t="shared" si="37"/>
        <v>0</v>
      </c>
    </row>
    <row r="80" spans="1:86" ht="21" x14ac:dyDescent="0.25">
      <c r="A80" s="68" t="s">
        <v>72</v>
      </c>
      <c r="B80" s="69">
        <f>SUM(C80:K80)</f>
        <v>0</v>
      </c>
      <c r="C80" s="129"/>
      <c r="D80" s="129"/>
      <c r="E80" s="129"/>
      <c r="F80" s="129"/>
      <c r="G80" s="129"/>
      <c r="H80" s="129"/>
      <c r="I80" s="129"/>
      <c r="J80" s="129"/>
      <c r="K80" s="143"/>
      <c r="L80" s="129"/>
      <c r="M80" s="138"/>
      <c r="N80" s="35" t="str">
        <f t="shared" si="34"/>
        <v/>
      </c>
      <c r="CA80" s="15" t="str">
        <f t="shared" si="38"/>
        <v/>
      </c>
      <c r="CB80" s="15" t="str">
        <f t="shared" si="35"/>
        <v/>
      </c>
      <c r="CG80" s="36">
        <f t="shared" si="36"/>
        <v>0</v>
      </c>
      <c r="CH80" s="36">
        <f t="shared" si="37"/>
        <v>0</v>
      </c>
    </row>
    <row r="81" spans="1:86" x14ac:dyDescent="0.25">
      <c r="A81" s="55" t="s">
        <v>73</v>
      </c>
      <c r="B81" s="70"/>
      <c r="C81" s="60"/>
      <c r="D81" s="60"/>
      <c r="E81" s="60"/>
      <c r="F81" s="60"/>
      <c r="G81" s="60"/>
      <c r="H81" s="60"/>
      <c r="I81" s="60"/>
      <c r="J81" s="60"/>
      <c r="K81" s="71"/>
      <c r="L81" s="60"/>
      <c r="M81" s="61"/>
      <c r="CA81" s="25"/>
    </row>
    <row r="82" spans="1:86" x14ac:dyDescent="0.25">
      <c r="A82" s="28" t="s">
        <v>70</v>
      </c>
      <c r="B82" s="67">
        <f>SUM(C82:K82)</f>
        <v>0</v>
      </c>
      <c r="C82" s="124"/>
      <c r="D82" s="124"/>
      <c r="E82" s="124"/>
      <c r="F82" s="124"/>
      <c r="G82" s="124"/>
      <c r="H82" s="124"/>
      <c r="I82" s="124"/>
      <c r="J82" s="124"/>
      <c r="K82" s="145"/>
      <c r="L82" s="124"/>
      <c r="M82" s="122"/>
      <c r="N82" s="35" t="str">
        <f t="shared" si="34"/>
        <v/>
      </c>
      <c r="CA82" s="15" t="str">
        <f>IF(AND(B82&gt;0,L82="")," No olvide digitar la variable Pueblos Originarios. Digite cero si no tiene.",IF(L82&gt;B82," * La variable Pueblos Originarios no puede ser mayor al Total.",""))</f>
        <v/>
      </c>
      <c r="CB82" s="15" t="str">
        <f t="shared" ref="CB82:CB84" si="39">IF(AND(B82&gt;0,M82="")," No olvide digitar la variable Migrantes. Digite cero si no tiene.",IF(M82&gt;B82," * La variable Migrantes no puede ser mayor al Total.",""))</f>
        <v/>
      </c>
      <c r="CG82" s="36">
        <f t="shared" ref="CG82:CG84" si="40">IF(AND(B82&gt;0,L82=""),1,IF(L82&gt;B82,1,0))</f>
        <v>0</v>
      </c>
      <c r="CH82" s="36">
        <f t="shared" ref="CH82:CH84" si="41">IF(AND(B82&gt;0,M82=""),1,IF(M82&gt;B82,1,0))</f>
        <v>0</v>
      </c>
    </row>
    <row r="83" spans="1:86" x14ac:dyDescent="0.25">
      <c r="A83" s="28" t="s">
        <v>71</v>
      </c>
      <c r="B83" s="67">
        <f>SUM(C83:K83)</f>
        <v>0</v>
      </c>
      <c r="C83" s="124"/>
      <c r="D83" s="124"/>
      <c r="E83" s="124"/>
      <c r="F83" s="124"/>
      <c r="G83" s="124"/>
      <c r="H83" s="124"/>
      <c r="I83" s="124"/>
      <c r="J83" s="124"/>
      <c r="K83" s="145"/>
      <c r="L83" s="124"/>
      <c r="M83" s="122"/>
      <c r="N83" s="35" t="str">
        <f t="shared" si="34"/>
        <v/>
      </c>
      <c r="CA83" s="15" t="str">
        <f t="shared" ref="CA83:CA84" si="42">IF(AND(B83&gt;0,L83="")," No olvide digitar la variable Pueblos Originarios. Digite cero si no tiene.",IF(L83&gt;B83," * La variable Pueblos Originarios no puede ser mayor al Total.",""))</f>
        <v/>
      </c>
      <c r="CB83" s="15" t="str">
        <f t="shared" si="39"/>
        <v/>
      </c>
      <c r="CG83" s="36">
        <f t="shared" si="40"/>
        <v>0</v>
      </c>
      <c r="CH83" s="36">
        <f t="shared" si="41"/>
        <v>0</v>
      </c>
    </row>
    <row r="84" spans="1:86" ht="21" x14ac:dyDescent="0.25">
      <c r="A84" s="68" t="s">
        <v>72</v>
      </c>
      <c r="B84" s="69">
        <f>SUM(C84:K84)</f>
        <v>0</v>
      </c>
      <c r="C84" s="129"/>
      <c r="D84" s="129"/>
      <c r="E84" s="129"/>
      <c r="F84" s="129"/>
      <c r="G84" s="129"/>
      <c r="H84" s="129"/>
      <c r="I84" s="129"/>
      <c r="J84" s="129"/>
      <c r="K84" s="143"/>
      <c r="L84" s="129"/>
      <c r="M84" s="138"/>
      <c r="N84" s="35" t="str">
        <f t="shared" si="34"/>
        <v/>
      </c>
      <c r="CA84" s="15" t="str">
        <f t="shared" si="42"/>
        <v/>
      </c>
      <c r="CB84" s="15" t="str">
        <f t="shared" si="39"/>
        <v/>
      </c>
      <c r="CG84" s="36">
        <f t="shared" si="40"/>
        <v>0</v>
      </c>
      <c r="CH84" s="36">
        <f t="shared" si="41"/>
        <v>0</v>
      </c>
    </row>
    <row r="85" spans="1:86" x14ac:dyDescent="0.25">
      <c r="A85" s="55" t="s">
        <v>74</v>
      </c>
      <c r="B85" s="70"/>
      <c r="C85" s="60"/>
      <c r="D85" s="60"/>
      <c r="E85" s="60"/>
      <c r="F85" s="60"/>
      <c r="G85" s="60"/>
      <c r="H85" s="60"/>
      <c r="I85" s="60"/>
      <c r="J85" s="60"/>
      <c r="K85" s="71"/>
      <c r="L85" s="60"/>
      <c r="M85" s="61"/>
      <c r="CA85" s="25"/>
    </row>
    <row r="86" spans="1:86" x14ac:dyDescent="0.25">
      <c r="A86" s="28" t="s">
        <v>70</v>
      </c>
      <c r="B86" s="67">
        <f>SUM(C86:K86)</f>
        <v>0</v>
      </c>
      <c r="C86" s="124"/>
      <c r="D86" s="124"/>
      <c r="E86" s="124"/>
      <c r="F86" s="124"/>
      <c r="G86" s="124"/>
      <c r="H86" s="124"/>
      <c r="I86" s="124"/>
      <c r="J86" s="124"/>
      <c r="K86" s="145"/>
      <c r="L86" s="124"/>
      <c r="M86" s="122"/>
      <c r="N86" s="35" t="str">
        <f t="shared" si="34"/>
        <v/>
      </c>
      <c r="CA86" s="15" t="str">
        <f>IF(AND(B86&gt;0,L86="")," No olvide digitar la variable Pueblos Originarios. Digite cero si no tiene.",IF(L86&gt;B86," * La variable Pueblos Originarios no puede ser mayor al Total.",""))</f>
        <v/>
      </c>
      <c r="CB86" s="15" t="str">
        <f t="shared" ref="CB86:CB88" si="43">IF(AND(B86&gt;0,M86="")," No olvide digitar la variable Migrantes. Digite cero si no tiene.",IF(M86&gt;B86," * La variable Migrantes no puede ser mayor al Total.",""))</f>
        <v/>
      </c>
      <c r="CG86" s="36">
        <f t="shared" ref="CG86:CG88" si="44">IF(AND(B86&gt;0,L86=""),1,IF(L86&gt;B86,1,0))</f>
        <v>0</v>
      </c>
      <c r="CH86" s="36">
        <f t="shared" ref="CH86:CH88" si="45">IF(AND(B86&gt;0,M86=""),1,IF(M86&gt;B86,1,0))</f>
        <v>0</v>
      </c>
    </row>
    <row r="87" spans="1:86" x14ac:dyDescent="0.25">
      <c r="A87" s="28" t="s">
        <v>71</v>
      </c>
      <c r="B87" s="67">
        <f>SUM(C87:K87)</f>
        <v>0</v>
      </c>
      <c r="C87" s="124"/>
      <c r="D87" s="124"/>
      <c r="E87" s="124"/>
      <c r="F87" s="124"/>
      <c r="G87" s="124"/>
      <c r="H87" s="124"/>
      <c r="I87" s="124"/>
      <c r="J87" s="124"/>
      <c r="K87" s="145"/>
      <c r="L87" s="124"/>
      <c r="M87" s="122"/>
      <c r="N87" s="35" t="str">
        <f t="shared" si="34"/>
        <v/>
      </c>
      <c r="CA87" s="15" t="str">
        <f t="shared" ref="CA87:CA88" si="46">IF(AND(B87&gt;0,L87="")," No olvide digitar la variable Pueblos Originarios. Digite cero si no tiene.",IF(L87&gt;B87," * La variable Pueblos Originarios no puede ser mayor al Total.",""))</f>
        <v/>
      </c>
      <c r="CB87" s="15" t="str">
        <f t="shared" si="43"/>
        <v/>
      </c>
      <c r="CG87" s="36">
        <f t="shared" si="44"/>
        <v>0</v>
      </c>
      <c r="CH87" s="36">
        <f t="shared" si="45"/>
        <v>0</v>
      </c>
    </row>
    <row r="88" spans="1:86" ht="21" x14ac:dyDescent="0.25">
      <c r="A88" s="68" t="s">
        <v>75</v>
      </c>
      <c r="B88" s="69">
        <f>SUM(C88:K88)</f>
        <v>0</v>
      </c>
      <c r="C88" s="129"/>
      <c r="D88" s="129"/>
      <c r="E88" s="129"/>
      <c r="F88" s="129"/>
      <c r="G88" s="129"/>
      <c r="H88" s="129"/>
      <c r="I88" s="129"/>
      <c r="J88" s="129"/>
      <c r="K88" s="143"/>
      <c r="L88" s="136"/>
      <c r="M88" s="117"/>
      <c r="N88" s="35" t="str">
        <f t="shared" si="34"/>
        <v/>
      </c>
      <c r="CA88" s="15" t="str">
        <f t="shared" si="46"/>
        <v/>
      </c>
      <c r="CB88" s="15" t="str">
        <f t="shared" si="43"/>
        <v/>
      </c>
      <c r="CG88" s="36">
        <f t="shared" si="44"/>
        <v>0</v>
      </c>
      <c r="CH88" s="36">
        <f t="shared" si="45"/>
        <v>0</v>
      </c>
    </row>
    <row r="89" spans="1:86" ht="15" customHeight="1" x14ac:dyDescent="0.25">
      <c r="A89" s="197" t="s">
        <v>76</v>
      </c>
      <c r="B89" s="197"/>
      <c r="C89" s="197"/>
      <c r="D89" s="197"/>
      <c r="E89" s="197"/>
      <c r="F89" s="197"/>
      <c r="G89" s="197"/>
      <c r="H89" s="197"/>
      <c r="I89" s="197"/>
      <c r="J89" s="197"/>
      <c r="K89" s="197"/>
      <c r="CA89" s="25"/>
    </row>
    <row r="90" spans="1:86" ht="21" x14ac:dyDescent="0.25">
      <c r="A90" s="44"/>
      <c r="B90" s="31" t="s">
        <v>3</v>
      </c>
      <c r="C90" s="72" t="s">
        <v>5</v>
      </c>
      <c r="D90" s="33" t="s">
        <v>6</v>
      </c>
      <c r="CA90" s="25"/>
    </row>
    <row r="91" spans="1:86" ht="22.5" x14ac:dyDescent="0.25">
      <c r="A91" s="12" t="s">
        <v>77</v>
      </c>
      <c r="B91" s="131"/>
      <c r="C91" s="124"/>
      <c r="D91" s="122"/>
      <c r="E91" s="35" t="str">
        <f>CA91&amp;CB91</f>
        <v/>
      </c>
      <c r="CA91" s="15" t="str">
        <f>IF(AND(B91&gt;0,C91="")," No olvide digitar la variable Pueblos Originarios. Digite cero si no tiene.",IF(C91&gt;B91," * La variable Pueblos Originarios no puede ser mayor al Total.",""))</f>
        <v/>
      </c>
      <c r="CB91" s="15" t="str">
        <f>IF(AND(B91&gt;0,D91="")," No olvide digitar la variable Migrantes. Digite cero si no tiene.",IF(D91&gt;B91," * La variable Migrantes no puede ser mayor al Total.",""))</f>
        <v/>
      </c>
      <c r="CG91" s="36">
        <f>IF(AND(B91&gt;0,C91=""),1,IF(C91&gt;B91,1,0))</f>
        <v>0</v>
      </c>
      <c r="CH91" s="36">
        <f>IF(AND(B91&gt;0,D91=""),1,IF(D91&gt;B91,1,0))</f>
        <v>0</v>
      </c>
    </row>
    <row r="92" spans="1:86" ht="21" x14ac:dyDescent="0.25">
      <c r="A92" s="68" t="s">
        <v>78</v>
      </c>
      <c r="B92" s="133"/>
      <c r="C92" s="129"/>
      <c r="D92" s="138"/>
      <c r="E92" s="35" t="str">
        <f>CA92&amp;CB92</f>
        <v/>
      </c>
      <c r="CA92" s="15" t="str">
        <f>IF(AND(B92&gt;0,C92="")," No olvide digitar la variable Pueblos Originarios. Digite cero si no tiene.",IF(C92&gt;B92," * La variable Pueblos Originarios no puede ser mayor al Total.",""))</f>
        <v/>
      </c>
      <c r="CB92" s="15" t="str">
        <f>IF(AND(B92&gt;0,D92="")," No olvide digitar la variable Migrantes. Digite cero si no tiene.",IF(D92&gt;B92," * La variable Migrantes no puede ser mayor al Total.",""))</f>
        <v/>
      </c>
      <c r="CG92" s="36">
        <f>IF(AND(B92&gt;0,C92=""),1,IF(C92&gt;B92,1,0))</f>
        <v>0</v>
      </c>
      <c r="CH92" s="36">
        <f>IF(AND(B92&gt;0,D92=""),1,IF(D92&gt;B92,1,0))</f>
        <v>0</v>
      </c>
    </row>
    <row r="93" spans="1:86" ht="15" customHeight="1" x14ac:dyDescent="0.25">
      <c r="A93" s="189" t="s">
        <v>79</v>
      </c>
      <c r="B93" s="189"/>
      <c r="C93" s="189"/>
      <c r="D93" s="189"/>
      <c r="CA93" s="25"/>
    </row>
    <row r="94" spans="1:86" ht="21" x14ac:dyDescent="0.25">
      <c r="A94" s="44"/>
      <c r="B94" s="31" t="s">
        <v>3</v>
      </c>
      <c r="C94" s="72" t="s">
        <v>5</v>
      </c>
      <c r="D94" s="33" t="s">
        <v>6</v>
      </c>
      <c r="CA94" s="25"/>
    </row>
    <row r="95" spans="1:86" x14ac:dyDescent="0.25">
      <c r="A95" s="28" t="s">
        <v>80</v>
      </c>
      <c r="B95" s="131"/>
      <c r="C95" s="124"/>
      <c r="D95" s="122"/>
      <c r="E95" s="35" t="str">
        <f>CA95&amp;CB95</f>
        <v/>
      </c>
      <c r="CA95" s="15" t="str">
        <f>IF(AND(B95&gt;0,C95="")," No olvide digitar la variable Pueblos Originarios. Digite cero si no tiene.",IF(C95&gt;B95," * La variable Pueblos Originarios no puede ser mayor al Total.",""))</f>
        <v/>
      </c>
      <c r="CB95" s="15" t="str">
        <f t="shared" ref="CB95:CB96" si="47">IF(AND(B95&gt;0,D95="")," No olvide digitar la variable Migrantes. Digite cero si no tiene.",IF(D95&gt;B95," * La variable Migrantes no puede ser mayor al Total.",""))</f>
        <v/>
      </c>
      <c r="CG95" s="36">
        <f t="shared" ref="CG95:CG96" si="48">IF(AND(B95&gt;0,C95=""),1,IF(C95&gt;B95,1,0))</f>
        <v>0</v>
      </c>
      <c r="CH95" s="36">
        <f t="shared" ref="CH95:CH96" si="49">IF(AND(B95&gt;0,D95=""),1,IF(D95&gt;B95,1,0))</f>
        <v>0</v>
      </c>
    </row>
    <row r="96" spans="1:86" ht="22.5" x14ac:dyDescent="0.25">
      <c r="A96" s="37" t="s">
        <v>81</v>
      </c>
      <c r="B96" s="133"/>
      <c r="C96" s="129"/>
      <c r="D96" s="138"/>
      <c r="E96" s="35" t="str">
        <f>CA96&amp;CB96</f>
        <v/>
      </c>
      <c r="CA96" s="15" t="str">
        <f>IF(AND(B96&gt;0,C96="")," No olvide digitar la variable Pueblos Originarios. Digite cero si no tiene.",IF(C96&gt;B96," * La variable Pueblos Originarios no puede ser mayor al Total.",""))</f>
        <v/>
      </c>
      <c r="CB96" s="15" t="str">
        <f t="shared" si="47"/>
        <v/>
      </c>
      <c r="CG96" s="36">
        <f t="shared" si="48"/>
        <v>0</v>
      </c>
      <c r="CH96" s="36">
        <f t="shared" si="49"/>
        <v>0</v>
      </c>
    </row>
    <row r="97" spans="1:86" x14ac:dyDescent="0.25">
      <c r="A97" s="200" t="s">
        <v>82</v>
      </c>
      <c r="B97" s="200"/>
      <c r="C97" s="200"/>
      <c r="D97" s="200"/>
      <c r="E97" s="200"/>
      <c r="F97" s="200"/>
      <c r="G97" s="200"/>
      <c r="H97" s="200"/>
      <c r="I97" s="200"/>
      <c r="J97" s="200"/>
      <c r="K97" s="200"/>
      <c r="L97" s="200"/>
      <c r="M97" s="200"/>
      <c r="N97" s="200"/>
      <c r="O97" s="200"/>
      <c r="P97" s="200"/>
      <c r="Q97" s="200"/>
      <c r="R97" s="200"/>
      <c r="S97" s="25"/>
      <c r="T97" s="25"/>
    </row>
    <row r="98" spans="1:86" ht="15" customHeight="1" x14ac:dyDescent="0.25">
      <c r="A98" s="178" t="s">
        <v>83</v>
      </c>
      <c r="B98" s="178" t="s">
        <v>3</v>
      </c>
      <c r="C98" s="201" t="s">
        <v>84</v>
      </c>
      <c r="D98" s="201"/>
      <c r="E98" s="201"/>
      <c r="F98" s="201"/>
      <c r="G98" s="201"/>
      <c r="H98" s="201"/>
      <c r="I98" s="201"/>
      <c r="J98" s="201"/>
      <c r="K98" s="201"/>
      <c r="L98" s="202"/>
      <c r="M98" s="185" t="s">
        <v>5</v>
      </c>
      <c r="N98" s="187" t="s">
        <v>6</v>
      </c>
    </row>
    <row r="99" spans="1:86" ht="21" x14ac:dyDescent="0.25">
      <c r="A99" s="179"/>
      <c r="B99" s="179"/>
      <c r="C99" s="73" t="s">
        <v>7</v>
      </c>
      <c r="D99" s="74" t="s">
        <v>8</v>
      </c>
      <c r="E99" s="74" t="s">
        <v>9</v>
      </c>
      <c r="F99" s="74" t="s">
        <v>10</v>
      </c>
      <c r="G99" s="74" t="s">
        <v>11</v>
      </c>
      <c r="H99" s="74" t="s">
        <v>12</v>
      </c>
      <c r="I99" s="74" t="s">
        <v>13</v>
      </c>
      <c r="J99" s="74" t="s">
        <v>14</v>
      </c>
      <c r="K99" s="74" t="s">
        <v>15</v>
      </c>
      <c r="L99" s="75" t="s">
        <v>85</v>
      </c>
      <c r="M99" s="186"/>
      <c r="N99" s="188"/>
    </row>
    <row r="100" spans="1:86" x14ac:dyDescent="0.25">
      <c r="A100" s="76" t="s">
        <v>86</v>
      </c>
      <c r="B100" s="77">
        <f>SUM(C100:L100)</f>
        <v>0</v>
      </c>
      <c r="C100" s="146"/>
      <c r="D100" s="147"/>
      <c r="E100" s="147"/>
      <c r="F100" s="147"/>
      <c r="G100" s="147"/>
      <c r="H100" s="147"/>
      <c r="I100" s="147"/>
      <c r="J100" s="147"/>
      <c r="K100" s="147"/>
      <c r="L100" s="148"/>
      <c r="M100" s="149"/>
      <c r="N100" s="150"/>
      <c r="O100" s="14" t="s">
        <v>87</v>
      </c>
      <c r="CA100" s="15" t="str">
        <f>IF(AND($B100&gt;0,M100="")," No olvide digitar la variable Pueblos Originarios. Digite cero si no tiene.",IF(M100&gt;$B100," * La variable Pueblos Originarios no puede ser mayor al Total.",""))</f>
        <v/>
      </c>
      <c r="CB100" s="15" t="str">
        <f>IF(AND($B100&gt;0,N100="")," No olvide digitar la variable Migrantes. Digite cero si no tiene.",IF(N100&gt;$B100," * La variable Migrantes no puede ser mayor al Total.",""))</f>
        <v/>
      </c>
      <c r="CG100" s="36">
        <f>IF(AND(B100&gt;0,M100=""),1,IF(M100&gt;B100,1,0))</f>
        <v>0</v>
      </c>
      <c r="CH100" s="36">
        <f>IF(AND(B100&gt;0,N100=""),1,IF(N100&gt;B100,1,0))</f>
        <v>0</v>
      </c>
    </row>
    <row r="101" spans="1:86" x14ac:dyDescent="0.25">
      <c r="A101" s="78" t="s">
        <v>88</v>
      </c>
      <c r="B101" s="79">
        <f>SUM(C101:L101)</f>
        <v>0</v>
      </c>
      <c r="C101" s="151"/>
      <c r="D101" s="152"/>
      <c r="E101" s="152"/>
      <c r="F101" s="152"/>
      <c r="G101" s="152"/>
      <c r="H101" s="152"/>
      <c r="I101" s="152"/>
      <c r="J101" s="152"/>
      <c r="K101" s="152"/>
      <c r="L101" s="153"/>
      <c r="M101" s="149"/>
      <c r="N101" s="154"/>
      <c r="O101" s="14" t="s">
        <v>87</v>
      </c>
      <c r="CA101" s="15" t="str">
        <f t="shared" ref="CA101:CA104" si="50">IF(AND($B101&gt;0,M101="")," No olvide digitar la variable Pueblos Originarios. Digite cero si no tiene.",IF(M101&gt;$B101," * La variable Pueblos Originarios no puede ser mayor al Total.",""))</f>
        <v/>
      </c>
      <c r="CB101" s="15" t="str">
        <f t="shared" ref="CB101:CB104" si="51">IF(AND($B101&gt;0,N101="")," No olvide digitar la variable Migrantes. Digite cero si no tiene.",IF(N101&gt;$B101," * La variable Migrantes no puede ser mayor al Total.",""))</f>
        <v/>
      </c>
      <c r="CG101" s="36">
        <f t="shared" ref="CG101:CG104" si="52">IF(AND(B101&gt;0,M101=""),1,IF(M101&gt;B101,1,0))</f>
        <v>0</v>
      </c>
      <c r="CH101" s="36">
        <f t="shared" ref="CH101:CH104" si="53">IF(AND(B101&gt;0,N101=""),1,IF(N101&gt;B101,1,0))</f>
        <v>0</v>
      </c>
    </row>
    <row r="102" spans="1:86" x14ac:dyDescent="0.25">
      <c r="A102" s="78" t="s">
        <v>89</v>
      </c>
      <c r="B102" s="80">
        <f t="shared" ref="B102:B105" si="54">SUM(C102:L102)</f>
        <v>1</v>
      </c>
      <c r="C102" s="151"/>
      <c r="D102" s="152"/>
      <c r="E102" s="152"/>
      <c r="F102" s="152">
        <v>1</v>
      </c>
      <c r="G102" s="152"/>
      <c r="H102" s="152"/>
      <c r="I102" s="152"/>
      <c r="J102" s="152"/>
      <c r="K102" s="152"/>
      <c r="L102" s="153"/>
      <c r="M102" s="149">
        <v>0</v>
      </c>
      <c r="N102" s="154">
        <v>1</v>
      </c>
      <c r="O102" s="14" t="s">
        <v>87</v>
      </c>
      <c r="CA102" s="15" t="str">
        <f t="shared" si="50"/>
        <v/>
      </c>
      <c r="CB102" s="15" t="str">
        <f t="shared" si="51"/>
        <v/>
      </c>
      <c r="CG102" s="36">
        <f t="shared" si="52"/>
        <v>0</v>
      </c>
      <c r="CH102" s="36">
        <f t="shared" si="53"/>
        <v>0</v>
      </c>
    </row>
    <row r="103" spans="1:86" ht="21" x14ac:dyDescent="0.25">
      <c r="A103" s="78" t="s">
        <v>90</v>
      </c>
      <c r="B103" s="80">
        <f t="shared" si="54"/>
        <v>0</v>
      </c>
      <c r="C103" s="151"/>
      <c r="D103" s="152"/>
      <c r="E103" s="152"/>
      <c r="F103" s="152"/>
      <c r="G103" s="152"/>
      <c r="H103" s="152"/>
      <c r="I103" s="152"/>
      <c r="J103" s="152"/>
      <c r="K103" s="152"/>
      <c r="L103" s="153"/>
      <c r="M103" s="149"/>
      <c r="N103" s="154"/>
      <c r="O103" s="14" t="s">
        <v>87</v>
      </c>
      <c r="CA103" s="15" t="str">
        <f t="shared" si="50"/>
        <v/>
      </c>
      <c r="CB103" s="15" t="str">
        <f t="shared" si="51"/>
        <v/>
      </c>
      <c r="CG103" s="36">
        <f t="shared" si="52"/>
        <v>0</v>
      </c>
      <c r="CH103" s="36">
        <f t="shared" si="53"/>
        <v>0</v>
      </c>
    </row>
    <row r="104" spans="1:86" x14ac:dyDescent="0.25">
      <c r="A104" s="78" t="s">
        <v>91</v>
      </c>
      <c r="B104" s="80">
        <f t="shared" si="54"/>
        <v>0</v>
      </c>
      <c r="C104" s="155"/>
      <c r="D104" s="156"/>
      <c r="E104" s="156"/>
      <c r="F104" s="156"/>
      <c r="G104" s="156"/>
      <c r="H104" s="156"/>
      <c r="I104" s="156"/>
      <c r="J104" s="156"/>
      <c r="K104" s="156"/>
      <c r="L104" s="157"/>
      <c r="M104" s="158"/>
      <c r="N104" s="159"/>
      <c r="O104" s="14"/>
      <c r="CA104" s="15" t="str">
        <f t="shared" si="50"/>
        <v/>
      </c>
      <c r="CB104" s="15" t="str">
        <f t="shared" si="51"/>
        <v/>
      </c>
      <c r="CG104" s="36">
        <f t="shared" si="52"/>
        <v>0</v>
      </c>
      <c r="CH104" s="36">
        <f t="shared" si="53"/>
        <v>0</v>
      </c>
    </row>
    <row r="105" spans="1:86" x14ac:dyDescent="0.25">
      <c r="A105" s="81" t="s">
        <v>92</v>
      </c>
      <c r="B105" s="82">
        <f t="shared" si="54"/>
        <v>0</v>
      </c>
      <c r="C105" s="160"/>
      <c r="D105" s="161"/>
      <c r="E105" s="161"/>
      <c r="F105" s="161"/>
      <c r="G105" s="161"/>
      <c r="H105" s="161"/>
      <c r="I105" s="161"/>
      <c r="J105" s="161"/>
      <c r="K105" s="161"/>
      <c r="L105" s="162"/>
      <c r="M105" s="163"/>
      <c r="N105" s="164"/>
      <c r="O105" s="14" t="s">
        <v>87</v>
      </c>
      <c r="CA105" s="15" t="str">
        <f>IF(AND($B105&gt;0,M105="")," No olvide digitar la variable Pueblos Originarios. Digite cero si no tiene.",IF(M105&gt;$B105," * La variable Pueblos Originarios no puede ser mayor al Total.",""))</f>
        <v/>
      </c>
      <c r="CB105" s="15" t="str">
        <f>IF(AND($B105&gt;0,N105="")," No olvide digitar la variable Migrantes. Digite cero si no tiene.",IF(N105&gt;$B105," * La variable Migrantes no puede ser mayor al Total.",""))</f>
        <v/>
      </c>
      <c r="CG105" s="36">
        <f>IF(AND(B105&gt;0,M105=""),1,IF(M105&gt;B105,1,0))</f>
        <v>0</v>
      </c>
      <c r="CH105" s="36">
        <f>IF(AND(B105&gt;0,N105=""),1,IF(N105&gt;B105,1,0))</f>
        <v>0</v>
      </c>
    </row>
    <row r="106" spans="1:86" x14ac:dyDescent="0.25">
      <c r="A106" s="203" t="s">
        <v>93</v>
      </c>
      <c r="B106" s="203"/>
      <c r="C106" s="203"/>
      <c r="D106" s="203"/>
      <c r="E106" s="203"/>
      <c r="F106" s="203"/>
      <c r="G106" s="203"/>
      <c r="H106" s="203"/>
      <c r="I106" s="203"/>
      <c r="J106" s="203"/>
      <c r="K106" s="203"/>
      <c r="L106" s="203"/>
      <c r="M106" s="203"/>
      <c r="N106" s="203"/>
      <c r="O106" s="204"/>
      <c r="P106" s="204"/>
      <c r="Q106" s="204"/>
      <c r="R106" s="204"/>
      <c r="S106" s="83"/>
      <c r="T106" s="83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</row>
    <row r="107" spans="1:86" ht="15" customHeight="1" x14ac:dyDescent="0.25">
      <c r="A107" s="178" t="s">
        <v>94</v>
      </c>
      <c r="B107" s="178" t="s">
        <v>3</v>
      </c>
      <c r="C107" s="182" t="s">
        <v>68</v>
      </c>
      <c r="D107" s="183"/>
      <c r="E107" s="183"/>
      <c r="F107" s="183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4"/>
      <c r="S107" s="185" t="s">
        <v>5</v>
      </c>
      <c r="T107" s="187" t="s">
        <v>6</v>
      </c>
    </row>
    <row r="108" spans="1:86" ht="21" x14ac:dyDescent="0.25">
      <c r="A108" s="179"/>
      <c r="B108" s="179"/>
      <c r="C108" s="73" t="s">
        <v>95</v>
      </c>
      <c r="D108" s="74" t="s">
        <v>96</v>
      </c>
      <c r="E108" s="74" t="s">
        <v>97</v>
      </c>
      <c r="F108" s="74" t="s">
        <v>98</v>
      </c>
      <c r="G108" s="74" t="s">
        <v>99</v>
      </c>
      <c r="H108" s="74" t="s">
        <v>100</v>
      </c>
      <c r="I108" s="74" t="s">
        <v>101</v>
      </c>
      <c r="J108" s="74" t="s">
        <v>102</v>
      </c>
      <c r="K108" s="74" t="s">
        <v>103</v>
      </c>
      <c r="L108" s="74" t="s">
        <v>104</v>
      </c>
      <c r="M108" s="74" t="s">
        <v>105</v>
      </c>
      <c r="N108" s="74" t="s">
        <v>106</v>
      </c>
      <c r="O108" s="74" t="s">
        <v>107</v>
      </c>
      <c r="P108" s="84" t="s">
        <v>108</v>
      </c>
      <c r="Q108" s="84" t="s">
        <v>109</v>
      </c>
      <c r="R108" s="85" t="s">
        <v>110</v>
      </c>
      <c r="S108" s="186"/>
      <c r="T108" s="188"/>
    </row>
    <row r="109" spans="1:86" x14ac:dyDescent="0.25">
      <c r="A109" s="76" t="s">
        <v>111</v>
      </c>
      <c r="B109" s="77">
        <f>SUM(C109:R109)</f>
        <v>0</v>
      </c>
      <c r="C109" s="165"/>
      <c r="D109" s="166"/>
      <c r="E109" s="166"/>
      <c r="F109" s="166"/>
      <c r="G109" s="166"/>
      <c r="H109" s="166"/>
      <c r="I109" s="166"/>
      <c r="J109" s="166"/>
      <c r="K109" s="166"/>
      <c r="L109" s="166"/>
      <c r="M109" s="166"/>
      <c r="N109" s="166"/>
      <c r="O109" s="166"/>
      <c r="P109" s="166"/>
      <c r="Q109" s="166"/>
      <c r="R109" s="167"/>
      <c r="S109" s="168"/>
      <c r="T109" s="169"/>
      <c r="U109" s="14" t="s">
        <v>87</v>
      </c>
      <c r="CA109" s="15" t="str">
        <f>IF(AND($B109&gt;0,S109="")," No olvide digitar la variable Pueblos Originarios. Digite cero si no tiene.",IF(S109&gt;$B109," * La variable Pueblos Originarios no puede ser mayor al Total.",""))</f>
        <v/>
      </c>
      <c r="CB109" s="15" t="str">
        <f>IF(AND($B109&gt;0,T109="")," No olvide digitar la variable Migrantes. Digite cero si no tiene.",IF(T109&gt;$B109," * La variable Migrantes no puede ser mayor al Total.",""))</f>
        <v/>
      </c>
      <c r="CG109" s="36">
        <f>IF(AND(B109&gt;0,S109=""),1,IF(S109&gt;B109,1,0))</f>
        <v>0</v>
      </c>
      <c r="CH109" s="36">
        <f>IF(AND(B109&gt;0,T109=""),1,IF(T109&gt;B109,1,0))</f>
        <v>0</v>
      </c>
    </row>
    <row r="110" spans="1:86" ht="21" x14ac:dyDescent="0.25">
      <c r="A110" s="78" t="s">
        <v>112</v>
      </c>
      <c r="B110" s="86">
        <f>SUM(C110:R110)</f>
        <v>0</v>
      </c>
      <c r="C110" s="151"/>
      <c r="D110" s="152"/>
      <c r="E110" s="152"/>
      <c r="F110" s="152"/>
      <c r="G110" s="152"/>
      <c r="H110" s="152"/>
      <c r="I110" s="152"/>
      <c r="J110" s="152"/>
      <c r="K110" s="152"/>
      <c r="L110" s="152"/>
      <c r="M110" s="152"/>
      <c r="N110" s="152"/>
      <c r="O110" s="152"/>
      <c r="P110" s="152"/>
      <c r="Q110" s="152"/>
      <c r="R110" s="153"/>
      <c r="S110" s="149"/>
      <c r="T110" s="154"/>
      <c r="U110" s="14" t="s">
        <v>87</v>
      </c>
      <c r="CA110" s="15" t="str">
        <f t="shared" ref="CA110:CA113" si="55">IF(AND($B110&gt;0,S110="")," No olvide digitar la variable Pueblos Originarios. Digite cero si no tiene.",IF(S110&gt;$B110," * La variable Pueblos Originarios no puede ser mayor al Total.",""))</f>
        <v/>
      </c>
      <c r="CB110" s="15" t="str">
        <f t="shared" ref="CB110:CB113" si="56">IF(AND($B110&gt;0,T110="")," No olvide digitar la variable Migrantes. Digite cero si no tiene.",IF(T110&gt;$B110," * La variable Migrantes no puede ser mayor al Total.",""))</f>
        <v/>
      </c>
      <c r="CG110" s="36">
        <f t="shared" ref="CG110:CG112" si="57">IF(AND(B110&gt;0,S110=""),1,IF(S110&gt;B110,1,0))</f>
        <v>0</v>
      </c>
      <c r="CH110" s="36">
        <f t="shared" ref="CH110:CH113" si="58">IF(AND(B110&gt;0,T110=""),1,IF(T110&gt;B110,1,0))</f>
        <v>0</v>
      </c>
    </row>
    <row r="111" spans="1:86" ht="22.5" x14ac:dyDescent="0.25">
      <c r="A111" s="87" t="s">
        <v>113</v>
      </c>
      <c r="B111" s="79">
        <f t="shared" ref="B111:B113" si="59">SUM(C111:R111)</f>
        <v>0</v>
      </c>
      <c r="C111" s="151"/>
      <c r="D111" s="152"/>
      <c r="E111" s="152"/>
      <c r="F111" s="152"/>
      <c r="G111" s="152"/>
      <c r="H111" s="152"/>
      <c r="I111" s="152"/>
      <c r="J111" s="152"/>
      <c r="K111" s="152"/>
      <c r="L111" s="152"/>
      <c r="M111" s="152"/>
      <c r="N111" s="152"/>
      <c r="O111" s="152"/>
      <c r="P111" s="152"/>
      <c r="Q111" s="152"/>
      <c r="R111" s="153"/>
      <c r="S111" s="149"/>
      <c r="T111" s="154"/>
      <c r="U111" s="14" t="s">
        <v>87</v>
      </c>
      <c r="CA111" s="15" t="str">
        <f t="shared" si="55"/>
        <v/>
      </c>
      <c r="CB111" s="15" t="str">
        <f t="shared" si="56"/>
        <v/>
      </c>
      <c r="CG111" s="36">
        <f t="shared" si="57"/>
        <v>0</v>
      </c>
      <c r="CH111" s="36">
        <f t="shared" si="58"/>
        <v>0</v>
      </c>
    </row>
    <row r="112" spans="1:86" ht="22.5" x14ac:dyDescent="0.25">
      <c r="A112" s="88" t="s">
        <v>114</v>
      </c>
      <c r="B112" s="80">
        <f t="shared" si="59"/>
        <v>0</v>
      </c>
      <c r="C112" s="151"/>
      <c r="D112" s="152"/>
      <c r="E112" s="152"/>
      <c r="F112" s="152"/>
      <c r="G112" s="152"/>
      <c r="H112" s="152"/>
      <c r="I112" s="152"/>
      <c r="J112" s="152"/>
      <c r="K112" s="152"/>
      <c r="L112" s="152"/>
      <c r="M112" s="152"/>
      <c r="N112" s="152"/>
      <c r="O112" s="152"/>
      <c r="P112" s="152"/>
      <c r="Q112" s="152"/>
      <c r="R112" s="153"/>
      <c r="S112" s="149"/>
      <c r="T112" s="154"/>
      <c r="U112" s="14" t="s">
        <v>87</v>
      </c>
      <c r="CA112" s="15" t="str">
        <f t="shared" si="55"/>
        <v/>
      </c>
      <c r="CB112" s="15" t="str">
        <f t="shared" si="56"/>
        <v/>
      </c>
      <c r="CG112" s="36">
        <f t="shared" si="57"/>
        <v>0</v>
      </c>
      <c r="CH112" s="36">
        <f t="shared" si="58"/>
        <v>0</v>
      </c>
    </row>
    <row r="113" spans="1:86" ht="22.5" x14ac:dyDescent="0.25">
      <c r="A113" s="17" t="s">
        <v>115</v>
      </c>
      <c r="B113" s="89">
        <f t="shared" si="59"/>
        <v>0</v>
      </c>
      <c r="C113" s="170"/>
      <c r="D113" s="171"/>
      <c r="E113" s="171"/>
      <c r="F113" s="171"/>
      <c r="G113" s="171"/>
      <c r="H113" s="171"/>
      <c r="I113" s="171"/>
      <c r="J113" s="171"/>
      <c r="K113" s="171"/>
      <c r="L113" s="171"/>
      <c r="M113" s="171"/>
      <c r="N113" s="171"/>
      <c r="O113" s="171"/>
      <c r="P113" s="171"/>
      <c r="Q113" s="171"/>
      <c r="R113" s="172"/>
      <c r="S113" s="173"/>
      <c r="T113" s="174"/>
      <c r="U113" s="14" t="s">
        <v>87</v>
      </c>
      <c r="CA113" s="15" t="str">
        <f t="shared" si="55"/>
        <v/>
      </c>
      <c r="CB113" s="15" t="str">
        <f t="shared" si="56"/>
        <v/>
      </c>
      <c r="CG113" s="36">
        <f>IF(AND(B113&gt;0,S113=""),1,IF(S113&gt;B113,1,0))</f>
        <v>0</v>
      </c>
      <c r="CH113" s="36">
        <f t="shared" si="58"/>
        <v>0</v>
      </c>
    </row>
    <row r="114" spans="1:86" x14ac:dyDescent="0.25">
      <c r="A114" s="204" t="s">
        <v>116</v>
      </c>
      <c r="B114" s="204"/>
      <c r="C114" s="204"/>
      <c r="D114" s="204"/>
      <c r="E114" s="204"/>
      <c r="F114" s="204"/>
      <c r="G114" s="204"/>
      <c r="H114" s="204"/>
      <c r="I114" s="204"/>
      <c r="J114" s="204"/>
      <c r="K114" s="204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  <c r="X114" s="204"/>
      <c r="Y114" s="204"/>
      <c r="Z114" s="204"/>
      <c r="AA114" s="204"/>
      <c r="AB114" s="204"/>
      <c r="AC114" s="204"/>
      <c r="AD114" s="204"/>
      <c r="AE114" s="204"/>
      <c r="AF114" s="204"/>
      <c r="AG114" s="204"/>
      <c r="AH114" s="204"/>
      <c r="AI114" s="204"/>
      <c r="AJ114" s="204"/>
    </row>
    <row r="115" spans="1:86" x14ac:dyDescent="0.25">
      <c r="A115" s="180" t="s">
        <v>83</v>
      </c>
      <c r="B115" s="208" t="s">
        <v>3</v>
      </c>
      <c r="C115" s="209"/>
      <c r="D115" s="187"/>
      <c r="E115" s="182" t="s">
        <v>117</v>
      </c>
      <c r="F115" s="183"/>
      <c r="G115" s="183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  <c r="V115" s="183"/>
      <c r="W115" s="183"/>
      <c r="X115" s="183"/>
      <c r="Y115" s="183"/>
      <c r="Z115" s="183"/>
      <c r="AA115" s="183"/>
      <c r="AB115" s="183"/>
      <c r="AC115" s="183"/>
      <c r="AD115" s="183"/>
      <c r="AE115" s="183"/>
      <c r="AF115" s="183"/>
      <c r="AG115" s="183"/>
      <c r="AH115" s="183"/>
      <c r="AI115" s="183"/>
      <c r="AJ115" s="210"/>
    </row>
    <row r="116" spans="1:86" ht="15" customHeight="1" x14ac:dyDescent="0.25">
      <c r="A116" s="207"/>
      <c r="B116" s="211" t="s">
        <v>118</v>
      </c>
      <c r="C116" s="213" t="s">
        <v>119</v>
      </c>
      <c r="D116" s="215" t="s">
        <v>120</v>
      </c>
      <c r="E116" s="205" t="s">
        <v>121</v>
      </c>
      <c r="F116" s="206"/>
      <c r="G116" s="217" t="s">
        <v>122</v>
      </c>
      <c r="H116" s="218"/>
      <c r="I116" s="217" t="s">
        <v>123</v>
      </c>
      <c r="J116" s="218"/>
      <c r="K116" s="217" t="s">
        <v>124</v>
      </c>
      <c r="L116" s="218"/>
      <c r="M116" s="205" t="s">
        <v>8</v>
      </c>
      <c r="N116" s="206"/>
      <c r="O116" s="205" t="s">
        <v>9</v>
      </c>
      <c r="P116" s="206"/>
      <c r="Q116" s="205" t="s">
        <v>10</v>
      </c>
      <c r="R116" s="206"/>
      <c r="S116" s="205" t="s">
        <v>11</v>
      </c>
      <c r="T116" s="206"/>
      <c r="U116" s="205" t="s">
        <v>12</v>
      </c>
      <c r="V116" s="206"/>
      <c r="W116" s="205" t="s">
        <v>13</v>
      </c>
      <c r="X116" s="206"/>
      <c r="Y116" s="205" t="s">
        <v>14</v>
      </c>
      <c r="Z116" s="206"/>
      <c r="AA116" s="205" t="s">
        <v>15</v>
      </c>
      <c r="AB116" s="206"/>
      <c r="AC116" s="205" t="s">
        <v>125</v>
      </c>
      <c r="AD116" s="206"/>
      <c r="AE116" s="205" t="s">
        <v>126</v>
      </c>
      <c r="AF116" s="206"/>
      <c r="AG116" s="205" t="s">
        <v>127</v>
      </c>
      <c r="AH116" s="206"/>
      <c r="AI116" s="205" t="s">
        <v>128</v>
      </c>
      <c r="AJ116" s="206"/>
    </row>
    <row r="117" spans="1:86" x14ac:dyDescent="0.25">
      <c r="A117" s="181"/>
      <c r="B117" s="212"/>
      <c r="C117" s="214"/>
      <c r="D117" s="216"/>
      <c r="E117" s="90" t="s">
        <v>119</v>
      </c>
      <c r="F117" s="91" t="s">
        <v>120</v>
      </c>
      <c r="G117" s="90" t="s">
        <v>119</v>
      </c>
      <c r="H117" s="92" t="s">
        <v>120</v>
      </c>
      <c r="I117" s="90" t="s">
        <v>119</v>
      </c>
      <c r="J117" s="91" t="s">
        <v>120</v>
      </c>
      <c r="K117" s="90" t="s">
        <v>119</v>
      </c>
      <c r="L117" s="91" t="s">
        <v>120</v>
      </c>
      <c r="M117" s="93" t="s">
        <v>119</v>
      </c>
      <c r="N117" s="91" t="s">
        <v>120</v>
      </c>
      <c r="O117" s="90" t="s">
        <v>119</v>
      </c>
      <c r="P117" s="91" t="s">
        <v>120</v>
      </c>
      <c r="Q117" s="90" t="s">
        <v>119</v>
      </c>
      <c r="R117" s="91" t="s">
        <v>120</v>
      </c>
      <c r="S117" s="90" t="s">
        <v>119</v>
      </c>
      <c r="T117" s="91" t="s">
        <v>120</v>
      </c>
      <c r="U117" s="90" t="s">
        <v>119</v>
      </c>
      <c r="V117" s="91" t="s">
        <v>120</v>
      </c>
      <c r="W117" s="90" t="s">
        <v>119</v>
      </c>
      <c r="X117" s="91" t="s">
        <v>120</v>
      </c>
      <c r="Y117" s="90" t="s">
        <v>119</v>
      </c>
      <c r="Z117" s="91" t="s">
        <v>120</v>
      </c>
      <c r="AA117" s="90" t="s">
        <v>119</v>
      </c>
      <c r="AB117" s="91" t="s">
        <v>120</v>
      </c>
      <c r="AC117" s="90" t="s">
        <v>119</v>
      </c>
      <c r="AD117" s="91" t="s">
        <v>120</v>
      </c>
      <c r="AE117" s="90" t="s">
        <v>119</v>
      </c>
      <c r="AF117" s="91" t="s">
        <v>120</v>
      </c>
      <c r="AG117" s="90" t="s">
        <v>119</v>
      </c>
      <c r="AH117" s="91" t="s">
        <v>120</v>
      </c>
      <c r="AI117" s="90" t="s">
        <v>119</v>
      </c>
      <c r="AJ117" s="91" t="s">
        <v>120</v>
      </c>
    </row>
    <row r="118" spans="1:86" ht="22.5" x14ac:dyDescent="0.25">
      <c r="A118" s="12" t="s">
        <v>129</v>
      </c>
      <c r="B118" s="94">
        <f>SUM(C118:D118)</f>
        <v>0</v>
      </c>
      <c r="C118" s="95">
        <f>+E118+G118+I118+K118+M118+O118+Q118+S118+U118+W118+Y118+AA118+AC118+AE118+AG118+AI118</f>
        <v>0</v>
      </c>
      <c r="D118" s="26">
        <f>+F118+H118+J118+L118+N118+P118+R118+T118+V118+X118+Z118+AB118+AD118+AF118+AH118+AJ118</f>
        <v>0</v>
      </c>
      <c r="E118" s="108"/>
      <c r="F118" s="140"/>
      <c r="G118" s="108"/>
      <c r="H118" s="140"/>
      <c r="I118" s="108"/>
      <c r="J118" s="140"/>
      <c r="K118" s="108"/>
      <c r="L118" s="140"/>
      <c r="M118" s="108"/>
      <c r="N118" s="140"/>
      <c r="O118" s="108"/>
      <c r="P118" s="140"/>
      <c r="Q118" s="108"/>
      <c r="R118" s="140"/>
      <c r="S118" s="108"/>
      <c r="T118" s="140"/>
      <c r="U118" s="108"/>
      <c r="V118" s="140"/>
      <c r="W118" s="108"/>
      <c r="X118" s="140"/>
      <c r="Y118" s="108"/>
      <c r="Z118" s="140"/>
      <c r="AA118" s="108"/>
      <c r="AB118" s="140"/>
      <c r="AC118" s="175"/>
      <c r="AD118" s="140"/>
      <c r="AE118" s="175"/>
      <c r="AF118" s="140"/>
      <c r="AG118" s="175"/>
      <c r="AH118" s="140"/>
      <c r="AI118" s="175"/>
      <c r="AJ118" s="140"/>
    </row>
    <row r="119" spans="1:86" ht="22.5" x14ac:dyDescent="0.25">
      <c r="A119" s="87" t="s">
        <v>130</v>
      </c>
      <c r="B119" s="96">
        <f t="shared" ref="B119:B123" si="60">SUM(C119:D119)</f>
        <v>0</v>
      </c>
      <c r="C119" s="97">
        <f t="shared" ref="C119:D123" si="61">+E119+G119+I119+K119+M119+O119+Q119+S119+U119+W119+Y119+AA119+AC119+AE119+AG119+AI119</f>
        <v>0</v>
      </c>
      <c r="D119" s="98">
        <f t="shared" si="61"/>
        <v>0</v>
      </c>
      <c r="E119" s="175"/>
      <c r="F119" s="140"/>
      <c r="G119" s="175"/>
      <c r="H119" s="140"/>
      <c r="I119" s="175"/>
      <c r="J119" s="140"/>
      <c r="K119" s="175"/>
      <c r="L119" s="140"/>
      <c r="M119" s="175"/>
      <c r="N119" s="140"/>
      <c r="O119" s="175"/>
      <c r="P119" s="140"/>
      <c r="Q119" s="175"/>
      <c r="R119" s="140"/>
      <c r="S119" s="175"/>
      <c r="T119" s="140"/>
      <c r="U119" s="175"/>
      <c r="V119" s="140"/>
      <c r="W119" s="175"/>
      <c r="X119" s="140"/>
      <c r="Y119" s="175"/>
      <c r="Z119" s="140"/>
      <c r="AA119" s="175"/>
      <c r="AB119" s="140"/>
      <c r="AC119" s="175"/>
      <c r="AD119" s="140"/>
      <c r="AE119" s="175"/>
      <c r="AF119" s="140"/>
      <c r="AG119" s="175"/>
      <c r="AH119" s="140"/>
      <c r="AI119" s="175"/>
      <c r="AJ119" s="140"/>
    </row>
    <row r="120" spans="1:86" ht="22.5" x14ac:dyDescent="0.25">
      <c r="A120" s="87" t="s">
        <v>131</v>
      </c>
      <c r="B120" s="96">
        <f t="shared" si="60"/>
        <v>0</v>
      </c>
      <c r="C120" s="97">
        <f t="shared" si="61"/>
        <v>0</v>
      </c>
      <c r="D120" s="39">
        <f t="shared" si="61"/>
        <v>0</v>
      </c>
      <c r="E120" s="175"/>
      <c r="F120" s="140"/>
      <c r="G120" s="175"/>
      <c r="H120" s="140"/>
      <c r="I120" s="175"/>
      <c r="J120" s="140"/>
      <c r="K120" s="175"/>
      <c r="L120" s="140"/>
      <c r="M120" s="175"/>
      <c r="N120" s="140"/>
      <c r="O120" s="175"/>
      <c r="P120" s="140"/>
      <c r="Q120" s="175"/>
      <c r="R120" s="140"/>
      <c r="S120" s="175"/>
      <c r="T120" s="140"/>
      <c r="U120" s="175"/>
      <c r="V120" s="140"/>
      <c r="W120" s="175"/>
      <c r="X120" s="140"/>
      <c r="Y120" s="175"/>
      <c r="Z120" s="140"/>
      <c r="AA120" s="175"/>
      <c r="AB120" s="140"/>
      <c r="AC120" s="175"/>
      <c r="AD120" s="140"/>
      <c r="AE120" s="175"/>
      <c r="AF120" s="140"/>
      <c r="AG120" s="175"/>
      <c r="AH120" s="140"/>
      <c r="AI120" s="175"/>
      <c r="AJ120" s="140"/>
    </row>
    <row r="121" spans="1:86" ht="22.5" x14ac:dyDescent="0.25">
      <c r="A121" s="87" t="s">
        <v>132</v>
      </c>
      <c r="B121" s="99">
        <f t="shared" si="60"/>
        <v>0</v>
      </c>
      <c r="C121" s="100">
        <f t="shared" si="61"/>
        <v>0</v>
      </c>
      <c r="D121" s="101">
        <f t="shared" si="61"/>
        <v>0</v>
      </c>
      <c r="E121" s="118"/>
      <c r="F121" s="122"/>
      <c r="G121" s="118"/>
      <c r="H121" s="122"/>
      <c r="I121" s="118"/>
      <c r="J121" s="122"/>
      <c r="K121" s="118"/>
      <c r="L121" s="122"/>
      <c r="M121" s="118"/>
      <c r="N121" s="122"/>
      <c r="O121" s="118"/>
      <c r="P121" s="122"/>
      <c r="Q121" s="118"/>
      <c r="R121" s="122"/>
      <c r="S121" s="118"/>
      <c r="T121" s="122"/>
      <c r="U121" s="118"/>
      <c r="V121" s="122"/>
      <c r="W121" s="118"/>
      <c r="X121" s="122"/>
      <c r="Y121" s="118"/>
      <c r="Z121" s="122"/>
      <c r="AA121" s="118"/>
      <c r="AB121" s="122"/>
      <c r="AC121" s="118"/>
      <c r="AD121" s="122"/>
      <c r="AE121" s="118"/>
      <c r="AF121" s="122"/>
      <c r="AG121" s="118"/>
      <c r="AH121" s="122"/>
      <c r="AI121" s="118"/>
      <c r="AJ121" s="122"/>
    </row>
    <row r="122" spans="1:86" ht="22.5" x14ac:dyDescent="0.25">
      <c r="A122" s="87" t="s">
        <v>133</v>
      </c>
      <c r="B122" s="96">
        <f t="shared" si="60"/>
        <v>0</v>
      </c>
      <c r="C122" s="97">
        <f t="shared" si="61"/>
        <v>0</v>
      </c>
      <c r="D122" s="98">
        <f t="shared" si="61"/>
        <v>0</v>
      </c>
      <c r="E122" s="175"/>
      <c r="F122" s="140"/>
      <c r="G122" s="175"/>
      <c r="H122" s="140"/>
      <c r="I122" s="175"/>
      <c r="J122" s="140"/>
      <c r="K122" s="175"/>
      <c r="L122" s="140"/>
      <c r="M122" s="175"/>
      <c r="N122" s="140"/>
      <c r="O122" s="175"/>
      <c r="P122" s="140"/>
      <c r="Q122" s="175"/>
      <c r="R122" s="140"/>
      <c r="S122" s="175"/>
      <c r="T122" s="140"/>
      <c r="U122" s="175"/>
      <c r="V122" s="140"/>
      <c r="W122" s="175"/>
      <c r="X122" s="140"/>
      <c r="Y122" s="175"/>
      <c r="Z122" s="140"/>
      <c r="AA122" s="175"/>
      <c r="AB122" s="140"/>
      <c r="AC122" s="175"/>
      <c r="AD122" s="140"/>
      <c r="AE122" s="175"/>
      <c r="AF122" s="140"/>
      <c r="AG122" s="175"/>
      <c r="AH122" s="140"/>
      <c r="AI122" s="175"/>
      <c r="AJ122" s="140"/>
    </row>
    <row r="123" spans="1:86" ht="22.5" x14ac:dyDescent="0.25">
      <c r="A123" s="102" t="s">
        <v>134</v>
      </c>
      <c r="B123" s="103">
        <f t="shared" si="60"/>
        <v>0</v>
      </c>
      <c r="C123" s="104">
        <f t="shared" si="61"/>
        <v>0</v>
      </c>
      <c r="D123" s="105">
        <f t="shared" si="61"/>
        <v>0</v>
      </c>
      <c r="E123" s="126"/>
      <c r="F123" s="138"/>
      <c r="G123" s="126"/>
      <c r="H123" s="138"/>
      <c r="I123" s="126"/>
      <c r="J123" s="138"/>
      <c r="K123" s="126"/>
      <c r="L123" s="138"/>
      <c r="M123" s="126"/>
      <c r="N123" s="138"/>
      <c r="O123" s="126"/>
      <c r="P123" s="138"/>
      <c r="Q123" s="126"/>
      <c r="R123" s="138"/>
      <c r="S123" s="126"/>
      <c r="T123" s="138"/>
      <c r="U123" s="126"/>
      <c r="V123" s="138"/>
      <c r="W123" s="126"/>
      <c r="X123" s="138"/>
      <c r="Y123" s="126"/>
      <c r="Z123" s="138"/>
      <c r="AA123" s="126"/>
      <c r="AB123" s="138"/>
      <c r="AC123" s="126"/>
      <c r="AD123" s="138"/>
      <c r="AE123" s="126"/>
      <c r="AF123" s="138"/>
      <c r="AG123" s="126"/>
      <c r="AH123" s="138"/>
      <c r="AI123" s="126"/>
      <c r="AJ123" s="138"/>
    </row>
    <row r="150" spans="1:2" x14ac:dyDescent="0.25">
      <c r="A150" s="106">
        <f>SUM(B12:B13,B15:B16,B18:B19,B22:B23,B27:B32,B35:B36,B40:B47,B50:B53,B56:B59,B64:B65,B67:B68,B70:B71,B73,B78:B80,B82:B84,B86:B88,B91:B92,B95:B96,B100:B105,B109:B113,B118:B123)</f>
        <v>297</v>
      </c>
      <c r="B150" s="107">
        <f>SUM(CG12:CH113)</f>
        <v>0</v>
      </c>
    </row>
  </sheetData>
  <mergeCells count="72">
    <mergeCell ref="AI116:AJ116"/>
    <mergeCell ref="W116:X116"/>
    <mergeCell ref="Y116:Z116"/>
    <mergeCell ref="AA116:AB116"/>
    <mergeCell ref="AC116:AD116"/>
    <mergeCell ref="AE116:AF116"/>
    <mergeCell ref="AG116:AH116"/>
    <mergeCell ref="U116:V116"/>
    <mergeCell ref="A114:AJ114"/>
    <mergeCell ref="A115:A117"/>
    <mergeCell ref="B115:D115"/>
    <mergeCell ref="E115:AJ115"/>
    <mergeCell ref="B116:B117"/>
    <mergeCell ref="C116:C117"/>
    <mergeCell ref="D116:D117"/>
    <mergeCell ref="E116:F116"/>
    <mergeCell ref="G116:H116"/>
    <mergeCell ref="I116:J116"/>
    <mergeCell ref="K116:L116"/>
    <mergeCell ref="M116:N116"/>
    <mergeCell ref="O116:P116"/>
    <mergeCell ref="Q116:R116"/>
    <mergeCell ref="S116:T116"/>
    <mergeCell ref="T107:T108"/>
    <mergeCell ref="A89:K89"/>
    <mergeCell ref="A93:D93"/>
    <mergeCell ref="A97:R97"/>
    <mergeCell ref="A98:A99"/>
    <mergeCell ref="B98:B99"/>
    <mergeCell ref="C98:L98"/>
    <mergeCell ref="M98:M99"/>
    <mergeCell ref="N98:N99"/>
    <mergeCell ref="A106:R106"/>
    <mergeCell ref="A107:A108"/>
    <mergeCell ref="B107:B108"/>
    <mergeCell ref="C107:R107"/>
    <mergeCell ref="S107:S108"/>
    <mergeCell ref="L61:L62"/>
    <mergeCell ref="M61:M62"/>
    <mergeCell ref="A74:K74"/>
    <mergeCell ref="A75:A76"/>
    <mergeCell ref="B75:B76"/>
    <mergeCell ref="C75:K75"/>
    <mergeCell ref="L75:L76"/>
    <mergeCell ref="M75:M76"/>
    <mergeCell ref="A48:K48"/>
    <mergeCell ref="A54:D54"/>
    <mergeCell ref="A60:K60"/>
    <mergeCell ref="A61:A62"/>
    <mergeCell ref="B61:B62"/>
    <mergeCell ref="C61:K61"/>
    <mergeCell ref="M25:M26"/>
    <mergeCell ref="A33:D33"/>
    <mergeCell ref="A37:K37"/>
    <mergeCell ref="A38:A39"/>
    <mergeCell ref="B38:B39"/>
    <mergeCell ref="C38:K38"/>
    <mergeCell ref="L38:L39"/>
    <mergeCell ref="M38:M39"/>
    <mergeCell ref="L25:L26"/>
    <mergeCell ref="A20:D20"/>
    <mergeCell ref="A24:K24"/>
    <mergeCell ref="A25:A26"/>
    <mergeCell ref="B25:B26"/>
    <mergeCell ref="C25:K25"/>
    <mergeCell ref="A6:M6"/>
    <mergeCell ref="A8:K8"/>
    <mergeCell ref="A9:A10"/>
    <mergeCell ref="B9:B10"/>
    <mergeCell ref="C9:K9"/>
    <mergeCell ref="L9:L10"/>
    <mergeCell ref="M9:M10"/>
  </mergeCells>
  <dataValidations count="7">
    <dataValidation type="whole" operator="equal" allowBlank="1" showInputMessage="1" showErrorMessage="1" sqref="B11:M11 B14:M14 B17:M17 B63:M63 B66:M66 B69:M69 B72:M72 B77:M77 B81:M81 B85:M85" xr:uid="{00000000-0002-0000-0100-000000000000}">
      <formula1>0</formula1>
    </dataValidation>
    <dataValidation type="whole" operator="greaterThanOrEqual" allowBlank="1" showInputMessage="1" showErrorMessage="1" sqref="B91:D92 B12:M13 B15:M16 B18:M19 B22:D23 C27:M32 B35:D36 C40:M47 B50:D53 C70:M71 B56:D59 C67:M68 C64:M65 C73:M73 B95:D96" xr:uid="{00000000-0002-0000-0100-000001000000}">
      <formula1>0</formula1>
    </dataValidation>
    <dataValidation type="whole" allowBlank="1" showInputMessage="1" showErrorMessage="1" sqref="E118:AJ123" xr:uid="{00000000-0002-0000-0100-000002000000}">
      <formula1>0</formula1>
      <formula2>9.99999999999999E+41</formula2>
    </dataValidation>
    <dataValidation type="whole" allowBlank="1" showInputMessage="1" showErrorMessage="1" sqref="C100:N105" xr:uid="{00000000-0002-0000-0100-000003000000}">
      <formula1>0</formula1>
      <formula2>9.99999999999999E+37</formula2>
    </dataValidation>
    <dataValidation type="whole" allowBlank="1" showInputMessage="1" showErrorMessage="1" sqref="C86:M88" xr:uid="{00000000-0002-0000-0100-000004000000}">
      <formula1>0</formula1>
      <formula2>9.99999999999999E+39</formula2>
    </dataValidation>
    <dataValidation type="whole" allowBlank="1" showInputMessage="1" showErrorMessage="1" sqref="C82:M84" xr:uid="{00000000-0002-0000-0100-000005000000}">
      <formula1>0</formula1>
      <formula2>9.99999999999999E+35</formula2>
    </dataValidation>
    <dataValidation type="whole" allowBlank="1" showInputMessage="1" showErrorMessage="1" sqref="C78:M80 C109:T113" xr:uid="{00000000-0002-0000-0100-000006000000}">
      <formula1>0</formula1>
      <formula2>9.99999999999999E+36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I150"/>
  <sheetViews>
    <sheetView workbookViewId="0">
      <selection activeCell="A4" sqref="A4:A5"/>
    </sheetView>
  </sheetViews>
  <sheetFormatPr baseColWidth="10" defaultColWidth="11.42578125" defaultRowHeight="15" x14ac:dyDescent="0.25"/>
  <cols>
    <col min="1" max="1" width="60.140625" customWidth="1"/>
    <col min="2" max="2" width="12" customWidth="1"/>
    <col min="3" max="3" width="12.7109375" customWidth="1"/>
    <col min="78" max="78" width="11.42578125" customWidth="1"/>
    <col min="79" max="87" width="11.42578125" hidden="1" customWidth="1"/>
    <col min="88" max="95" width="0" hidden="1" customWidth="1"/>
  </cols>
  <sheetData>
    <row r="1" spans="1:86" x14ac:dyDescent="0.25">
      <c r="A1" s="1" t="s">
        <v>0</v>
      </c>
    </row>
    <row r="2" spans="1:86" x14ac:dyDescent="0.25">
      <c r="A2" s="1" t="str">
        <f>CONCATENATE("COMUNA: ",[3]NOMBRE!B2, " (",[3]NOMBRE!C2,[3]NOMBRE!D2,[3]NOMBRE!E2,[3]NOMBRE!F2,[3]NOMBRE!G2,")")</f>
        <v>COMUNA: LINARES (07401)</v>
      </c>
    </row>
    <row r="3" spans="1:86" x14ac:dyDescent="0.25">
      <c r="A3" s="1" t="str">
        <f>CONCATENATE("ESTABLECIMIENTO/ESTRATEGIA: ", [3]NOMBRE!B3, " (",[3]NOMBRE!C3,[3]NOMBRE!D3,[3]NOMBRE!E3,[3]NOMBRE!F3,[3]NOMBRE!G3,[3]NOMBRE!H3,")")</f>
        <v>ESTABLECIMIENTO/ESTRATEGIA: HOSPITAL PRESIDENTE CARLOS IBAÑEZ DEL CAMPO (116108)</v>
      </c>
    </row>
    <row r="4" spans="1:86" x14ac:dyDescent="0.25">
      <c r="A4" s="1" t="str">
        <f>CONCATENATE("MES: ",[3]NOMBRE!B6, " (",[3]NOMBRE!C6,[3]NOMBRE!D6,")")</f>
        <v>MES: FEBRERO (02)</v>
      </c>
    </row>
    <row r="5" spans="1:86" x14ac:dyDescent="0.25">
      <c r="A5" s="1" t="str">
        <f>CONCATENATE("AÑO: ",[3]NOMBRE!B7)</f>
        <v>AÑO: 2025</v>
      </c>
    </row>
    <row r="6" spans="1:86" ht="15" customHeight="1" x14ac:dyDescent="0.25">
      <c r="A6" s="176" t="s">
        <v>1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</row>
    <row r="8" spans="1:86" x14ac:dyDescent="0.25">
      <c r="A8" s="177" t="s">
        <v>2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2"/>
      <c r="M8" s="2"/>
    </row>
    <row r="9" spans="1:86" ht="15" customHeight="1" x14ac:dyDescent="0.25">
      <c r="A9" s="178"/>
      <c r="B9" s="180" t="s">
        <v>3</v>
      </c>
      <c r="C9" s="182" t="s">
        <v>4</v>
      </c>
      <c r="D9" s="183"/>
      <c r="E9" s="183"/>
      <c r="F9" s="183"/>
      <c r="G9" s="183"/>
      <c r="H9" s="183"/>
      <c r="I9" s="183"/>
      <c r="J9" s="183"/>
      <c r="K9" s="184"/>
      <c r="L9" s="185" t="s">
        <v>5</v>
      </c>
      <c r="M9" s="187" t="s">
        <v>6</v>
      </c>
    </row>
    <row r="10" spans="1:86" x14ac:dyDescent="0.25">
      <c r="A10" s="179"/>
      <c r="B10" s="181"/>
      <c r="C10" s="3" t="s">
        <v>7</v>
      </c>
      <c r="D10" s="4" t="s">
        <v>8</v>
      </c>
      <c r="E10" s="4" t="s">
        <v>9</v>
      </c>
      <c r="F10" s="4" t="s">
        <v>10</v>
      </c>
      <c r="G10" s="4" t="s">
        <v>11</v>
      </c>
      <c r="H10" s="4" t="s">
        <v>12</v>
      </c>
      <c r="I10" s="4" t="s">
        <v>13</v>
      </c>
      <c r="J10" s="4" t="s">
        <v>14</v>
      </c>
      <c r="K10" s="5" t="s">
        <v>15</v>
      </c>
      <c r="L10" s="186"/>
      <c r="M10" s="188"/>
    </row>
    <row r="11" spans="1:86" x14ac:dyDescent="0.25">
      <c r="A11" s="6" t="s">
        <v>16</v>
      </c>
      <c r="B11" s="7"/>
      <c r="C11" s="8"/>
      <c r="D11" s="8"/>
      <c r="E11" s="8"/>
      <c r="F11" s="8"/>
      <c r="G11" s="8"/>
      <c r="H11" s="8"/>
      <c r="I11" s="8"/>
      <c r="J11" s="8"/>
      <c r="K11" s="9"/>
      <c r="L11" s="10"/>
      <c r="M11" s="11"/>
    </row>
    <row r="12" spans="1:86" ht="22.5" x14ac:dyDescent="0.25">
      <c r="A12" s="12" t="s">
        <v>17</v>
      </c>
      <c r="B12" s="13">
        <f>SUM(C12:K12)</f>
        <v>0</v>
      </c>
      <c r="C12" s="108"/>
      <c r="D12" s="109"/>
      <c r="E12" s="109"/>
      <c r="F12" s="109"/>
      <c r="G12" s="109"/>
      <c r="H12" s="109"/>
      <c r="I12" s="109"/>
      <c r="J12" s="109"/>
      <c r="K12" s="110"/>
      <c r="L12" s="111"/>
      <c r="M12" s="112"/>
      <c r="N12" s="14" t="str">
        <f>$CA12&amp;CB12</f>
        <v/>
      </c>
      <c r="CA12" s="15" t="str">
        <f>IF(AND(B12&gt;0,L12="")," * No olvide digitar la variable Pueblos Originarios. Digite cero si no tiene.",IF(L12&gt;B12, " * La variable Pueblos Originarios no puede ser mayor al Total.",""))</f>
        <v/>
      </c>
      <c r="CB12" s="15" t="str">
        <f>IF(AND(B12&gt;0,M12="")," * No olvide digitar la variable Migrantes. Digite cero si no tiene.",IF(M12&gt;B12, " * La variable Migrantes no puede ser mayor al Total.",""))</f>
        <v/>
      </c>
      <c r="CC12" s="14"/>
      <c r="CD12" s="14"/>
      <c r="CG12" s="16">
        <f>IF(AND(B12&gt;0,L12=""),1,IF(L12&gt;B12,1,0))</f>
        <v>0</v>
      </c>
      <c r="CH12" s="16">
        <f>IF(AND(B12&gt;0,M12=""),1,IF(M12&gt;B12,1,0))</f>
        <v>0</v>
      </c>
    </row>
    <row r="13" spans="1:86" x14ac:dyDescent="0.25">
      <c r="A13" s="17" t="s">
        <v>18</v>
      </c>
      <c r="B13" s="18">
        <f>SUM(C13:K13)</f>
        <v>0</v>
      </c>
      <c r="C13" s="113"/>
      <c r="D13" s="114"/>
      <c r="E13" s="114"/>
      <c r="F13" s="114"/>
      <c r="G13" s="114"/>
      <c r="H13" s="114"/>
      <c r="I13" s="114"/>
      <c r="J13" s="114"/>
      <c r="K13" s="115"/>
      <c r="L13" s="116"/>
      <c r="M13" s="117"/>
      <c r="N13" s="14" t="str">
        <f t="shared" ref="N13:N19" si="0">$CA13&amp;CB13</f>
        <v/>
      </c>
      <c r="CA13" s="15" t="str">
        <f>IF(AND(B13&gt;0,L13="")," * No olvide digitar la variable Pueblos Originarios. Digite cero si no tiene.",IF(L13&gt;B13, " * La variable Pueblos Originarios no puede ser mayor al Total.",""))</f>
        <v/>
      </c>
      <c r="CB13" s="15" t="str">
        <f>IF(AND(B13&gt;0,M13="")," * No olvide digitar la variable Migrantes. Digite cero si no tiene.",IF(M13&gt;B13, " * La variable Migrantes no puede ser mayor al Total.",""))</f>
        <v/>
      </c>
      <c r="CG13" s="16">
        <f>IF(AND(B13&gt;0,L13=""),1,IF(L13&gt;B13,1,0))</f>
        <v>0</v>
      </c>
      <c r="CH13" s="16">
        <f>IF(AND(B13&gt;0,M13=""),1,IF(M13&gt;B13,1,0))</f>
        <v>0</v>
      </c>
    </row>
    <row r="14" spans="1:86" x14ac:dyDescent="0.25">
      <c r="A14" s="19" t="s">
        <v>19</v>
      </c>
      <c r="B14" s="20"/>
      <c r="C14" s="21"/>
      <c r="D14" s="21"/>
      <c r="E14" s="21"/>
      <c r="F14" s="21"/>
      <c r="G14" s="21"/>
      <c r="H14" s="21"/>
      <c r="I14" s="21"/>
      <c r="J14" s="21"/>
      <c r="K14" s="22"/>
      <c r="L14" s="23"/>
      <c r="M14" s="24"/>
      <c r="N14" s="14" t="str">
        <f t="shared" si="0"/>
        <v/>
      </c>
      <c r="CA14" s="25"/>
    </row>
    <row r="15" spans="1:86" ht="22.5" x14ac:dyDescent="0.25">
      <c r="A15" s="12" t="s">
        <v>20</v>
      </c>
      <c r="B15" s="26">
        <f>SUM(C15:K15)</f>
        <v>0</v>
      </c>
      <c r="C15" s="108"/>
      <c r="D15" s="109"/>
      <c r="E15" s="109"/>
      <c r="F15" s="109"/>
      <c r="G15" s="109"/>
      <c r="H15" s="109"/>
      <c r="I15" s="109"/>
      <c r="J15" s="109"/>
      <c r="K15" s="110"/>
      <c r="L15" s="111"/>
      <c r="M15" s="112"/>
      <c r="N15" s="14" t="str">
        <f t="shared" si="0"/>
        <v/>
      </c>
      <c r="CA15" s="15" t="str">
        <f>IF(AND(B15&gt;0,L15="")," * No olvide digitar la variable Pueblos Originarios. Digite cero si no tiene.",IF(L15&gt;B15, " * La variable Pueblos Originarios no puede ser mayor al Total.",""))</f>
        <v/>
      </c>
      <c r="CB15" s="15" t="str">
        <f t="shared" ref="CB15:CB16" si="1">IF(AND(B15&gt;0,M15="")," * No olvide digitar la variable Migrantes. Digite cero si no tiene.",IF(M15&gt;B15, " * La variable Migrantes no puede ser mayor al Total.",""))</f>
        <v/>
      </c>
      <c r="CG15" s="16">
        <f t="shared" ref="CG15:CG16" si="2">IF(AND(B15&gt;0,L15=""),1,IF(L15&gt;B15,1,0))</f>
        <v>0</v>
      </c>
      <c r="CH15" s="16">
        <f t="shared" ref="CH15:CH16" si="3">IF(AND(B15&gt;0,M15=""),1,IF(M15&gt;B15,1,0))</f>
        <v>0</v>
      </c>
    </row>
    <row r="16" spans="1:86" x14ac:dyDescent="0.25">
      <c r="A16" s="17" t="s">
        <v>21</v>
      </c>
      <c r="B16" s="18">
        <f>SUM(C16:K16)</f>
        <v>0</v>
      </c>
      <c r="C16" s="113"/>
      <c r="D16" s="114"/>
      <c r="E16" s="114"/>
      <c r="F16" s="114"/>
      <c r="G16" s="114"/>
      <c r="H16" s="114"/>
      <c r="I16" s="114"/>
      <c r="J16" s="114"/>
      <c r="K16" s="115"/>
      <c r="L16" s="116"/>
      <c r="M16" s="117"/>
      <c r="N16" s="14" t="str">
        <f t="shared" si="0"/>
        <v/>
      </c>
      <c r="CA16" s="15" t="str">
        <f>IF(AND(B16&gt;0,L16="")," * No olvide digitar la variable Pueblos Originarios. Digite cero si no tiene.",IF(L16&gt;B16, " * La variable Pueblos Originarios no puede ser mayor al Total.",""))</f>
        <v/>
      </c>
      <c r="CB16" s="15" t="str">
        <f t="shared" si="1"/>
        <v/>
      </c>
      <c r="CG16" s="16">
        <f t="shared" si="2"/>
        <v>0</v>
      </c>
      <c r="CH16" s="16">
        <f t="shared" si="3"/>
        <v>0</v>
      </c>
    </row>
    <row r="17" spans="1:86" x14ac:dyDescent="0.25">
      <c r="A17" s="27" t="s">
        <v>22</v>
      </c>
      <c r="B17" s="20"/>
      <c r="C17" s="21"/>
      <c r="D17" s="21"/>
      <c r="E17" s="21"/>
      <c r="F17" s="21"/>
      <c r="G17" s="21"/>
      <c r="H17" s="21"/>
      <c r="I17" s="21"/>
      <c r="J17" s="21"/>
      <c r="K17" s="22"/>
      <c r="L17" s="23"/>
      <c r="M17" s="24"/>
      <c r="N17" s="14" t="str">
        <f t="shared" si="0"/>
        <v/>
      </c>
      <c r="CA17" s="25"/>
    </row>
    <row r="18" spans="1:86" ht="22.5" x14ac:dyDescent="0.25">
      <c r="A18" s="28" t="s">
        <v>23</v>
      </c>
      <c r="B18" s="29">
        <f>SUM(C18:K18)</f>
        <v>0</v>
      </c>
      <c r="C18" s="118"/>
      <c r="D18" s="119"/>
      <c r="E18" s="119"/>
      <c r="F18" s="119"/>
      <c r="G18" s="119"/>
      <c r="H18" s="119"/>
      <c r="I18" s="119"/>
      <c r="J18" s="119"/>
      <c r="K18" s="120"/>
      <c r="L18" s="121"/>
      <c r="M18" s="122"/>
      <c r="N18" s="14" t="str">
        <f t="shared" si="0"/>
        <v/>
      </c>
      <c r="CA18" s="15" t="str">
        <f>IF(AND(B18&gt;0,L18="")," * No olvide digitar la variable Pueblos Originarios. Digite cero si no tiene.",IF(L18&gt;B18, " * La variable Pueblos Originarios no puede ser mayor al Total.",""))</f>
        <v/>
      </c>
      <c r="CB18" s="15" t="str">
        <f t="shared" ref="CB18:CB19" si="4">IF(AND(B18&gt;0,M18="")," * No olvide digitar la variable Migrantes. Digite cero si no tiene.",IF(M18&gt;B18, " * La variable Migrantes no puede ser mayor al Total.",""))</f>
        <v/>
      </c>
      <c r="CG18" s="16">
        <f t="shared" ref="CG18:CG19" si="5">IF(AND(B18&gt;0,L18=""),1,IF(L18&gt;B18,1,0))</f>
        <v>0</v>
      </c>
      <c r="CH18" s="16">
        <f t="shared" ref="CH18:CH19" si="6">IF(AND(B18&gt;0,M18=""),1,IF(M18&gt;B18,1,0))</f>
        <v>0</v>
      </c>
    </row>
    <row r="19" spans="1:86" x14ac:dyDescent="0.25">
      <c r="A19" s="17" t="s">
        <v>21</v>
      </c>
      <c r="B19" s="18">
        <f>SUM(C19:K19)</f>
        <v>0</v>
      </c>
      <c r="C19" s="113"/>
      <c r="D19" s="114"/>
      <c r="E19" s="114"/>
      <c r="F19" s="114"/>
      <c r="G19" s="114"/>
      <c r="H19" s="114"/>
      <c r="I19" s="114"/>
      <c r="J19" s="114"/>
      <c r="K19" s="115"/>
      <c r="L19" s="116"/>
      <c r="M19" s="117"/>
      <c r="N19" s="14" t="str">
        <f t="shared" si="0"/>
        <v/>
      </c>
      <c r="CA19" s="15" t="str">
        <f>IF(AND(B19&gt;0,L19="")," * No olvide digitar la variable Pueblos Originarios. Digite cero si no tiene.",IF(L19&gt;B19, " * La variable Pueblos Originarios no puede ser mayor al Total.",""))</f>
        <v/>
      </c>
      <c r="CB19" s="15" t="str">
        <f t="shared" si="4"/>
        <v/>
      </c>
      <c r="CG19" s="16">
        <f t="shared" si="5"/>
        <v>0</v>
      </c>
      <c r="CH19" s="16">
        <f t="shared" si="6"/>
        <v>0</v>
      </c>
    </row>
    <row r="20" spans="1:86" ht="15" customHeight="1" x14ac:dyDescent="0.25">
      <c r="A20" s="189" t="s">
        <v>24</v>
      </c>
      <c r="B20" s="189"/>
      <c r="C20" s="189"/>
      <c r="D20" s="189"/>
      <c r="CA20" s="25"/>
    </row>
    <row r="21" spans="1:86" ht="21" x14ac:dyDescent="0.25">
      <c r="A21" s="30"/>
      <c r="B21" s="31" t="s">
        <v>3</v>
      </c>
      <c r="C21" s="32" t="s">
        <v>5</v>
      </c>
      <c r="D21" s="33" t="s">
        <v>6</v>
      </c>
      <c r="CA21" s="25"/>
    </row>
    <row r="22" spans="1:86" ht="33" x14ac:dyDescent="0.25">
      <c r="A22" s="28" t="s">
        <v>25</v>
      </c>
      <c r="B22" s="34"/>
      <c r="C22" s="111"/>
      <c r="D22" s="112"/>
      <c r="E22" s="35" t="str">
        <f>CA22&amp;CB22</f>
        <v/>
      </c>
      <c r="CA22" s="15" t="str">
        <f>IF(AND(B22&gt;0,C22="")," * No olvide digitar la variable Pueblos Originarios. Digite cero si no tiene.",IF(C22&gt;B22, " * La variable Pueblos Originarios no puede ser mayor al Total.",""))</f>
        <v/>
      </c>
      <c r="CB22" s="15" t="str">
        <f>IF(AND(B22&gt;0,D22="")," * No olvide digitar la variable Migrantes. Digite cero si no tiene.",IF(D22&gt;B22, " * La variable Migrantes no puede ser mayor al Total.",""))</f>
        <v/>
      </c>
      <c r="CG22" s="36">
        <f>IF(AND(B22&gt;0,C22=""),1,IF(C22&gt;B22,1,0))</f>
        <v>0</v>
      </c>
      <c r="CH22" s="36">
        <f>IF(AND(B22&gt;0,D22=""),1,IF(D22&gt;B22,1,0))</f>
        <v>0</v>
      </c>
    </row>
    <row r="23" spans="1:86" ht="22.5" x14ac:dyDescent="0.25">
      <c r="A23" s="37" t="s">
        <v>26</v>
      </c>
      <c r="B23" s="123"/>
      <c r="C23" s="116"/>
      <c r="D23" s="117"/>
      <c r="E23" s="35" t="str">
        <f>CA23&amp;CB23</f>
        <v/>
      </c>
      <c r="CA23" s="15" t="str">
        <f>IF(AND(B23&gt;0,C23="")," * No olvide digitar la variable Pueblos Originarios. Digite cero si no tiene.",IF(C23&gt;B23, " * La variable Pueblos Originarios no puede ser mayor al Total.",""))</f>
        <v/>
      </c>
      <c r="CB23" s="15" t="str">
        <f>IF(AND(B23&gt;0,D23="")," * No olvide digitar la variable Migrantes. Digite cero si no tiene.",IF(D23&gt;B23, " * La variable Migrantes no puede ser mayor al Total.",""))</f>
        <v/>
      </c>
      <c r="CG23" s="36">
        <f>IF(AND(B23&gt;0,C23=""),1,IF(C23&gt;B23,1,0))</f>
        <v>0</v>
      </c>
      <c r="CH23" s="36">
        <f>IF(AND(B23&gt;0,D23=""),1,IF(D23&gt;B23,1,0))</f>
        <v>0</v>
      </c>
    </row>
    <row r="24" spans="1:86" ht="15" customHeight="1" x14ac:dyDescent="0.25">
      <c r="A24" s="190" t="s">
        <v>27</v>
      </c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CA24" s="25"/>
    </row>
    <row r="25" spans="1:86" ht="15" customHeight="1" x14ac:dyDescent="0.25">
      <c r="A25" s="191"/>
      <c r="B25" s="178" t="s">
        <v>3</v>
      </c>
      <c r="C25" s="183" t="s">
        <v>4</v>
      </c>
      <c r="D25" s="183"/>
      <c r="E25" s="183"/>
      <c r="F25" s="183"/>
      <c r="G25" s="183"/>
      <c r="H25" s="183"/>
      <c r="I25" s="183"/>
      <c r="J25" s="183"/>
      <c r="K25" s="184"/>
      <c r="L25" s="187" t="s">
        <v>5</v>
      </c>
      <c r="M25" s="178" t="s">
        <v>6</v>
      </c>
      <c r="CA25" s="25"/>
    </row>
    <row r="26" spans="1:86" x14ac:dyDescent="0.25">
      <c r="A26" s="192"/>
      <c r="B26" s="179"/>
      <c r="C26" s="38" t="s">
        <v>7</v>
      </c>
      <c r="D26" s="4" t="s">
        <v>8</v>
      </c>
      <c r="E26" s="4" t="s">
        <v>9</v>
      </c>
      <c r="F26" s="4" t="s">
        <v>10</v>
      </c>
      <c r="G26" s="4" t="s">
        <v>11</v>
      </c>
      <c r="H26" s="4" t="s">
        <v>12</v>
      </c>
      <c r="I26" s="4" t="s">
        <v>13</v>
      </c>
      <c r="J26" s="4" t="s">
        <v>14</v>
      </c>
      <c r="K26" s="5" t="s">
        <v>15</v>
      </c>
      <c r="L26" s="188"/>
      <c r="M26" s="179"/>
      <c r="CA26" s="25"/>
    </row>
    <row r="27" spans="1:86" ht="22.5" x14ac:dyDescent="0.25">
      <c r="A27" s="28" t="s">
        <v>28</v>
      </c>
      <c r="B27" s="26">
        <f t="shared" ref="B27:B32" si="7">SUM(C27:K27)</f>
        <v>0</v>
      </c>
      <c r="C27" s="118"/>
      <c r="D27" s="119"/>
      <c r="E27" s="119"/>
      <c r="F27" s="119"/>
      <c r="G27" s="119"/>
      <c r="H27" s="119"/>
      <c r="I27" s="119"/>
      <c r="J27" s="119"/>
      <c r="K27" s="120"/>
      <c r="L27" s="124"/>
      <c r="M27" s="125"/>
      <c r="N27" s="35" t="str">
        <f>$CA27&amp;CB27</f>
        <v/>
      </c>
      <c r="CA27" s="15" t="str">
        <f>IF(AND(B27&gt;0,L27="")," No olvide digitar la variable Pueblos Originarios. Digite cero si no tiene.",IF(L27&gt;B27," * La variable Pueblos Originarios no puede ser mayor al Total.",""))</f>
        <v/>
      </c>
      <c r="CB27" s="15" t="str">
        <f>IF(AND(B27&gt;0,M27="")," No olvide digitar la variable Migrantes. Digite cero si no tiene.",IF(M27&gt;B27," * La variable Migrantes no puede ser mayor al Total.",""))</f>
        <v/>
      </c>
      <c r="CG27" s="36">
        <f>IF(AND(B27&gt;0,L27=""),1,IF(L27&gt;B27,1,0))</f>
        <v>0</v>
      </c>
      <c r="CH27" s="36">
        <f>IF(AND(B27&gt;0,M27=""),1,IF(M27&gt;B27,1,0))</f>
        <v>0</v>
      </c>
    </row>
    <row r="28" spans="1:86" x14ac:dyDescent="0.25">
      <c r="A28" s="28" t="s">
        <v>29</v>
      </c>
      <c r="B28" s="39">
        <f t="shared" si="7"/>
        <v>0</v>
      </c>
      <c r="C28" s="118"/>
      <c r="D28" s="119"/>
      <c r="E28" s="119"/>
      <c r="F28" s="119"/>
      <c r="G28" s="119"/>
      <c r="H28" s="119"/>
      <c r="I28" s="119"/>
      <c r="J28" s="119"/>
      <c r="K28" s="120"/>
      <c r="L28" s="124"/>
      <c r="M28" s="125"/>
      <c r="N28" s="35" t="str">
        <f t="shared" ref="N28:N32" si="8">$CA28&amp;CB28</f>
        <v/>
      </c>
      <c r="CA28" s="15" t="str">
        <f t="shared" ref="CA28:CA32" si="9">IF(AND(B28&gt;0,L28="")," No olvide digitar la variable Pueblos Originarios. Digite cero si no tiene.",IF(L28&gt;B28," * La variable Pueblos Originarios no puede ser mayor al Total.",""))</f>
        <v/>
      </c>
      <c r="CB28" s="15" t="str">
        <f t="shared" ref="CB28:CB32" si="10">IF(AND(B28&gt;0,M28="")," No olvide digitar la variable Migrantes. Digite cero si no tiene.",IF(M28&gt;B28," * La variable Migrantes no puede ser mayor al Total.",""))</f>
        <v/>
      </c>
      <c r="CG28" s="36">
        <f t="shared" ref="CG28:CG32" si="11">IF(AND(B28&gt;0,L28=""),1,IF(L28&gt;B28,1,0))</f>
        <v>0</v>
      </c>
      <c r="CH28" s="36">
        <f t="shared" ref="CH28:CH32" si="12">IF(AND(B28&gt;0,M28=""),1,IF(M28&gt;B28,1,0))</f>
        <v>0</v>
      </c>
    </row>
    <row r="29" spans="1:86" ht="22.5" x14ac:dyDescent="0.25">
      <c r="A29" s="28" t="s">
        <v>30</v>
      </c>
      <c r="B29" s="39">
        <f t="shared" si="7"/>
        <v>0</v>
      </c>
      <c r="C29" s="118"/>
      <c r="D29" s="119"/>
      <c r="E29" s="119"/>
      <c r="F29" s="119"/>
      <c r="G29" s="119"/>
      <c r="H29" s="119"/>
      <c r="I29" s="119"/>
      <c r="J29" s="119"/>
      <c r="K29" s="120"/>
      <c r="L29" s="124"/>
      <c r="M29" s="125"/>
      <c r="N29" s="35" t="str">
        <f t="shared" si="8"/>
        <v/>
      </c>
      <c r="CA29" s="15" t="str">
        <f t="shared" si="9"/>
        <v/>
      </c>
      <c r="CB29" s="15" t="str">
        <f t="shared" si="10"/>
        <v/>
      </c>
      <c r="CG29" s="36">
        <f t="shared" si="11"/>
        <v>0</v>
      </c>
      <c r="CH29" s="36">
        <f t="shared" si="12"/>
        <v>0</v>
      </c>
    </row>
    <row r="30" spans="1:86" ht="22.5" x14ac:dyDescent="0.25">
      <c r="A30" s="28" t="s">
        <v>31</v>
      </c>
      <c r="B30" s="39">
        <f t="shared" si="7"/>
        <v>0</v>
      </c>
      <c r="C30" s="118"/>
      <c r="D30" s="119"/>
      <c r="E30" s="119"/>
      <c r="F30" s="119"/>
      <c r="G30" s="119"/>
      <c r="H30" s="119"/>
      <c r="I30" s="119"/>
      <c r="J30" s="119"/>
      <c r="K30" s="120"/>
      <c r="L30" s="124"/>
      <c r="M30" s="125"/>
      <c r="N30" s="35" t="str">
        <f t="shared" si="8"/>
        <v/>
      </c>
      <c r="CA30" s="15" t="str">
        <f t="shared" si="9"/>
        <v/>
      </c>
      <c r="CB30" s="15" t="str">
        <f t="shared" si="10"/>
        <v/>
      </c>
      <c r="CG30" s="36">
        <f t="shared" si="11"/>
        <v>0</v>
      </c>
      <c r="CH30" s="36">
        <f t="shared" si="12"/>
        <v>0</v>
      </c>
    </row>
    <row r="31" spans="1:86" ht="22.5" x14ac:dyDescent="0.25">
      <c r="A31" s="28" t="s">
        <v>32</v>
      </c>
      <c r="B31" s="39">
        <f t="shared" si="7"/>
        <v>0</v>
      </c>
      <c r="C31" s="118"/>
      <c r="D31" s="119"/>
      <c r="E31" s="119"/>
      <c r="F31" s="119"/>
      <c r="G31" s="119"/>
      <c r="H31" s="119"/>
      <c r="I31" s="119"/>
      <c r="J31" s="119"/>
      <c r="K31" s="120"/>
      <c r="L31" s="124"/>
      <c r="M31" s="125"/>
      <c r="N31" s="35" t="str">
        <f t="shared" si="8"/>
        <v/>
      </c>
      <c r="CA31" s="15" t="str">
        <f t="shared" si="9"/>
        <v/>
      </c>
      <c r="CB31" s="15" t="str">
        <f t="shared" si="10"/>
        <v/>
      </c>
      <c r="CG31" s="36">
        <f t="shared" si="11"/>
        <v>0</v>
      </c>
      <c r="CH31" s="36">
        <f t="shared" si="12"/>
        <v>0</v>
      </c>
    </row>
    <row r="32" spans="1:86" x14ac:dyDescent="0.25">
      <c r="A32" s="17" t="s">
        <v>33</v>
      </c>
      <c r="B32" s="18">
        <f t="shared" si="7"/>
        <v>0</v>
      </c>
      <c r="C32" s="126"/>
      <c r="D32" s="127"/>
      <c r="E32" s="127"/>
      <c r="F32" s="127"/>
      <c r="G32" s="127"/>
      <c r="H32" s="127"/>
      <c r="I32" s="127"/>
      <c r="J32" s="127"/>
      <c r="K32" s="128"/>
      <c r="L32" s="129"/>
      <c r="M32" s="130"/>
      <c r="N32" s="35" t="str">
        <f t="shared" si="8"/>
        <v/>
      </c>
      <c r="CA32" s="15" t="str">
        <f t="shared" si="9"/>
        <v/>
      </c>
      <c r="CB32" s="15" t="str">
        <f t="shared" si="10"/>
        <v/>
      </c>
      <c r="CG32" s="36">
        <f t="shared" si="11"/>
        <v>0</v>
      </c>
      <c r="CH32" s="36">
        <f t="shared" si="12"/>
        <v>0</v>
      </c>
    </row>
    <row r="33" spans="1:86" ht="15" customHeight="1" x14ac:dyDescent="0.25">
      <c r="A33" s="189" t="s">
        <v>34</v>
      </c>
      <c r="B33" s="189"/>
      <c r="C33" s="189"/>
      <c r="D33" s="189"/>
      <c r="CA33" s="25"/>
    </row>
    <row r="34" spans="1:86" ht="21" x14ac:dyDescent="0.25">
      <c r="A34" s="40"/>
      <c r="B34" s="31" t="s">
        <v>3</v>
      </c>
      <c r="C34" s="32" t="s">
        <v>5</v>
      </c>
      <c r="D34" s="33" t="s">
        <v>6</v>
      </c>
      <c r="CA34" s="25"/>
    </row>
    <row r="35" spans="1:86" ht="22.5" x14ac:dyDescent="0.25">
      <c r="A35" s="28" t="s">
        <v>35</v>
      </c>
      <c r="B35" s="131">
        <v>113</v>
      </c>
      <c r="C35" s="124">
        <v>0</v>
      </c>
      <c r="D35" s="132">
        <v>7</v>
      </c>
      <c r="E35" s="35" t="str">
        <f>CA35&amp;CB35</f>
        <v/>
      </c>
      <c r="CA35" s="15" t="str">
        <f>IF(AND(B35&gt;0,C35="")," No olvide digitar la variable Pueblos Originarios. Digite cero si no tiene.",IF(C35&gt;B35," * La variable Pueblos Originarios no puede ser mayor al Total.",""))</f>
        <v/>
      </c>
      <c r="CB35" s="15" t="str">
        <f>IF(AND(B35&gt;0,D35="")," No olvide digitar la variable Migrantes. Digite cero si no tiene.",IF(D35&gt;B35," * La variable Migrantes no puede ser mayor al Total.",""))</f>
        <v/>
      </c>
      <c r="CG35" s="36">
        <f>IF(AND(B35&gt;0,C35=""),1,IF(C35&gt;B35,1,0))</f>
        <v>0</v>
      </c>
      <c r="CH35" s="36">
        <f>IF(AND(B35&gt;0,D35=""),1,IF(D35&gt;B35,1,0))</f>
        <v>0</v>
      </c>
    </row>
    <row r="36" spans="1:86" x14ac:dyDescent="0.25">
      <c r="A36" s="37" t="s">
        <v>36</v>
      </c>
      <c r="B36" s="133">
        <v>113</v>
      </c>
      <c r="C36" s="129">
        <v>0</v>
      </c>
      <c r="D36" s="134">
        <v>7</v>
      </c>
      <c r="E36" s="35" t="str">
        <f>CA36&amp;CB36</f>
        <v/>
      </c>
      <c r="CA36" s="15" t="str">
        <f>IF(AND(B36&gt;0,C36="")," No olvide digitar la variable Pueblos Originarios. Digite cero si no tiene.",IF(C36&gt;B36," * La variable Pueblos Originarios no puede ser mayor al Total.",""))</f>
        <v/>
      </c>
      <c r="CB36" s="15" t="str">
        <f>IF(AND(B36&gt;0,D36="")," No olvide digitar la variable Migrantes. Digite cero si no tiene.",IF(D36&gt;B36," * La variable Migrantes no puede ser mayor al Total.",""))</f>
        <v/>
      </c>
      <c r="CG36" s="36">
        <f>IF(AND(B36&gt;0,C36=""),1,IF(C36&gt;B36,1,0))</f>
        <v>0</v>
      </c>
      <c r="CH36" s="36">
        <f>IF(AND(B36&gt;0,D36=""),1,IF(D36&gt;B36,1,0))</f>
        <v>0</v>
      </c>
    </row>
    <row r="37" spans="1:86" ht="15" customHeight="1" x14ac:dyDescent="0.25">
      <c r="A37" s="190" t="s">
        <v>37</v>
      </c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CA37" s="25"/>
      <c r="CB37" s="25"/>
    </row>
    <row r="38" spans="1:86" ht="15" customHeight="1" x14ac:dyDescent="0.25">
      <c r="A38" s="193"/>
      <c r="B38" s="195" t="s">
        <v>3</v>
      </c>
      <c r="C38" s="182" t="s">
        <v>4</v>
      </c>
      <c r="D38" s="183"/>
      <c r="E38" s="183"/>
      <c r="F38" s="183"/>
      <c r="G38" s="183"/>
      <c r="H38" s="183"/>
      <c r="I38" s="183"/>
      <c r="J38" s="183"/>
      <c r="K38" s="184"/>
      <c r="L38" s="185" t="s">
        <v>5</v>
      </c>
      <c r="M38" s="187" t="s">
        <v>6</v>
      </c>
      <c r="CA38" s="25"/>
    </row>
    <row r="39" spans="1:86" x14ac:dyDescent="0.25">
      <c r="A39" s="194"/>
      <c r="B39" s="196"/>
      <c r="C39" s="3" t="s">
        <v>7</v>
      </c>
      <c r="D39" s="4" t="s">
        <v>8</v>
      </c>
      <c r="E39" s="4" t="s">
        <v>9</v>
      </c>
      <c r="F39" s="4" t="s">
        <v>10</v>
      </c>
      <c r="G39" s="4" t="s">
        <v>11</v>
      </c>
      <c r="H39" s="4" t="s">
        <v>12</v>
      </c>
      <c r="I39" s="4" t="s">
        <v>13</v>
      </c>
      <c r="J39" s="4" t="s">
        <v>14</v>
      </c>
      <c r="K39" s="5" t="s">
        <v>15</v>
      </c>
      <c r="L39" s="186"/>
      <c r="M39" s="188"/>
      <c r="CA39" s="25"/>
    </row>
    <row r="40" spans="1:86" ht="22.5" x14ac:dyDescent="0.25">
      <c r="A40" s="28" t="s">
        <v>38</v>
      </c>
      <c r="B40" s="41">
        <f>SUM(C40:K40)</f>
        <v>0</v>
      </c>
      <c r="C40" s="135"/>
      <c r="D40" s="124"/>
      <c r="E40" s="124"/>
      <c r="F40" s="124"/>
      <c r="G40" s="124"/>
      <c r="H40" s="124"/>
      <c r="I40" s="124"/>
      <c r="J40" s="124"/>
      <c r="K40" s="120"/>
      <c r="L40" s="121"/>
      <c r="M40" s="122"/>
      <c r="N40" s="35" t="str">
        <f>$CA40&amp;CB40</f>
        <v/>
      </c>
      <c r="CA40" s="15" t="str">
        <f>IF(AND(B40&gt;0,L40="")," No olvide digitar la variable Pueblos Originarios. Digite cero si no tiene.",IF(L40&gt;B40," * La variable Pueblos Originarios no puede ser mayor al Total.",""))</f>
        <v/>
      </c>
      <c r="CB40" s="15" t="str">
        <f>IF(AND(B40&gt;0,M40="")," No olvide digitar la variable Migrantes. Digite cero si no tiene.",IF(M40&gt;B40," * La variable Migrantes no puede ser mayor al Total.",""))</f>
        <v/>
      </c>
      <c r="CG40" s="36">
        <f>IF(AND(B40&gt;0,L40=""),1,IF(L40&gt;B40,1,0))</f>
        <v>0</v>
      </c>
      <c r="CH40" s="36">
        <f>IF(AND(B40&gt;0,M40=""),1,IF(M40&gt;B40,1,0))</f>
        <v>0</v>
      </c>
    </row>
    <row r="41" spans="1:86" ht="22.5" x14ac:dyDescent="0.25">
      <c r="A41" s="28" t="s">
        <v>39</v>
      </c>
      <c r="B41" s="41">
        <f t="shared" ref="B41:B47" si="13">SUM(C41:K41)</f>
        <v>0</v>
      </c>
      <c r="C41" s="135"/>
      <c r="D41" s="124"/>
      <c r="E41" s="124"/>
      <c r="F41" s="124"/>
      <c r="G41" s="124"/>
      <c r="H41" s="124"/>
      <c r="I41" s="124"/>
      <c r="J41" s="124"/>
      <c r="K41" s="120"/>
      <c r="L41" s="121"/>
      <c r="M41" s="122"/>
      <c r="N41" s="35" t="str">
        <f t="shared" ref="N41:N47" si="14">$CA41&amp;CB41</f>
        <v/>
      </c>
      <c r="CA41" s="15" t="str">
        <f t="shared" ref="CA41:CA47" si="15">IF(AND(B41&gt;0,L41="")," No olvide digitar la variable Pueblos Originarios. Digite cero si no tiene.",IF(L41&gt;B41," * La variable Pueblos Originarios no puede ser mayor al Total.",""))</f>
        <v/>
      </c>
      <c r="CB41" s="15" t="str">
        <f t="shared" ref="CB41:CB47" si="16">IF(AND(B41&gt;0,M41="")," No olvide digitar la variable Migrantes. Digite cero si no tiene.",IF(M41&gt;B41," * La variable Migrantes no puede ser mayor al Total.",""))</f>
        <v/>
      </c>
      <c r="CG41" s="36">
        <f t="shared" ref="CG41:CG47" si="17">IF(AND(B41&gt;0,L41=""),1,IF(L41&gt;B41,1,0))</f>
        <v>0</v>
      </c>
      <c r="CH41" s="36">
        <f t="shared" ref="CH41:CH47" si="18">IF(AND(B41&gt;0,M41=""),1,IF(M41&gt;B41,1,0))</f>
        <v>0</v>
      </c>
    </row>
    <row r="42" spans="1:86" ht="22.5" x14ac:dyDescent="0.25">
      <c r="A42" s="28" t="s">
        <v>40</v>
      </c>
      <c r="B42" s="41">
        <f t="shared" si="13"/>
        <v>0</v>
      </c>
      <c r="C42" s="135"/>
      <c r="D42" s="124"/>
      <c r="E42" s="124"/>
      <c r="F42" s="124"/>
      <c r="G42" s="124"/>
      <c r="H42" s="124"/>
      <c r="I42" s="124"/>
      <c r="J42" s="124"/>
      <c r="K42" s="120"/>
      <c r="L42" s="121"/>
      <c r="M42" s="122"/>
      <c r="N42" s="35" t="str">
        <f t="shared" si="14"/>
        <v/>
      </c>
      <c r="CA42" s="15" t="str">
        <f t="shared" si="15"/>
        <v/>
      </c>
      <c r="CB42" s="15" t="str">
        <f t="shared" si="16"/>
        <v/>
      </c>
      <c r="CG42" s="36">
        <f t="shared" si="17"/>
        <v>0</v>
      </c>
      <c r="CH42" s="36">
        <f t="shared" si="18"/>
        <v>0</v>
      </c>
    </row>
    <row r="43" spans="1:86" x14ac:dyDescent="0.25">
      <c r="A43" s="17" t="s">
        <v>41</v>
      </c>
      <c r="B43" s="42">
        <f t="shared" si="13"/>
        <v>0</v>
      </c>
      <c r="C43" s="129"/>
      <c r="D43" s="136"/>
      <c r="E43" s="136"/>
      <c r="F43" s="136"/>
      <c r="G43" s="136"/>
      <c r="H43" s="136"/>
      <c r="I43" s="136"/>
      <c r="J43" s="136"/>
      <c r="K43" s="115"/>
      <c r="L43" s="116"/>
      <c r="M43" s="117"/>
      <c r="N43" s="35" t="str">
        <f t="shared" si="14"/>
        <v/>
      </c>
      <c r="CA43" s="15" t="str">
        <f t="shared" si="15"/>
        <v/>
      </c>
      <c r="CB43" s="15" t="str">
        <f t="shared" si="16"/>
        <v/>
      </c>
      <c r="CG43" s="36">
        <f t="shared" si="17"/>
        <v>0</v>
      </c>
      <c r="CH43" s="36">
        <f t="shared" si="18"/>
        <v>0</v>
      </c>
    </row>
    <row r="44" spans="1:86" ht="22.5" x14ac:dyDescent="0.25">
      <c r="A44" s="28" t="s">
        <v>42</v>
      </c>
      <c r="B44" s="43">
        <f>SUM(C44:K44)</f>
        <v>0</v>
      </c>
      <c r="C44" s="124"/>
      <c r="D44" s="124"/>
      <c r="E44" s="124"/>
      <c r="F44" s="124"/>
      <c r="G44" s="124"/>
      <c r="H44" s="124"/>
      <c r="I44" s="124"/>
      <c r="J44" s="124"/>
      <c r="K44" s="120"/>
      <c r="L44" s="121"/>
      <c r="M44" s="122"/>
      <c r="N44" s="35" t="str">
        <f t="shared" si="14"/>
        <v/>
      </c>
      <c r="CA44" s="15" t="str">
        <f t="shared" si="15"/>
        <v/>
      </c>
      <c r="CB44" s="15" t="str">
        <f t="shared" si="16"/>
        <v/>
      </c>
      <c r="CG44" s="36">
        <f t="shared" si="17"/>
        <v>0</v>
      </c>
      <c r="CH44" s="36">
        <f t="shared" si="18"/>
        <v>0</v>
      </c>
    </row>
    <row r="45" spans="1:86" ht="22.5" x14ac:dyDescent="0.25">
      <c r="A45" s="28" t="s">
        <v>43</v>
      </c>
      <c r="B45" s="41">
        <f t="shared" si="13"/>
        <v>0</v>
      </c>
      <c r="C45" s="135"/>
      <c r="D45" s="124"/>
      <c r="E45" s="124"/>
      <c r="F45" s="124"/>
      <c r="G45" s="124"/>
      <c r="H45" s="124"/>
      <c r="I45" s="124"/>
      <c r="J45" s="124"/>
      <c r="K45" s="120"/>
      <c r="L45" s="121"/>
      <c r="M45" s="122"/>
      <c r="N45" s="35" t="str">
        <f t="shared" si="14"/>
        <v/>
      </c>
      <c r="CA45" s="15" t="str">
        <f t="shared" si="15"/>
        <v/>
      </c>
      <c r="CB45" s="15" t="str">
        <f t="shared" si="16"/>
        <v/>
      </c>
      <c r="CG45" s="36">
        <f t="shared" si="17"/>
        <v>0</v>
      </c>
      <c r="CH45" s="36">
        <f t="shared" si="18"/>
        <v>0</v>
      </c>
    </row>
    <row r="46" spans="1:86" ht="22.5" x14ac:dyDescent="0.25">
      <c r="A46" s="28" t="s">
        <v>44</v>
      </c>
      <c r="B46" s="41">
        <f>SUM(C46:K46)</f>
        <v>0</v>
      </c>
      <c r="C46" s="135"/>
      <c r="D46" s="124"/>
      <c r="E46" s="124"/>
      <c r="F46" s="124"/>
      <c r="G46" s="124"/>
      <c r="H46" s="124"/>
      <c r="I46" s="124"/>
      <c r="J46" s="124"/>
      <c r="K46" s="120"/>
      <c r="L46" s="121"/>
      <c r="M46" s="122"/>
      <c r="N46" s="35" t="str">
        <f t="shared" si="14"/>
        <v/>
      </c>
      <c r="CA46" s="15" t="str">
        <f t="shared" si="15"/>
        <v/>
      </c>
      <c r="CB46" s="15" t="str">
        <f t="shared" si="16"/>
        <v/>
      </c>
      <c r="CG46" s="36">
        <f t="shared" si="17"/>
        <v>0</v>
      </c>
      <c r="CH46" s="36">
        <f t="shared" si="18"/>
        <v>0</v>
      </c>
    </row>
    <row r="47" spans="1:86" ht="22.5" x14ac:dyDescent="0.25">
      <c r="A47" s="37" t="s">
        <v>45</v>
      </c>
      <c r="B47" s="42">
        <f t="shared" si="13"/>
        <v>0</v>
      </c>
      <c r="C47" s="129"/>
      <c r="D47" s="129"/>
      <c r="E47" s="129"/>
      <c r="F47" s="129"/>
      <c r="G47" s="129"/>
      <c r="H47" s="129"/>
      <c r="I47" s="129"/>
      <c r="J47" s="129"/>
      <c r="K47" s="128"/>
      <c r="L47" s="137"/>
      <c r="M47" s="138"/>
      <c r="N47" s="35" t="str">
        <f t="shared" si="14"/>
        <v/>
      </c>
      <c r="CA47" s="15" t="str">
        <f t="shared" si="15"/>
        <v/>
      </c>
      <c r="CB47" s="15" t="str">
        <f t="shared" si="16"/>
        <v/>
      </c>
      <c r="CG47" s="36">
        <f t="shared" si="17"/>
        <v>0</v>
      </c>
      <c r="CH47" s="36">
        <f t="shared" si="18"/>
        <v>0</v>
      </c>
    </row>
    <row r="48" spans="1:86" ht="15" customHeight="1" x14ac:dyDescent="0.25">
      <c r="A48" s="197" t="s">
        <v>46</v>
      </c>
      <c r="B48" s="197"/>
      <c r="C48" s="197"/>
      <c r="D48" s="197"/>
      <c r="E48" s="197"/>
      <c r="F48" s="197"/>
      <c r="G48" s="197"/>
      <c r="H48" s="197"/>
      <c r="I48" s="197"/>
      <c r="J48" s="197"/>
      <c r="K48" s="197"/>
      <c r="CA48" s="25"/>
    </row>
    <row r="49" spans="1:86" ht="21" x14ac:dyDescent="0.25">
      <c r="A49" s="44"/>
      <c r="B49" s="31" t="s">
        <v>3</v>
      </c>
      <c r="C49" s="32" t="s">
        <v>5</v>
      </c>
      <c r="D49" s="33" t="s">
        <v>6</v>
      </c>
      <c r="CA49" s="25"/>
    </row>
    <row r="50" spans="1:86" ht="22.5" x14ac:dyDescent="0.25">
      <c r="A50" s="28" t="s">
        <v>47</v>
      </c>
      <c r="B50" s="139"/>
      <c r="C50" s="135"/>
      <c r="D50" s="140"/>
      <c r="E50" s="35" t="str">
        <f>CA50&amp;CB50</f>
        <v/>
      </c>
      <c r="CA50" s="15" t="str">
        <f>IF(AND(B50&gt;0,C50="")," No olvide digitar la variable Pueblos Originarios. Digite cero si no tiene.",IF(C50&gt;B50," * La variable Pueblos Originarios no puede ser mayor al Total.",""))</f>
        <v/>
      </c>
      <c r="CB50" s="15" t="str">
        <f>IF(AND(B50&gt;0,D50="")," No olvide digitar la variable Migrantes. Digite cero si no tiene.",IF(D50&gt;B50," * La variable Migrantes no puede ser mayor al Total.",""))</f>
        <v/>
      </c>
      <c r="CG50" s="36">
        <f>IF(AND(B50&gt;0,C50=""),1,IF(C50&gt;B50,1,0))</f>
        <v>0</v>
      </c>
      <c r="CH50" s="36">
        <f>IF(AND(B50&gt;0,D50=""),1,IF(D50&gt;B50,1,0))</f>
        <v>0</v>
      </c>
    </row>
    <row r="51" spans="1:86" x14ac:dyDescent="0.25">
      <c r="A51" s="28" t="s">
        <v>48</v>
      </c>
      <c r="B51" s="139"/>
      <c r="C51" s="135"/>
      <c r="D51" s="140"/>
      <c r="E51" s="35" t="str">
        <f t="shared" ref="E51:E53" si="19">CA51&amp;CB51</f>
        <v/>
      </c>
      <c r="CA51" s="15" t="str">
        <f t="shared" ref="CA51:CA53" si="20">IF(AND(B51&gt;0,C51="")," No olvide digitar la variable Pueblos Originarios. Digite cero si no tiene.",IF(C51&gt;B51," * La variable Pueblos Originarios no puede ser mayor al Total.",""))</f>
        <v/>
      </c>
      <c r="CB51" s="15" t="str">
        <f t="shared" ref="CB51:CB53" si="21">IF(AND(B51&gt;0,D51="")," No olvide digitar la variable Migrantes. Digite cero si no tiene.",IF(D51&gt;B51," * La variable Migrantes no puede ser mayor al Total.",""))</f>
        <v/>
      </c>
      <c r="CG51" s="36">
        <f t="shared" ref="CG51:CG53" si="22">IF(AND(B51&gt;0,C51=""),1,IF(C51&gt;B51,1,0))</f>
        <v>0</v>
      </c>
      <c r="CH51" s="36">
        <f t="shared" ref="CH51:CH53" si="23">IF(AND(B51&gt;0,D51=""),1,IF(D51&gt;B51,1,0))</f>
        <v>0</v>
      </c>
    </row>
    <row r="52" spans="1:86" ht="33" x14ac:dyDescent="0.25">
      <c r="A52" s="28" t="s">
        <v>49</v>
      </c>
      <c r="B52" s="139"/>
      <c r="C52" s="135"/>
      <c r="D52" s="140"/>
      <c r="E52" s="35" t="str">
        <f t="shared" si="19"/>
        <v/>
      </c>
      <c r="CA52" s="15" t="str">
        <f t="shared" si="20"/>
        <v/>
      </c>
      <c r="CB52" s="15" t="str">
        <f t="shared" si="21"/>
        <v/>
      </c>
      <c r="CG52" s="36">
        <f t="shared" si="22"/>
        <v>0</v>
      </c>
      <c r="CH52" s="36">
        <f t="shared" si="23"/>
        <v>0</v>
      </c>
    </row>
    <row r="53" spans="1:86" ht="22.5" x14ac:dyDescent="0.25">
      <c r="A53" s="37" t="s">
        <v>50</v>
      </c>
      <c r="B53" s="128"/>
      <c r="C53" s="129"/>
      <c r="D53" s="138"/>
      <c r="E53" s="35" t="str">
        <f t="shared" si="19"/>
        <v/>
      </c>
      <c r="CA53" s="15" t="str">
        <f t="shared" si="20"/>
        <v/>
      </c>
      <c r="CB53" s="15" t="str">
        <f t="shared" si="21"/>
        <v/>
      </c>
      <c r="CG53" s="36">
        <f t="shared" si="22"/>
        <v>0</v>
      </c>
      <c r="CH53" s="36">
        <f t="shared" si="23"/>
        <v>0</v>
      </c>
    </row>
    <row r="54" spans="1:86" ht="15" customHeight="1" x14ac:dyDescent="0.25">
      <c r="A54" s="189" t="s">
        <v>51</v>
      </c>
      <c r="B54" s="189"/>
      <c r="C54" s="189"/>
      <c r="D54" s="189"/>
      <c r="CA54" s="25"/>
    </row>
    <row r="55" spans="1:86" ht="21" x14ac:dyDescent="0.25">
      <c r="A55" s="45"/>
      <c r="B55" s="31" t="s">
        <v>3</v>
      </c>
      <c r="C55" s="32" t="s">
        <v>5</v>
      </c>
      <c r="D55" s="33" t="s">
        <v>6</v>
      </c>
      <c r="CA55" s="25"/>
    </row>
    <row r="56" spans="1:86" ht="22.5" x14ac:dyDescent="0.25">
      <c r="A56" s="28" t="s">
        <v>52</v>
      </c>
      <c r="B56" s="139"/>
      <c r="C56" s="135"/>
      <c r="D56" s="140"/>
      <c r="E56" s="35" t="str">
        <f>CA56&amp;CB56</f>
        <v/>
      </c>
      <c r="CA56" s="15" t="str">
        <f>IF(AND(B56&gt;0,C56="")," No olvide digitar la variable Pueblos Originarios. Digite cero si no tiene.",IF(C56&gt;B56," * La variable Pueblos Originarios no puede ser mayor al Total.",""))</f>
        <v/>
      </c>
      <c r="CB56" s="15" t="str">
        <f>IF(AND(B56&gt;0,D56="")," No olvide digitar la variable Migrantes. Digite cero si no tiene.",IF(D56&gt;B56," * La variable Migrantes no puede ser mayor al Total.",""))</f>
        <v/>
      </c>
      <c r="CG56" s="36">
        <f>IF(AND(B56&gt;0,C56=""),1,IF(C56&gt;B56,1,0))</f>
        <v>0</v>
      </c>
      <c r="CH56" s="36">
        <f>IF(AND(B56&gt;0,D56=""),1,IF(D56&gt;B56,1,0))</f>
        <v>0</v>
      </c>
    </row>
    <row r="57" spans="1:86" x14ac:dyDescent="0.25">
      <c r="A57" s="28" t="s">
        <v>48</v>
      </c>
      <c r="B57" s="139"/>
      <c r="C57" s="135"/>
      <c r="D57" s="140"/>
      <c r="E57" s="35" t="str">
        <f t="shared" ref="E57:E59" si="24">CA57&amp;CB57</f>
        <v/>
      </c>
      <c r="CA57" s="15" t="str">
        <f t="shared" ref="CA57:CA59" si="25">IF(AND(B57&gt;0,C57="")," No olvide digitar la variable Pueblos Originarios. Digite cero si no tiene.",IF(C57&gt;B57," * La variable Pueblos Originarios no puede ser mayor al Total.",""))</f>
        <v/>
      </c>
      <c r="CB57" s="15" t="str">
        <f t="shared" ref="CB57:CB59" si="26">IF(AND(B57&gt;0,D57="")," No olvide digitar la variable Migrantes. Digite cero si no tiene.",IF(D57&gt;B57," * La variable Migrantes no puede ser mayor al Total.",""))</f>
        <v/>
      </c>
      <c r="CG57" s="36">
        <f t="shared" ref="CG57:CG59" si="27">IF(AND(B57&gt;0,C57=""),1,IF(C57&gt;B57,1,0))</f>
        <v>0</v>
      </c>
      <c r="CH57" s="36">
        <f t="shared" ref="CH57:CH59" si="28">IF(AND(B57&gt;0,D57=""),1,IF(D57&gt;B57,1,0))</f>
        <v>0</v>
      </c>
    </row>
    <row r="58" spans="1:86" ht="33" x14ac:dyDescent="0.25">
      <c r="A58" s="28" t="s">
        <v>53</v>
      </c>
      <c r="B58" s="139"/>
      <c r="C58" s="135"/>
      <c r="D58" s="140"/>
      <c r="E58" s="35" t="str">
        <f t="shared" si="24"/>
        <v/>
      </c>
      <c r="CA58" s="15" t="str">
        <f t="shared" si="25"/>
        <v/>
      </c>
      <c r="CB58" s="15" t="str">
        <f t="shared" si="26"/>
        <v/>
      </c>
      <c r="CG58" s="36">
        <f t="shared" si="27"/>
        <v>0</v>
      </c>
      <c r="CH58" s="36">
        <f t="shared" si="28"/>
        <v>0</v>
      </c>
    </row>
    <row r="59" spans="1:86" ht="22.5" x14ac:dyDescent="0.25">
      <c r="A59" s="17" t="s">
        <v>54</v>
      </c>
      <c r="B59" s="133"/>
      <c r="C59" s="137"/>
      <c r="D59" s="138"/>
      <c r="E59" s="35" t="str">
        <f t="shared" si="24"/>
        <v/>
      </c>
      <c r="CA59" s="15" t="str">
        <f t="shared" si="25"/>
        <v/>
      </c>
      <c r="CB59" s="15" t="str">
        <f t="shared" si="26"/>
        <v/>
      </c>
      <c r="CG59" s="36">
        <f t="shared" si="27"/>
        <v>0</v>
      </c>
      <c r="CH59" s="36">
        <f t="shared" si="28"/>
        <v>0</v>
      </c>
    </row>
    <row r="60" spans="1:86" ht="15" customHeight="1" x14ac:dyDescent="0.25">
      <c r="A60" s="190" t="s">
        <v>55</v>
      </c>
      <c r="B60" s="190"/>
      <c r="C60" s="190"/>
      <c r="D60" s="190"/>
      <c r="E60" s="190"/>
      <c r="F60" s="190"/>
      <c r="G60" s="190"/>
      <c r="H60" s="190"/>
      <c r="I60" s="190"/>
      <c r="J60" s="190"/>
      <c r="K60" s="190"/>
      <c r="L60" s="46"/>
      <c r="M60" s="46"/>
      <c r="CA60" s="25"/>
    </row>
    <row r="61" spans="1:86" ht="15" customHeight="1" x14ac:dyDescent="0.25">
      <c r="A61" s="178"/>
      <c r="B61" s="180" t="s">
        <v>3</v>
      </c>
      <c r="C61" s="183" t="s">
        <v>4</v>
      </c>
      <c r="D61" s="183"/>
      <c r="E61" s="183"/>
      <c r="F61" s="183"/>
      <c r="G61" s="183"/>
      <c r="H61" s="183"/>
      <c r="I61" s="183"/>
      <c r="J61" s="183"/>
      <c r="K61" s="184"/>
      <c r="L61" s="198" t="s">
        <v>5</v>
      </c>
      <c r="M61" s="187" t="s">
        <v>6</v>
      </c>
      <c r="CA61" s="25"/>
    </row>
    <row r="62" spans="1:86" x14ac:dyDescent="0.25">
      <c r="A62" s="179"/>
      <c r="B62" s="181"/>
      <c r="C62" s="38" t="s">
        <v>7</v>
      </c>
      <c r="D62" s="4" t="s">
        <v>8</v>
      </c>
      <c r="E62" s="4" t="s">
        <v>9</v>
      </c>
      <c r="F62" s="4" t="s">
        <v>10</v>
      </c>
      <c r="G62" s="4" t="s">
        <v>11</v>
      </c>
      <c r="H62" s="4" t="s">
        <v>12</v>
      </c>
      <c r="I62" s="4" t="s">
        <v>13</v>
      </c>
      <c r="J62" s="4" t="s">
        <v>14</v>
      </c>
      <c r="K62" s="47" t="s">
        <v>15</v>
      </c>
      <c r="L62" s="199"/>
      <c r="M62" s="188"/>
      <c r="CA62" s="25"/>
    </row>
    <row r="63" spans="1:86" ht="21" x14ac:dyDescent="0.25">
      <c r="A63" s="48" t="s">
        <v>56</v>
      </c>
      <c r="B63" s="49"/>
      <c r="C63" s="50"/>
      <c r="D63" s="50"/>
      <c r="E63" s="50"/>
      <c r="F63" s="50"/>
      <c r="G63" s="50"/>
      <c r="H63" s="50"/>
      <c r="I63" s="50"/>
      <c r="J63" s="50"/>
      <c r="K63" s="51"/>
      <c r="L63" s="52"/>
      <c r="M63" s="11"/>
      <c r="CA63" s="25"/>
    </row>
    <row r="64" spans="1:86" x14ac:dyDescent="0.25">
      <c r="A64" s="12" t="s">
        <v>57</v>
      </c>
      <c r="B64" s="53">
        <f>SUM(C64:K64)</f>
        <v>0</v>
      </c>
      <c r="C64" s="141"/>
      <c r="D64" s="141"/>
      <c r="E64" s="141"/>
      <c r="F64" s="141"/>
      <c r="G64" s="141"/>
      <c r="H64" s="141"/>
      <c r="I64" s="141"/>
      <c r="J64" s="141"/>
      <c r="K64" s="142"/>
      <c r="L64" s="141"/>
      <c r="M64" s="112"/>
      <c r="N64" s="35" t="str">
        <f t="shared" ref="N64:N73" si="29">$CA64&amp;$CB64</f>
        <v/>
      </c>
      <c r="CA64" s="15" t="str">
        <f>IF(AND(B64&gt;0,L64="")," No olvide digitar la variable Pueblos Originarios. Digite cero si no tiene.",IF(L64&gt;B64," * La variable Pueblos Originarios no puede ser mayor al Total.",""))</f>
        <v/>
      </c>
      <c r="CB64" s="15" t="str">
        <f>IF(AND(B64&gt;0,M64="")," No olvide digitar la variable Migrantes. Digite cero si no tiene.",IF(M64&gt;B64," * La variable Migrantes no puede ser mayor al Total.",""))</f>
        <v/>
      </c>
      <c r="CG64" s="36">
        <f>IF(AND(B64&gt;0,L64=""),1,IF(L64&gt;B64,1,0))</f>
        <v>0</v>
      </c>
      <c r="CH64" s="36">
        <f>IF(AND(B64&gt;0,M64=""),1,IF(M64&gt;B64,1,0))</f>
        <v>0</v>
      </c>
    </row>
    <row r="65" spans="1:86" x14ac:dyDescent="0.25">
      <c r="A65" s="37" t="s">
        <v>58</v>
      </c>
      <c r="B65" s="54">
        <f>SUM(C65:K65)</f>
        <v>0</v>
      </c>
      <c r="C65" s="129"/>
      <c r="D65" s="129"/>
      <c r="E65" s="129"/>
      <c r="F65" s="129"/>
      <c r="G65" s="129"/>
      <c r="H65" s="129"/>
      <c r="I65" s="129"/>
      <c r="J65" s="129"/>
      <c r="K65" s="143"/>
      <c r="L65" s="129"/>
      <c r="M65" s="138"/>
      <c r="N65" s="35" t="str">
        <f t="shared" si="29"/>
        <v/>
      </c>
      <c r="CA65" s="15" t="str">
        <f>IF(AND(B65&gt;0,L65="")," No olvide digitar la variable Pueblos Originarios. Digite cero si no tiene.",IF(L65&gt;B65," * La variable Pueblos Originarios no puede ser mayor al Total.",""))</f>
        <v/>
      </c>
      <c r="CB65" s="15" t="str">
        <f>IF(AND(B65&gt;0,M65="")," No olvide digitar la variable Migrantes. Digite cero si no tiene.",IF(M65&gt;B65," * La variable Migrantes no puede ser mayor al Total.",""))</f>
        <v/>
      </c>
      <c r="CG65" s="36">
        <f>IF(AND(B65&gt;0,L65=""),1,IF(L65&gt;B65,1,0))</f>
        <v>0</v>
      </c>
      <c r="CH65" s="36">
        <f>IF(AND(B65&gt;0,M65=""),1,IF(M65&gt;B65,1,0))</f>
        <v>0</v>
      </c>
    </row>
    <row r="66" spans="1:86" ht="21" x14ac:dyDescent="0.25">
      <c r="A66" s="55" t="s">
        <v>59</v>
      </c>
      <c r="B66" s="56"/>
      <c r="C66" s="57"/>
      <c r="D66" s="58"/>
      <c r="E66" s="57"/>
      <c r="F66" s="58"/>
      <c r="G66" s="57"/>
      <c r="H66" s="58"/>
      <c r="I66" s="57"/>
      <c r="J66" s="58"/>
      <c r="K66" s="59"/>
      <c r="L66" s="60"/>
      <c r="M66" s="61"/>
      <c r="CA66" s="25"/>
    </row>
    <row r="67" spans="1:86" x14ac:dyDescent="0.25">
      <c r="A67" s="12" t="s">
        <v>60</v>
      </c>
      <c r="B67" s="53">
        <f>SUM(C67:K67)</f>
        <v>0</v>
      </c>
      <c r="C67" s="141"/>
      <c r="D67" s="141"/>
      <c r="E67" s="141"/>
      <c r="F67" s="141"/>
      <c r="G67" s="141"/>
      <c r="H67" s="141"/>
      <c r="I67" s="141"/>
      <c r="J67" s="141"/>
      <c r="K67" s="142"/>
      <c r="L67" s="141"/>
      <c r="M67" s="112"/>
      <c r="N67" s="35" t="str">
        <f t="shared" si="29"/>
        <v/>
      </c>
      <c r="CA67" s="15" t="str">
        <f>IF(AND(B67&gt;0,L67="")," No olvide digitar la variable Pueblos Originarios. Digite cero si no tiene.",IF(L67&gt;B67," * La variable Pueblos Originarios no puede ser mayor al Total.",""))</f>
        <v/>
      </c>
      <c r="CB67" s="15" t="str">
        <f t="shared" ref="CB67:CB68" si="30">IF(AND(B67&gt;0,M67="")," No olvide digitar la variable Migrantes. Digite cero si no tiene.",IF(M67&gt;B67," * La variable Migrantes no puede ser mayor al Total.",""))</f>
        <v/>
      </c>
      <c r="CG67" s="36">
        <f>IF(AND(B67&gt;0,L67=""),1,IF(L67&gt;B67,1,0))</f>
        <v>0</v>
      </c>
      <c r="CH67" s="36">
        <f>IF(AND(B67&gt;0,M67=""),1,IF(M67&gt;B67,1,0))</f>
        <v>0</v>
      </c>
    </row>
    <row r="68" spans="1:86" x14ac:dyDescent="0.25">
      <c r="A68" s="37" t="s">
        <v>61</v>
      </c>
      <c r="B68" s="54">
        <f>SUM(C68:K68)</f>
        <v>0</v>
      </c>
      <c r="C68" s="129"/>
      <c r="D68" s="129"/>
      <c r="E68" s="129"/>
      <c r="F68" s="129"/>
      <c r="G68" s="129"/>
      <c r="H68" s="129"/>
      <c r="I68" s="129"/>
      <c r="J68" s="129"/>
      <c r="K68" s="143"/>
      <c r="L68" s="136"/>
      <c r="M68" s="117"/>
      <c r="N68" s="35" t="str">
        <f t="shared" si="29"/>
        <v/>
      </c>
      <c r="CA68" s="15" t="str">
        <f>IF(AND(B68&gt;0,L68="")," No olvide digitar la variable Pueblos Originarios. Digite cero si no tiene.",IF(L68&gt;B68," * La variable Pueblos Originarios no puede ser mayor al Total.",""))</f>
        <v/>
      </c>
      <c r="CB68" s="15" t="str">
        <f t="shared" si="30"/>
        <v/>
      </c>
      <c r="CG68" s="36">
        <f>IF(AND(B68&gt;0,L68=""),1,IF(L68&gt;B68,1,0))</f>
        <v>0</v>
      </c>
      <c r="CH68" s="36">
        <f>IF(AND(B68&gt;0,M68=""),1,IF(M68&gt;B68,1,0))</f>
        <v>0</v>
      </c>
    </row>
    <row r="69" spans="1:86" ht="21" x14ac:dyDescent="0.25">
      <c r="A69" s="55" t="s">
        <v>62</v>
      </c>
      <c r="B69" s="56"/>
      <c r="C69" s="57"/>
      <c r="D69" s="58"/>
      <c r="E69" s="57"/>
      <c r="F69" s="58"/>
      <c r="G69" s="57"/>
      <c r="H69" s="58"/>
      <c r="I69" s="57"/>
      <c r="J69" s="58"/>
      <c r="K69" s="59"/>
      <c r="L69" s="62"/>
      <c r="M69" s="61"/>
      <c r="CA69" s="25"/>
    </row>
    <row r="70" spans="1:86" x14ac:dyDescent="0.25">
      <c r="A70" s="12" t="s">
        <v>63</v>
      </c>
      <c r="B70" s="53">
        <f>SUM(C70:K70)</f>
        <v>0</v>
      </c>
      <c r="C70" s="141"/>
      <c r="D70" s="141"/>
      <c r="E70" s="141"/>
      <c r="F70" s="141"/>
      <c r="G70" s="141"/>
      <c r="H70" s="141"/>
      <c r="I70" s="141"/>
      <c r="J70" s="141"/>
      <c r="K70" s="142"/>
      <c r="L70" s="141"/>
      <c r="M70" s="112"/>
      <c r="N70" s="35" t="str">
        <f t="shared" si="29"/>
        <v/>
      </c>
      <c r="CA70" s="15" t="str">
        <f>IF(AND(B70&gt;0,L70="")," No olvide digitar la variable Pueblos Originarios. Digite cero si no tiene.",IF(L70&gt;B70," * La variable Pueblos Originarios no puede ser mayor al Total.",""))</f>
        <v/>
      </c>
      <c r="CB70" s="15" t="str">
        <f t="shared" ref="CB70:CB71" si="31">IF(AND(B70&gt;0,M70="")," No olvide digitar la variable Migrantes. Digite cero si no tiene.",IF(M70&gt;B70," * La variable Migrantes no puede ser mayor al Total.",""))</f>
        <v/>
      </c>
      <c r="CG70" s="36">
        <f t="shared" ref="CG70:CG71" si="32">IF(AND(B70&gt;0,L70=""),1,IF(L70&gt;B70,1,0))</f>
        <v>0</v>
      </c>
      <c r="CH70" s="36">
        <f t="shared" ref="CH70:CH71" si="33">IF(AND(B70&gt;0,M70=""),1,IF(M70&gt;B70,1,0))</f>
        <v>0</v>
      </c>
    </row>
    <row r="71" spans="1:86" x14ac:dyDescent="0.25">
      <c r="A71" s="37" t="s">
        <v>64</v>
      </c>
      <c r="B71" s="54">
        <f>SUM(C71:K71)</f>
        <v>0</v>
      </c>
      <c r="C71" s="129"/>
      <c r="D71" s="129"/>
      <c r="E71" s="129"/>
      <c r="F71" s="129"/>
      <c r="G71" s="129"/>
      <c r="H71" s="129"/>
      <c r="I71" s="129"/>
      <c r="J71" s="129"/>
      <c r="K71" s="143"/>
      <c r="L71" s="129"/>
      <c r="M71" s="138"/>
      <c r="N71" s="35" t="str">
        <f t="shared" si="29"/>
        <v/>
      </c>
      <c r="CA71" s="15" t="str">
        <f>IF(AND(B71&gt;0,L71="")," No olvide digitar la variable Pueblos Originarios. Digite cero si no tiene.",IF(L71&gt;B71," * La variable Pueblos Originarios no puede ser mayor al Total.",""))</f>
        <v/>
      </c>
      <c r="CB71" s="15" t="str">
        <f t="shared" si="31"/>
        <v/>
      </c>
      <c r="CG71" s="36">
        <f t="shared" si="32"/>
        <v>0</v>
      </c>
      <c r="CH71" s="36">
        <f t="shared" si="33"/>
        <v>0</v>
      </c>
    </row>
    <row r="72" spans="1:86" ht="21" x14ac:dyDescent="0.25">
      <c r="A72" s="55" t="s">
        <v>65</v>
      </c>
      <c r="B72" s="56"/>
      <c r="C72" s="57"/>
      <c r="D72" s="60"/>
      <c r="E72" s="57"/>
      <c r="F72" s="60"/>
      <c r="G72" s="57"/>
      <c r="H72" s="60"/>
      <c r="I72" s="57"/>
      <c r="J72" s="60"/>
      <c r="K72" s="59"/>
      <c r="L72" s="60"/>
      <c r="M72" s="61"/>
      <c r="CA72" s="25"/>
    </row>
    <row r="73" spans="1:86" x14ac:dyDescent="0.25">
      <c r="A73" s="17" t="s">
        <v>66</v>
      </c>
      <c r="B73" s="63">
        <f>SUM(C73:K73)</f>
        <v>15</v>
      </c>
      <c r="C73" s="136"/>
      <c r="D73" s="136">
        <v>1</v>
      </c>
      <c r="E73" s="136">
        <v>4</v>
      </c>
      <c r="F73" s="136">
        <v>4</v>
      </c>
      <c r="G73" s="136">
        <v>4</v>
      </c>
      <c r="H73" s="136">
        <v>1</v>
      </c>
      <c r="I73" s="136">
        <v>1</v>
      </c>
      <c r="J73" s="136"/>
      <c r="K73" s="144"/>
      <c r="L73" s="136">
        <v>0</v>
      </c>
      <c r="M73" s="117">
        <v>2</v>
      </c>
      <c r="N73" s="35" t="str">
        <f t="shared" si="29"/>
        <v/>
      </c>
      <c r="CA73" s="15" t="str">
        <f>IF(AND(B73&gt;0,L73="")," No olvide digitar la variable Pueblos Originarios. Digite cero si no tiene.",IF(L73&gt;B73," * La variable Pueblos Originarios no puede ser mayor al Total.",""))</f>
        <v/>
      </c>
      <c r="CB73" s="15" t="str">
        <f>IF(AND(B73&gt;0,M73="")," No olvide digitar la variable Migrantes. Digite cero si no tiene.",IF(M73&gt;B73," * La variable Migrantes no puede ser mayor al Total.",""))</f>
        <v/>
      </c>
      <c r="CG73" s="36">
        <f>IF(AND(B73&gt;0,L73=""),1,IF(L73&gt;B73,1,0))</f>
        <v>0</v>
      </c>
      <c r="CH73" s="36">
        <f>IF(AND(B73&gt;0,M73=""),1,IF(M73&gt;B73,1,0))</f>
        <v>0</v>
      </c>
    </row>
    <row r="74" spans="1:86" x14ac:dyDescent="0.25">
      <c r="A74" s="189" t="s">
        <v>67</v>
      </c>
      <c r="B74" s="189"/>
      <c r="C74" s="189"/>
      <c r="D74" s="189"/>
      <c r="E74" s="189"/>
      <c r="F74" s="189"/>
      <c r="G74" s="189"/>
      <c r="H74" s="189"/>
      <c r="I74" s="189"/>
      <c r="J74" s="189"/>
      <c r="K74" s="189"/>
      <c r="CA74" s="25"/>
    </row>
    <row r="75" spans="1:86" ht="15" customHeight="1" x14ac:dyDescent="0.25">
      <c r="A75" s="178"/>
      <c r="B75" s="180" t="s">
        <v>3</v>
      </c>
      <c r="C75" s="183" t="s">
        <v>68</v>
      </c>
      <c r="D75" s="183"/>
      <c r="E75" s="183"/>
      <c r="F75" s="183"/>
      <c r="G75" s="183"/>
      <c r="H75" s="183"/>
      <c r="I75" s="183"/>
      <c r="J75" s="183"/>
      <c r="K75" s="184"/>
      <c r="L75" s="198" t="s">
        <v>5</v>
      </c>
      <c r="M75" s="187" t="s">
        <v>6</v>
      </c>
      <c r="CA75" s="25"/>
    </row>
    <row r="76" spans="1:86" x14ac:dyDescent="0.25">
      <c r="A76" s="179"/>
      <c r="B76" s="181"/>
      <c r="C76" s="38" t="s">
        <v>7</v>
      </c>
      <c r="D76" s="4" t="s">
        <v>8</v>
      </c>
      <c r="E76" s="4" t="s">
        <v>9</v>
      </c>
      <c r="F76" s="4" t="s">
        <v>10</v>
      </c>
      <c r="G76" s="4" t="s">
        <v>11</v>
      </c>
      <c r="H76" s="4" t="s">
        <v>12</v>
      </c>
      <c r="I76" s="4" t="s">
        <v>13</v>
      </c>
      <c r="J76" s="4" t="s">
        <v>14</v>
      </c>
      <c r="K76" s="47" t="s">
        <v>15</v>
      </c>
      <c r="L76" s="199"/>
      <c r="M76" s="188"/>
      <c r="CA76" s="25"/>
    </row>
    <row r="77" spans="1:86" x14ac:dyDescent="0.25">
      <c r="A77" s="64" t="s">
        <v>69</v>
      </c>
      <c r="B77" s="65"/>
      <c r="C77" s="50"/>
      <c r="D77" s="50"/>
      <c r="E77" s="50"/>
      <c r="F77" s="50"/>
      <c r="G77" s="50"/>
      <c r="H77" s="50"/>
      <c r="I77" s="50"/>
      <c r="J77" s="50"/>
      <c r="K77" s="66"/>
      <c r="L77" s="52"/>
      <c r="M77" s="11"/>
      <c r="CA77" s="25"/>
    </row>
    <row r="78" spans="1:86" x14ac:dyDescent="0.25">
      <c r="A78" s="28" t="s">
        <v>70</v>
      </c>
      <c r="B78" s="67">
        <f>SUM(C78:K78)</f>
        <v>0</v>
      </c>
      <c r="C78" s="124"/>
      <c r="D78" s="124"/>
      <c r="E78" s="124"/>
      <c r="F78" s="124"/>
      <c r="G78" s="124"/>
      <c r="H78" s="124"/>
      <c r="I78" s="124"/>
      <c r="J78" s="124"/>
      <c r="K78" s="145"/>
      <c r="L78" s="124"/>
      <c r="M78" s="122"/>
      <c r="N78" s="35" t="str">
        <f t="shared" ref="N78:N88" si="34">$CA78&amp;$CB78</f>
        <v/>
      </c>
      <c r="CA78" s="15" t="str">
        <f>IF(AND(B78&gt;0,L78="")," No olvide digitar la variable Pueblos Originarios. Digite cero si no tiene.",IF(L78&gt;B78," * La variable Pueblos Originarios no puede ser mayor al Total.",""))</f>
        <v/>
      </c>
      <c r="CB78" s="15" t="str">
        <f t="shared" ref="CB78:CB80" si="35">IF(AND(B78&gt;0,M78="")," No olvide digitar la variable Migrantes. Digite cero si no tiene.",IF(M78&gt;B78," * La variable Migrantes no puede ser mayor al Total.",""))</f>
        <v/>
      </c>
      <c r="CG78" s="36">
        <f t="shared" ref="CG78:CG80" si="36">IF(AND(B78&gt;0,L78=""),1,IF(L78&gt;B78,1,0))</f>
        <v>0</v>
      </c>
      <c r="CH78" s="36">
        <f t="shared" ref="CH78:CH80" si="37">IF(AND(B78&gt;0,M78=""),1,IF(M78&gt;B78,1,0))</f>
        <v>0</v>
      </c>
    </row>
    <row r="79" spans="1:86" x14ac:dyDescent="0.25">
      <c r="A79" s="28" t="s">
        <v>71</v>
      </c>
      <c r="B79" s="67">
        <f>SUM(C79:K79)</f>
        <v>0</v>
      </c>
      <c r="C79" s="124"/>
      <c r="D79" s="124"/>
      <c r="E79" s="124"/>
      <c r="F79" s="124"/>
      <c r="G79" s="124"/>
      <c r="H79" s="124"/>
      <c r="I79" s="124"/>
      <c r="J79" s="124"/>
      <c r="K79" s="145"/>
      <c r="L79" s="124"/>
      <c r="M79" s="122"/>
      <c r="N79" s="35" t="str">
        <f t="shared" si="34"/>
        <v/>
      </c>
      <c r="CA79" s="15" t="str">
        <f t="shared" ref="CA79:CA80" si="38">IF(AND(B79&gt;0,L79="")," No olvide digitar la variable Pueblos Originarios. Digite cero si no tiene.",IF(L79&gt;B79," * La variable Pueblos Originarios no puede ser mayor al Total.",""))</f>
        <v/>
      </c>
      <c r="CB79" s="15" t="str">
        <f t="shared" si="35"/>
        <v/>
      </c>
      <c r="CG79" s="36">
        <f t="shared" si="36"/>
        <v>0</v>
      </c>
      <c r="CH79" s="36">
        <f t="shared" si="37"/>
        <v>0</v>
      </c>
    </row>
    <row r="80" spans="1:86" ht="21" x14ac:dyDescent="0.25">
      <c r="A80" s="68" t="s">
        <v>72</v>
      </c>
      <c r="B80" s="69">
        <f>SUM(C80:K80)</f>
        <v>0</v>
      </c>
      <c r="C80" s="129"/>
      <c r="D80" s="129"/>
      <c r="E80" s="129"/>
      <c r="F80" s="129"/>
      <c r="G80" s="129"/>
      <c r="H80" s="129"/>
      <c r="I80" s="129"/>
      <c r="J80" s="129"/>
      <c r="K80" s="143"/>
      <c r="L80" s="129"/>
      <c r="M80" s="138"/>
      <c r="N80" s="35" t="str">
        <f t="shared" si="34"/>
        <v/>
      </c>
      <c r="CA80" s="15" t="str">
        <f t="shared" si="38"/>
        <v/>
      </c>
      <c r="CB80" s="15" t="str">
        <f t="shared" si="35"/>
        <v/>
      </c>
      <c r="CG80" s="36">
        <f t="shared" si="36"/>
        <v>0</v>
      </c>
      <c r="CH80" s="36">
        <f t="shared" si="37"/>
        <v>0</v>
      </c>
    </row>
    <row r="81" spans="1:86" x14ac:dyDescent="0.25">
      <c r="A81" s="55" t="s">
        <v>73</v>
      </c>
      <c r="B81" s="70"/>
      <c r="C81" s="60"/>
      <c r="D81" s="60"/>
      <c r="E81" s="60"/>
      <c r="F81" s="60"/>
      <c r="G81" s="60"/>
      <c r="H81" s="60"/>
      <c r="I81" s="60"/>
      <c r="J81" s="60"/>
      <c r="K81" s="71"/>
      <c r="L81" s="60"/>
      <c r="M81" s="61"/>
      <c r="CA81" s="25"/>
    </row>
    <row r="82" spans="1:86" x14ac:dyDescent="0.25">
      <c r="A82" s="28" t="s">
        <v>70</v>
      </c>
      <c r="B82" s="67">
        <f>SUM(C82:K82)</f>
        <v>0</v>
      </c>
      <c r="C82" s="124"/>
      <c r="D82" s="124"/>
      <c r="E82" s="124"/>
      <c r="F82" s="124"/>
      <c r="G82" s="124"/>
      <c r="H82" s="124"/>
      <c r="I82" s="124"/>
      <c r="J82" s="124"/>
      <c r="K82" s="145"/>
      <c r="L82" s="124"/>
      <c r="M82" s="122"/>
      <c r="N82" s="35" t="str">
        <f t="shared" si="34"/>
        <v/>
      </c>
      <c r="CA82" s="15" t="str">
        <f>IF(AND(B82&gt;0,L82="")," No olvide digitar la variable Pueblos Originarios. Digite cero si no tiene.",IF(L82&gt;B82," * La variable Pueblos Originarios no puede ser mayor al Total.",""))</f>
        <v/>
      </c>
      <c r="CB82" s="15" t="str">
        <f t="shared" ref="CB82:CB84" si="39">IF(AND(B82&gt;0,M82="")," No olvide digitar la variable Migrantes. Digite cero si no tiene.",IF(M82&gt;B82," * La variable Migrantes no puede ser mayor al Total.",""))</f>
        <v/>
      </c>
      <c r="CG82" s="36">
        <f t="shared" ref="CG82:CG84" si="40">IF(AND(B82&gt;0,L82=""),1,IF(L82&gt;B82,1,0))</f>
        <v>0</v>
      </c>
      <c r="CH82" s="36">
        <f t="shared" ref="CH82:CH84" si="41">IF(AND(B82&gt;0,M82=""),1,IF(M82&gt;B82,1,0))</f>
        <v>0</v>
      </c>
    </row>
    <row r="83" spans="1:86" x14ac:dyDescent="0.25">
      <c r="A83" s="28" t="s">
        <v>71</v>
      </c>
      <c r="B83" s="67">
        <f>SUM(C83:K83)</f>
        <v>0</v>
      </c>
      <c r="C83" s="124"/>
      <c r="D83" s="124"/>
      <c r="E83" s="124"/>
      <c r="F83" s="124"/>
      <c r="G83" s="124"/>
      <c r="H83" s="124"/>
      <c r="I83" s="124"/>
      <c r="J83" s="124"/>
      <c r="K83" s="145"/>
      <c r="L83" s="124"/>
      <c r="M83" s="122"/>
      <c r="N83" s="35" t="str">
        <f t="shared" si="34"/>
        <v/>
      </c>
      <c r="CA83" s="15" t="str">
        <f t="shared" ref="CA83:CA84" si="42">IF(AND(B83&gt;0,L83="")," No olvide digitar la variable Pueblos Originarios. Digite cero si no tiene.",IF(L83&gt;B83," * La variable Pueblos Originarios no puede ser mayor al Total.",""))</f>
        <v/>
      </c>
      <c r="CB83" s="15" t="str">
        <f t="shared" si="39"/>
        <v/>
      </c>
      <c r="CG83" s="36">
        <f t="shared" si="40"/>
        <v>0</v>
      </c>
      <c r="CH83" s="36">
        <f t="shared" si="41"/>
        <v>0</v>
      </c>
    </row>
    <row r="84" spans="1:86" ht="21" x14ac:dyDescent="0.25">
      <c r="A84" s="68" t="s">
        <v>72</v>
      </c>
      <c r="B84" s="69">
        <f>SUM(C84:K84)</f>
        <v>0</v>
      </c>
      <c r="C84" s="129"/>
      <c r="D84" s="129"/>
      <c r="E84" s="129"/>
      <c r="F84" s="129"/>
      <c r="G84" s="129"/>
      <c r="H84" s="129"/>
      <c r="I84" s="129"/>
      <c r="J84" s="129"/>
      <c r="K84" s="143"/>
      <c r="L84" s="129"/>
      <c r="M84" s="138"/>
      <c r="N84" s="35" t="str">
        <f t="shared" si="34"/>
        <v/>
      </c>
      <c r="CA84" s="15" t="str">
        <f t="shared" si="42"/>
        <v/>
      </c>
      <c r="CB84" s="15" t="str">
        <f t="shared" si="39"/>
        <v/>
      </c>
      <c r="CG84" s="36">
        <f t="shared" si="40"/>
        <v>0</v>
      </c>
      <c r="CH84" s="36">
        <f t="shared" si="41"/>
        <v>0</v>
      </c>
    </row>
    <row r="85" spans="1:86" x14ac:dyDescent="0.25">
      <c r="A85" s="55" t="s">
        <v>74</v>
      </c>
      <c r="B85" s="70"/>
      <c r="C85" s="60"/>
      <c r="D85" s="60"/>
      <c r="E85" s="60"/>
      <c r="F85" s="60"/>
      <c r="G85" s="60"/>
      <c r="H85" s="60"/>
      <c r="I85" s="60"/>
      <c r="J85" s="60"/>
      <c r="K85" s="71"/>
      <c r="L85" s="60"/>
      <c r="M85" s="61"/>
      <c r="CA85" s="25"/>
    </row>
    <row r="86" spans="1:86" x14ac:dyDescent="0.25">
      <c r="A86" s="28" t="s">
        <v>70</v>
      </c>
      <c r="B86" s="67">
        <f>SUM(C86:K86)</f>
        <v>0</v>
      </c>
      <c r="C86" s="124"/>
      <c r="D86" s="124"/>
      <c r="E86" s="124"/>
      <c r="F86" s="124"/>
      <c r="G86" s="124"/>
      <c r="H86" s="124"/>
      <c r="I86" s="124"/>
      <c r="J86" s="124"/>
      <c r="K86" s="145"/>
      <c r="L86" s="124"/>
      <c r="M86" s="122"/>
      <c r="N86" s="35" t="str">
        <f t="shared" si="34"/>
        <v/>
      </c>
      <c r="CA86" s="15" t="str">
        <f>IF(AND(B86&gt;0,L86="")," No olvide digitar la variable Pueblos Originarios. Digite cero si no tiene.",IF(L86&gt;B86," * La variable Pueblos Originarios no puede ser mayor al Total.",""))</f>
        <v/>
      </c>
      <c r="CB86" s="15" t="str">
        <f t="shared" ref="CB86:CB88" si="43">IF(AND(B86&gt;0,M86="")," No olvide digitar la variable Migrantes. Digite cero si no tiene.",IF(M86&gt;B86," * La variable Migrantes no puede ser mayor al Total.",""))</f>
        <v/>
      </c>
      <c r="CG86" s="36">
        <f t="shared" ref="CG86:CG88" si="44">IF(AND(B86&gt;0,L86=""),1,IF(L86&gt;B86,1,0))</f>
        <v>0</v>
      </c>
      <c r="CH86" s="36">
        <f t="shared" ref="CH86:CH88" si="45">IF(AND(B86&gt;0,M86=""),1,IF(M86&gt;B86,1,0))</f>
        <v>0</v>
      </c>
    </row>
    <row r="87" spans="1:86" x14ac:dyDescent="0.25">
      <c r="A87" s="28" t="s">
        <v>71</v>
      </c>
      <c r="B87" s="67">
        <f>SUM(C87:K87)</f>
        <v>0</v>
      </c>
      <c r="C87" s="124"/>
      <c r="D87" s="124"/>
      <c r="E87" s="124"/>
      <c r="F87" s="124"/>
      <c r="G87" s="124"/>
      <c r="H87" s="124"/>
      <c r="I87" s="124"/>
      <c r="J87" s="124"/>
      <c r="K87" s="145"/>
      <c r="L87" s="124"/>
      <c r="M87" s="122"/>
      <c r="N87" s="35" t="str">
        <f t="shared" si="34"/>
        <v/>
      </c>
      <c r="CA87" s="15" t="str">
        <f t="shared" ref="CA87:CA88" si="46">IF(AND(B87&gt;0,L87="")," No olvide digitar la variable Pueblos Originarios. Digite cero si no tiene.",IF(L87&gt;B87," * La variable Pueblos Originarios no puede ser mayor al Total.",""))</f>
        <v/>
      </c>
      <c r="CB87" s="15" t="str">
        <f t="shared" si="43"/>
        <v/>
      </c>
      <c r="CG87" s="36">
        <f t="shared" si="44"/>
        <v>0</v>
      </c>
      <c r="CH87" s="36">
        <f t="shared" si="45"/>
        <v>0</v>
      </c>
    </row>
    <row r="88" spans="1:86" ht="21" x14ac:dyDescent="0.25">
      <c r="A88" s="68" t="s">
        <v>75</v>
      </c>
      <c r="B88" s="69">
        <f>SUM(C88:K88)</f>
        <v>0</v>
      </c>
      <c r="C88" s="129"/>
      <c r="D88" s="129"/>
      <c r="E88" s="129"/>
      <c r="F88" s="129"/>
      <c r="G88" s="129"/>
      <c r="H88" s="129"/>
      <c r="I88" s="129"/>
      <c r="J88" s="129"/>
      <c r="K88" s="143"/>
      <c r="L88" s="136"/>
      <c r="M88" s="117"/>
      <c r="N88" s="35" t="str">
        <f t="shared" si="34"/>
        <v/>
      </c>
      <c r="CA88" s="15" t="str">
        <f t="shared" si="46"/>
        <v/>
      </c>
      <c r="CB88" s="15" t="str">
        <f t="shared" si="43"/>
        <v/>
      </c>
      <c r="CG88" s="36">
        <f t="shared" si="44"/>
        <v>0</v>
      </c>
      <c r="CH88" s="36">
        <f t="shared" si="45"/>
        <v>0</v>
      </c>
    </row>
    <row r="89" spans="1:86" ht="15" customHeight="1" x14ac:dyDescent="0.25">
      <c r="A89" s="197" t="s">
        <v>76</v>
      </c>
      <c r="B89" s="197"/>
      <c r="C89" s="197"/>
      <c r="D89" s="197"/>
      <c r="E89" s="197"/>
      <c r="F89" s="197"/>
      <c r="G89" s="197"/>
      <c r="H89" s="197"/>
      <c r="I89" s="197"/>
      <c r="J89" s="197"/>
      <c r="K89" s="197"/>
      <c r="CA89" s="25"/>
    </row>
    <row r="90" spans="1:86" ht="21" x14ac:dyDescent="0.25">
      <c r="A90" s="44"/>
      <c r="B90" s="31" t="s">
        <v>3</v>
      </c>
      <c r="C90" s="72" t="s">
        <v>5</v>
      </c>
      <c r="D90" s="33" t="s">
        <v>6</v>
      </c>
      <c r="CA90" s="25"/>
    </row>
    <row r="91" spans="1:86" ht="22.5" x14ac:dyDescent="0.25">
      <c r="A91" s="12" t="s">
        <v>77</v>
      </c>
      <c r="B91" s="131"/>
      <c r="C91" s="124"/>
      <c r="D91" s="122"/>
      <c r="E91" s="35" t="str">
        <f>CA91&amp;CB91</f>
        <v/>
      </c>
      <c r="CA91" s="15" t="str">
        <f>IF(AND(B91&gt;0,C91="")," No olvide digitar la variable Pueblos Originarios. Digite cero si no tiene.",IF(C91&gt;B91," * La variable Pueblos Originarios no puede ser mayor al Total.",""))</f>
        <v/>
      </c>
      <c r="CB91" s="15" t="str">
        <f>IF(AND(B91&gt;0,D91="")," No olvide digitar la variable Migrantes. Digite cero si no tiene.",IF(D91&gt;B91," * La variable Migrantes no puede ser mayor al Total.",""))</f>
        <v/>
      </c>
      <c r="CG91" s="36">
        <f>IF(AND(B91&gt;0,C91=""),1,IF(C91&gt;B91,1,0))</f>
        <v>0</v>
      </c>
      <c r="CH91" s="36">
        <f>IF(AND(B91&gt;0,D91=""),1,IF(D91&gt;B91,1,0))</f>
        <v>0</v>
      </c>
    </row>
    <row r="92" spans="1:86" ht="21" x14ac:dyDescent="0.25">
      <c r="A92" s="68" t="s">
        <v>78</v>
      </c>
      <c r="B92" s="133"/>
      <c r="C92" s="129"/>
      <c r="D92" s="138"/>
      <c r="E92" s="35" t="str">
        <f>CA92&amp;CB92</f>
        <v/>
      </c>
      <c r="CA92" s="15" t="str">
        <f>IF(AND(B92&gt;0,C92="")," No olvide digitar la variable Pueblos Originarios. Digite cero si no tiene.",IF(C92&gt;B92," * La variable Pueblos Originarios no puede ser mayor al Total.",""))</f>
        <v/>
      </c>
      <c r="CB92" s="15" t="str">
        <f>IF(AND(B92&gt;0,D92="")," No olvide digitar la variable Migrantes. Digite cero si no tiene.",IF(D92&gt;B92," * La variable Migrantes no puede ser mayor al Total.",""))</f>
        <v/>
      </c>
      <c r="CG92" s="36">
        <f>IF(AND(B92&gt;0,C92=""),1,IF(C92&gt;B92,1,0))</f>
        <v>0</v>
      </c>
      <c r="CH92" s="36">
        <f>IF(AND(B92&gt;0,D92=""),1,IF(D92&gt;B92,1,0))</f>
        <v>0</v>
      </c>
    </row>
    <row r="93" spans="1:86" ht="15" customHeight="1" x14ac:dyDescent="0.25">
      <c r="A93" s="189" t="s">
        <v>79</v>
      </c>
      <c r="B93" s="189"/>
      <c r="C93" s="189"/>
      <c r="D93" s="189"/>
      <c r="CA93" s="25"/>
    </row>
    <row r="94" spans="1:86" ht="21" x14ac:dyDescent="0.25">
      <c r="A94" s="44"/>
      <c r="B94" s="31" t="s">
        <v>3</v>
      </c>
      <c r="C94" s="72" t="s">
        <v>5</v>
      </c>
      <c r="D94" s="33" t="s">
        <v>6</v>
      </c>
      <c r="CA94" s="25"/>
    </row>
    <row r="95" spans="1:86" x14ac:dyDescent="0.25">
      <c r="A95" s="28" t="s">
        <v>80</v>
      </c>
      <c r="B95" s="131"/>
      <c r="C95" s="124"/>
      <c r="D95" s="122"/>
      <c r="E95" s="35" t="str">
        <f>CA95&amp;CB95</f>
        <v/>
      </c>
      <c r="CA95" s="15" t="str">
        <f>IF(AND(B95&gt;0,C95="")," No olvide digitar la variable Pueblos Originarios. Digite cero si no tiene.",IF(C95&gt;B95," * La variable Pueblos Originarios no puede ser mayor al Total.",""))</f>
        <v/>
      </c>
      <c r="CB95" s="15" t="str">
        <f t="shared" ref="CB95:CB96" si="47">IF(AND(B95&gt;0,D95="")," No olvide digitar la variable Migrantes. Digite cero si no tiene.",IF(D95&gt;B95," * La variable Migrantes no puede ser mayor al Total.",""))</f>
        <v/>
      </c>
      <c r="CG95" s="36">
        <f t="shared" ref="CG95:CG96" si="48">IF(AND(B95&gt;0,C95=""),1,IF(C95&gt;B95,1,0))</f>
        <v>0</v>
      </c>
      <c r="CH95" s="36">
        <f t="shared" ref="CH95:CH96" si="49">IF(AND(B95&gt;0,D95=""),1,IF(D95&gt;B95,1,0))</f>
        <v>0</v>
      </c>
    </row>
    <row r="96" spans="1:86" ht="22.5" x14ac:dyDescent="0.25">
      <c r="A96" s="37" t="s">
        <v>81</v>
      </c>
      <c r="B96" s="133"/>
      <c r="C96" s="129"/>
      <c r="D96" s="138"/>
      <c r="E96" s="35" t="str">
        <f>CA96&amp;CB96</f>
        <v/>
      </c>
      <c r="CA96" s="15" t="str">
        <f>IF(AND(B96&gt;0,C96="")," No olvide digitar la variable Pueblos Originarios. Digite cero si no tiene.",IF(C96&gt;B96," * La variable Pueblos Originarios no puede ser mayor al Total.",""))</f>
        <v/>
      </c>
      <c r="CB96" s="15" t="str">
        <f t="shared" si="47"/>
        <v/>
      </c>
      <c r="CG96" s="36">
        <f t="shared" si="48"/>
        <v>0</v>
      </c>
      <c r="CH96" s="36">
        <f t="shared" si="49"/>
        <v>0</v>
      </c>
    </row>
    <row r="97" spans="1:86" x14ac:dyDescent="0.25">
      <c r="A97" s="200" t="s">
        <v>82</v>
      </c>
      <c r="B97" s="200"/>
      <c r="C97" s="200"/>
      <c r="D97" s="200"/>
      <c r="E97" s="200"/>
      <c r="F97" s="200"/>
      <c r="G97" s="200"/>
      <c r="H97" s="200"/>
      <c r="I97" s="200"/>
      <c r="J97" s="200"/>
      <c r="K97" s="200"/>
      <c r="L97" s="200"/>
      <c r="M97" s="200"/>
      <c r="N97" s="200"/>
      <c r="O97" s="200"/>
      <c r="P97" s="200"/>
      <c r="Q97" s="200"/>
      <c r="R97" s="200"/>
      <c r="S97" s="25"/>
      <c r="T97" s="25"/>
    </row>
    <row r="98" spans="1:86" ht="15" customHeight="1" x14ac:dyDescent="0.25">
      <c r="A98" s="178" t="s">
        <v>83</v>
      </c>
      <c r="B98" s="178" t="s">
        <v>3</v>
      </c>
      <c r="C98" s="201" t="s">
        <v>84</v>
      </c>
      <c r="D98" s="201"/>
      <c r="E98" s="201"/>
      <c r="F98" s="201"/>
      <c r="G98" s="201"/>
      <c r="H98" s="201"/>
      <c r="I98" s="201"/>
      <c r="J98" s="201"/>
      <c r="K98" s="201"/>
      <c r="L98" s="202"/>
      <c r="M98" s="185" t="s">
        <v>5</v>
      </c>
      <c r="N98" s="187" t="s">
        <v>6</v>
      </c>
    </row>
    <row r="99" spans="1:86" ht="21" x14ac:dyDescent="0.25">
      <c r="A99" s="179"/>
      <c r="B99" s="179"/>
      <c r="C99" s="73" t="s">
        <v>7</v>
      </c>
      <c r="D99" s="74" t="s">
        <v>8</v>
      </c>
      <c r="E99" s="74" t="s">
        <v>9</v>
      </c>
      <c r="F99" s="74" t="s">
        <v>10</v>
      </c>
      <c r="G99" s="74" t="s">
        <v>11</v>
      </c>
      <c r="H99" s="74" t="s">
        <v>12</v>
      </c>
      <c r="I99" s="74" t="s">
        <v>13</v>
      </c>
      <c r="J99" s="74" t="s">
        <v>14</v>
      </c>
      <c r="K99" s="74" t="s">
        <v>15</v>
      </c>
      <c r="L99" s="75" t="s">
        <v>85</v>
      </c>
      <c r="M99" s="186"/>
      <c r="N99" s="188"/>
    </row>
    <row r="100" spans="1:86" x14ac:dyDescent="0.25">
      <c r="A100" s="76" t="s">
        <v>86</v>
      </c>
      <c r="B100" s="77">
        <f>SUM(C100:L100)</f>
        <v>0</v>
      </c>
      <c r="C100" s="146"/>
      <c r="D100" s="147"/>
      <c r="E100" s="147"/>
      <c r="F100" s="147"/>
      <c r="G100" s="147"/>
      <c r="H100" s="147"/>
      <c r="I100" s="147"/>
      <c r="J100" s="147"/>
      <c r="K100" s="147"/>
      <c r="L100" s="148"/>
      <c r="M100" s="149"/>
      <c r="N100" s="150"/>
      <c r="O100" s="14" t="s">
        <v>87</v>
      </c>
      <c r="CA100" s="15" t="str">
        <f>IF(AND($B100&gt;0,M100="")," No olvide digitar la variable Pueblos Originarios. Digite cero si no tiene.",IF(M100&gt;$B100," * La variable Pueblos Originarios no puede ser mayor al Total.",""))</f>
        <v/>
      </c>
      <c r="CB100" s="15" t="str">
        <f>IF(AND($B100&gt;0,N100="")," No olvide digitar la variable Migrantes. Digite cero si no tiene.",IF(N100&gt;$B100," * La variable Migrantes no puede ser mayor al Total.",""))</f>
        <v/>
      </c>
      <c r="CG100" s="36">
        <f>IF(AND(B100&gt;0,M100=""),1,IF(M100&gt;B100,1,0))</f>
        <v>0</v>
      </c>
      <c r="CH100" s="36">
        <f>IF(AND(B100&gt;0,N100=""),1,IF(N100&gt;B100,1,0))</f>
        <v>0</v>
      </c>
    </row>
    <row r="101" spans="1:86" x14ac:dyDescent="0.25">
      <c r="A101" s="78" t="s">
        <v>88</v>
      </c>
      <c r="B101" s="79">
        <f>SUM(C101:L101)</f>
        <v>0</v>
      </c>
      <c r="C101" s="151"/>
      <c r="D101" s="152"/>
      <c r="E101" s="152"/>
      <c r="F101" s="152"/>
      <c r="G101" s="152"/>
      <c r="H101" s="152"/>
      <c r="I101" s="152"/>
      <c r="J101" s="152"/>
      <c r="K101" s="152"/>
      <c r="L101" s="153"/>
      <c r="M101" s="149"/>
      <c r="N101" s="154"/>
      <c r="O101" s="14" t="s">
        <v>87</v>
      </c>
      <c r="CA101" s="15" t="str">
        <f t="shared" ref="CA101:CA104" si="50">IF(AND($B101&gt;0,M101="")," No olvide digitar la variable Pueblos Originarios. Digite cero si no tiene.",IF(M101&gt;$B101," * La variable Pueblos Originarios no puede ser mayor al Total.",""))</f>
        <v/>
      </c>
      <c r="CB101" s="15" t="str">
        <f t="shared" ref="CB101:CB104" si="51">IF(AND($B101&gt;0,N101="")," No olvide digitar la variable Migrantes. Digite cero si no tiene.",IF(N101&gt;$B101," * La variable Migrantes no puede ser mayor al Total.",""))</f>
        <v/>
      </c>
      <c r="CG101" s="36">
        <f t="shared" ref="CG101:CG104" si="52">IF(AND(B101&gt;0,M101=""),1,IF(M101&gt;B101,1,0))</f>
        <v>0</v>
      </c>
      <c r="CH101" s="36">
        <f t="shared" ref="CH101:CH104" si="53">IF(AND(B101&gt;0,N101=""),1,IF(N101&gt;B101,1,0))</f>
        <v>0</v>
      </c>
    </row>
    <row r="102" spans="1:86" x14ac:dyDescent="0.25">
      <c r="A102" s="78" t="s">
        <v>89</v>
      </c>
      <c r="B102" s="80">
        <f t="shared" ref="B102:B105" si="54">SUM(C102:L102)</f>
        <v>0</v>
      </c>
      <c r="C102" s="151"/>
      <c r="D102" s="152"/>
      <c r="E102" s="152"/>
      <c r="F102" s="152"/>
      <c r="G102" s="152"/>
      <c r="H102" s="152"/>
      <c r="I102" s="152"/>
      <c r="J102" s="152"/>
      <c r="K102" s="152"/>
      <c r="L102" s="153"/>
      <c r="M102" s="149"/>
      <c r="N102" s="154"/>
      <c r="O102" s="14" t="s">
        <v>87</v>
      </c>
      <c r="CA102" s="15" t="str">
        <f t="shared" si="50"/>
        <v/>
      </c>
      <c r="CB102" s="15" t="str">
        <f t="shared" si="51"/>
        <v/>
      </c>
      <c r="CG102" s="36">
        <f t="shared" si="52"/>
        <v>0</v>
      </c>
      <c r="CH102" s="36">
        <f t="shared" si="53"/>
        <v>0</v>
      </c>
    </row>
    <row r="103" spans="1:86" ht="21" x14ac:dyDescent="0.25">
      <c r="A103" s="78" t="s">
        <v>90</v>
      </c>
      <c r="B103" s="80">
        <f t="shared" si="54"/>
        <v>0</v>
      </c>
      <c r="C103" s="151"/>
      <c r="D103" s="152"/>
      <c r="E103" s="152"/>
      <c r="F103" s="152"/>
      <c r="G103" s="152"/>
      <c r="H103" s="152"/>
      <c r="I103" s="152"/>
      <c r="J103" s="152"/>
      <c r="K103" s="152"/>
      <c r="L103" s="153"/>
      <c r="M103" s="149"/>
      <c r="N103" s="154"/>
      <c r="O103" s="14" t="s">
        <v>87</v>
      </c>
      <c r="CA103" s="15" t="str">
        <f t="shared" si="50"/>
        <v/>
      </c>
      <c r="CB103" s="15" t="str">
        <f t="shared" si="51"/>
        <v/>
      </c>
      <c r="CG103" s="36">
        <f t="shared" si="52"/>
        <v>0</v>
      </c>
      <c r="CH103" s="36">
        <f t="shared" si="53"/>
        <v>0</v>
      </c>
    </row>
    <row r="104" spans="1:86" x14ac:dyDescent="0.25">
      <c r="A104" s="78" t="s">
        <v>91</v>
      </c>
      <c r="B104" s="80">
        <f t="shared" si="54"/>
        <v>0</v>
      </c>
      <c r="C104" s="155"/>
      <c r="D104" s="156"/>
      <c r="E104" s="156"/>
      <c r="F104" s="156"/>
      <c r="G104" s="156"/>
      <c r="H104" s="156"/>
      <c r="I104" s="156"/>
      <c r="J104" s="156"/>
      <c r="K104" s="156"/>
      <c r="L104" s="157"/>
      <c r="M104" s="158"/>
      <c r="N104" s="159"/>
      <c r="O104" s="14"/>
      <c r="CA104" s="15" t="str">
        <f t="shared" si="50"/>
        <v/>
      </c>
      <c r="CB104" s="15" t="str">
        <f t="shared" si="51"/>
        <v/>
      </c>
      <c r="CG104" s="36">
        <f t="shared" si="52"/>
        <v>0</v>
      </c>
      <c r="CH104" s="36">
        <f t="shared" si="53"/>
        <v>0</v>
      </c>
    </row>
    <row r="105" spans="1:86" x14ac:dyDescent="0.25">
      <c r="A105" s="81" t="s">
        <v>92</v>
      </c>
      <c r="B105" s="82">
        <f t="shared" si="54"/>
        <v>2</v>
      </c>
      <c r="C105" s="160"/>
      <c r="D105" s="161"/>
      <c r="E105" s="161"/>
      <c r="F105" s="161">
        <v>1</v>
      </c>
      <c r="G105" s="161">
        <v>1</v>
      </c>
      <c r="H105" s="161"/>
      <c r="I105" s="161"/>
      <c r="J105" s="161"/>
      <c r="K105" s="161"/>
      <c r="L105" s="162"/>
      <c r="M105" s="163">
        <v>0</v>
      </c>
      <c r="N105" s="164">
        <v>2</v>
      </c>
      <c r="O105" s="14" t="s">
        <v>87</v>
      </c>
      <c r="CA105" s="15" t="str">
        <f>IF(AND($B105&gt;0,M105="")," No olvide digitar la variable Pueblos Originarios. Digite cero si no tiene.",IF(M105&gt;$B105," * La variable Pueblos Originarios no puede ser mayor al Total.",""))</f>
        <v/>
      </c>
      <c r="CB105" s="15" t="str">
        <f>IF(AND($B105&gt;0,N105="")," No olvide digitar la variable Migrantes. Digite cero si no tiene.",IF(N105&gt;$B105," * La variable Migrantes no puede ser mayor al Total.",""))</f>
        <v/>
      </c>
      <c r="CG105" s="36">
        <f>IF(AND(B105&gt;0,M105=""),1,IF(M105&gt;B105,1,0))</f>
        <v>0</v>
      </c>
      <c r="CH105" s="36">
        <f>IF(AND(B105&gt;0,N105=""),1,IF(N105&gt;B105,1,0))</f>
        <v>0</v>
      </c>
    </row>
    <row r="106" spans="1:86" x14ac:dyDescent="0.25">
      <c r="A106" s="203" t="s">
        <v>93</v>
      </c>
      <c r="B106" s="203"/>
      <c r="C106" s="203"/>
      <c r="D106" s="203"/>
      <c r="E106" s="203"/>
      <c r="F106" s="203"/>
      <c r="G106" s="203"/>
      <c r="H106" s="203"/>
      <c r="I106" s="203"/>
      <c r="J106" s="203"/>
      <c r="K106" s="203"/>
      <c r="L106" s="203"/>
      <c r="M106" s="203"/>
      <c r="N106" s="203"/>
      <c r="O106" s="204"/>
      <c r="P106" s="204"/>
      <c r="Q106" s="204"/>
      <c r="R106" s="204"/>
      <c r="S106" s="83"/>
      <c r="T106" s="83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</row>
    <row r="107" spans="1:86" ht="15" customHeight="1" x14ac:dyDescent="0.25">
      <c r="A107" s="178" t="s">
        <v>94</v>
      </c>
      <c r="B107" s="178" t="s">
        <v>3</v>
      </c>
      <c r="C107" s="182" t="s">
        <v>68</v>
      </c>
      <c r="D107" s="183"/>
      <c r="E107" s="183"/>
      <c r="F107" s="183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4"/>
      <c r="S107" s="185" t="s">
        <v>5</v>
      </c>
      <c r="T107" s="187" t="s">
        <v>6</v>
      </c>
    </row>
    <row r="108" spans="1:86" ht="21" x14ac:dyDescent="0.25">
      <c r="A108" s="179"/>
      <c r="B108" s="179"/>
      <c r="C108" s="73" t="s">
        <v>95</v>
      </c>
      <c r="D108" s="74" t="s">
        <v>96</v>
      </c>
      <c r="E108" s="74" t="s">
        <v>97</v>
      </c>
      <c r="F108" s="74" t="s">
        <v>98</v>
      </c>
      <c r="G108" s="74" t="s">
        <v>99</v>
      </c>
      <c r="H108" s="74" t="s">
        <v>100</v>
      </c>
      <c r="I108" s="74" t="s">
        <v>101</v>
      </c>
      <c r="J108" s="74" t="s">
        <v>102</v>
      </c>
      <c r="K108" s="74" t="s">
        <v>103</v>
      </c>
      <c r="L108" s="74" t="s">
        <v>104</v>
      </c>
      <c r="M108" s="74" t="s">
        <v>105</v>
      </c>
      <c r="N108" s="74" t="s">
        <v>106</v>
      </c>
      <c r="O108" s="74" t="s">
        <v>107</v>
      </c>
      <c r="P108" s="84" t="s">
        <v>108</v>
      </c>
      <c r="Q108" s="84" t="s">
        <v>109</v>
      </c>
      <c r="R108" s="85" t="s">
        <v>110</v>
      </c>
      <c r="S108" s="186"/>
      <c r="T108" s="188"/>
    </row>
    <row r="109" spans="1:86" x14ac:dyDescent="0.25">
      <c r="A109" s="76" t="s">
        <v>111</v>
      </c>
      <c r="B109" s="77">
        <f>SUM(C109:R109)</f>
        <v>0</v>
      </c>
      <c r="C109" s="165"/>
      <c r="D109" s="166"/>
      <c r="E109" s="166"/>
      <c r="F109" s="166"/>
      <c r="G109" s="166"/>
      <c r="H109" s="166"/>
      <c r="I109" s="166"/>
      <c r="J109" s="166"/>
      <c r="K109" s="166"/>
      <c r="L109" s="166"/>
      <c r="M109" s="166"/>
      <c r="N109" s="166"/>
      <c r="O109" s="166"/>
      <c r="P109" s="166"/>
      <c r="Q109" s="166"/>
      <c r="R109" s="167"/>
      <c r="S109" s="168"/>
      <c r="T109" s="169"/>
      <c r="U109" s="14" t="s">
        <v>87</v>
      </c>
      <c r="CA109" s="15" t="str">
        <f>IF(AND($B109&gt;0,S109="")," No olvide digitar la variable Pueblos Originarios. Digite cero si no tiene.",IF(S109&gt;$B109," * La variable Pueblos Originarios no puede ser mayor al Total.",""))</f>
        <v/>
      </c>
      <c r="CB109" s="15" t="str">
        <f>IF(AND($B109&gt;0,T109="")," No olvide digitar la variable Migrantes. Digite cero si no tiene.",IF(T109&gt;$B109," * La variable Migrantes no puede ser mayor al Total.",""))</f>
        <v/>
      </c>
      <c r="CG109" s="36">
        <f>IF(AND(B109&gt;0,S109=""),1,IF(S109&gt;B109,1,0))</f>
        <v>0</v>
      </c>
      <c r="CH109" s="36">
        <f>IF(AND(B109&gt;0,T109=""),1,IF(T109&gt;B109,1,0))</f>
        <v>0</v>
      </c>
    </row>
    <row r="110" spans="1:86" ht="21" x14ac:dyDescent="0.25">
      <c r="A110" s="78" t="s">
        <v>112</v>
      </c>
      <c r="B110" s="86">
        <f>SUM(C110:R110)</f>
        <v>0</v>
      </c>
      <c r="C110" s="151"/>
      <c r="D110" s="152"/>
      <c r="E110" s="152"/>
      <c r="F110" s="152"/>
      <c r="G110" s="152"/>
      <c r="H110" s="152"/>
      <c r="I110" s="152"/>
      <c r="J110" s="152"/>
      <c r="K110" s="152"/>
      <c r="L110" s="152"/>
      <c r="M110" s="152"/>
      <c r="N110" s="152"/>
      <c r="O110" s="152"/>
      <c r="P110" s="152"/>
      <c r="Q110" s="152"/>
      <c r="R110" s="153"/>
      <c r="S110" s="149"/>
      <c r="T110" s="154"/>
      <c r="U110" s="14" t="s">
        <v>87</v>
      </c>
      <c r="CA110" s="15" t="str">
        <f t="shared" ref="CA110:CA113" si="55">IF(AND($B110&gt;0,S110="")," No olvide digitar la variable Pueblos Originarios. Digite cero si no tiene.",IF(S110&gt;$B110," * La variable Pueblos Originarios no puede ser mayor al Total.",""))</f>
        <v/>
      </c>
      <c r="CB110" s="15" t="str">
        <f t="shared" ref="CB110:CB113" si="56">IF(AND($B110&gt;0,T110="")," No olvide digitar la variable Migrantes. Digite cero si no tiene.",IF(T110&gt;$B110," * La variable Migrantes no puede ser mayor al Total.",""))</f>
        <v/>
      </c>
      <c r="CG110" s="36">
        <f t="shared" ref="CG110:CG112" si="57">IF(AND(B110&gt;0,S110=""),1,IF(S110&gt;B110,1,0))</f>
        <v>0</v>
      </c>
      <c r="CH110" s="36">
        <f t="shared" ref="CH110:CH113" si="58">IF(AND(B110&gt;0,T110=""),1,IF(T110&gt;B110,1,0))</f>
        <v>0</v>
      </c>
    </row>
    <row r="111" spans="1:86" ht="22.5" x14ac:dyDescent="0.25">
      <c r="A111" s="87" t="s">
        <v>113</v>
      </c>
      <c r="B111" s="79">
        <f t="shared" ref="B111:B113" si="59">SUM(C111:R111)</f>
        <v>0</v>
      </c>
      <c r="C111" s="151"/>
      <c r="D111" s="152"/>
      <c r="E111" s="152"/>
      <c r="F111" s="152"/>
      <c r="G111" s="152"/>
      <c r="H111" s="152"/>
      <c r="I111" s="152"/>
      <c r="J111" s="152"/>
      <c r="K111" s="152"/>
      <c r="L111" s="152"/>
      <c r="M111" s="152"/>
      <c r="N111" s="152"/>
      <c r="O111" s="152"/>
      <c r="P111" s="152"/>
      <c r="Q111" s="152"/>
      <c r="R111" s="153"/>
      <c r="S111" s="149"/>
      <c r="T111" s="154"/>
      <c r="U111" s="14" t="s">
        <v>87</v>
      </c>
      <c r="CA111" s="15" t="str">
        <f t="shared" si="55"/>
        <v/>
      </c>
      <c r="CB111" s="15" t="str">
        <f t="shared" si="56"/>
        <v/>
      </c>
      <c r="CG111" s="36">
        <f t="shared" si="57"/>
        <v>0</v>
      </c>
      <c r="CH111" s="36">
        <f t="shared" si="58"/>
        <v>0</v>
      </c>
    </row>
    <row r="112" spans="1:86" ht="22.5" x14ac:dyDescent="0.25">
      <c r="A112" s="88" t="s">
        <v>114</v>
      </c>
      <c r="B112" s="80">
        <f t="shared" si="59"/>
        <v>0</v>
      </c>
      <c r="C112" s="151"/>
      <c r="D112" s="152"/>
      <c r="E112" s="152"/>
      <c r="F112" s="152"/>
      <c r="G112" s="152"/>
      <c r="H112" s="152"/>
      <c r="I112" s="152"/>
      <c r="J112" s="152"/>
      <c r="K112" s="152"/>
      <c r="L112" s="152"/>
      <c r="M112" s="152"/>
      <c r="N112" s="152"/>
      <c r="O112" s="152"/>
      <c r="P112" s="152"/>
      <c r="Q112" s="152"/>
      <c r="R112" s="153"/>
      <c r="S112" s="149"/>
      <c r="T112" s="154"/>
      <c r="U112" s="14" t="s">
        <v>87</v>
      </c>
      <c r="CA112" s="15" t="str">
        <f t="shared" si="55"/>
        <v/>
      </c>
      <c r="CB112" s="15" t="str">
        <f t="shared" si="56"/>
        <v/>
      </c>
      <c r="CG112" s="36">
        <f t="shared" si="57"/>
        <v>0</v>
      </c>
      <c r="CH112" s="36">
        <f t="shared" si="58"/>
        <v>0</v>
      </c>
    </row>
    <row r="113" spans="1:86" ht="22.5" x14ac:dyDescent="0.25">
      <c r="A113" s="17" t="s">
        <v>115</v>
      </c>
      <c r="B113" s="89">
        <f t="shared" si="59"/>
        <v>0</v>
      </c>
      <c r="C113" s="170"/>
      <c r="D113" s="171"/>
      <c r="E113" s="171"/>
      <c r="F113" s="171"/>
      <c r="G113" s="171"/>
      <c r="H113" s="171"/>
      <c r="I113" s="171"/>
      <c r="J113" s="171"/>
      <c r="K113" s="171"/>
      <c r="L113" s="171"/>
      <c r="M113" s="171"/>
      <c r="N113" s="171"/>
      <c r="O113" s="171"/>
      <c r="P113" s="171"/>
      <c r="Q113" s="171"/>
      <c r="R113" s="172"/>
      <c r="S113" s="173"/>
      <c r="T113" s="174"/>
      <c r="U113" s="14" t="s">
        <v>87</v>
      </c>
      <c r="CA113" s="15" t="str">
        <f t="shared" si="55"/>
        <v/>
      </c>
      <c r="CB113" s="15" t="str">
        <f t="shared" si="56"/>
        <v/>
      </c>
      <c r="CG113" s="36">
        <f>IF(AND(B113&gt;0,S113=""),1,IF(S113&gt;B113,1,0))</f>
        <v>0</v>
      </c>
      <c r="CH113" s="36">
        <f t="shared" si="58"/>
        <v>0</v>
      </c>
    </row>
    <row r="114" spans="1:86" x14ac:dyDescent="0.25">
      <c r="A114" s="204" t="s">
        <v>116</v>
      </c>
      <c r="B114" s="204"/>
      <c r="C114" s="204"/>
      <c r="D114" s="204"/>
      <c r="E114" s="204"/>
      <c r="F114" s="204"/>
      <c r="G114" s="204"/>
      <c r="H114" s="204"/>
      <c r="I114" s="204"/>
      <c r="J114" s="204"/>
      <c r="K114" s="204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  <c r="X114" s="204"/>
      <c r="Y114" s="204"/>
      <c r="Z114" s="204"/>
      <c r="AA114" s="204"/>
      <c r="AB114" s="204"/>
      <c r="AC114" s="204"/>
      <c r="AD114" s="204"/>
      <c r="AE114" s="204"/>
      <c r="AF114" s="204"/>
      <c r="AG114" s="204"/>
      <c r="AH114" s="204"/>
      <c r="AI114" s="204"/>
      <c r="AJ114" s="204"/>
    </row>
    <row r="115" spans="1:86" x14ac:dyDescent="0.25">
      <c r="A115" s="180" t="s">
        <v>83</v>
      </c>
      <c r="B115" s="208" t="s">
        <v>3</v>
      </c>
      <c r="C115" s="209"/>
      <c r="D115" s="187"/>
      <c r="E115" s="182" t="s">
        <v>117</v>
      </c>
      <c r="F115" s="183"/>
      <c r="G115" s="183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  <c r="V115" s="183"/>
      <c r="W115" s="183"/>
      <c r="X115" s="183"/>
      <c r="Y115" s="183"/>
      <c r="Z115" s="183"/>
      <c r="AA115" s="183"/>
      <c r="AB115" s="183"/>
      <c r="AC115" s="183"/>
      <c r="AD115" s="183"/>
      <c r="AE115" s="183"/>
      <c r="AF115" s="183"/>
      <c r="AG115" s="183"/>
      <c r="AH115" s="183"/>
      <c r="AI115" s="183"/>
      <c r="AJ115" s="210"/>
    </row>
    <row r="116" spans="1:86" ht="15" customHeight="1" x14ac:dyDescent="0.25">
      <c r="A116" s="207"/>
      <c r="B116" s="211" t="s">
        <v>118</v>
      </c>
      <c r="C116" s="213" t="s">
        <v>119</v>
      </c>
      <c r="D116" s="215" t="s">
        <v>120</v>
      </c>
      <c r="E116" s="205" t="s">
        <v>121</v>
      </c>
      <c r="F116" s="206"/>
      <c r="G116" s="217" t="s">
        <v>122</v>
      </c>
      <c r="H116" s="218"/>
      <c r="I116" s="217" t="s">
        <v>123</v>
      </c>
      <c r="J116" s="218"/>
      <c r="K116" s="217" t="s">
        <v>124</v>
      </c>
      <c r="L116" s="218"/>
      <c r="M116" s="205" t="s">
        <v>8</v>
      </c>
      <c r="N116" s="206"/>
      <c r="O116" s="205" t="s">
        <v>9</v>
      </c>
      <c r="P116" s="206"/>
      <c r="Q116" s="205" t="s">
        <v>10</v>
      </c>
      <c r="R116" s="206"/>
      <c r="S116" s="205" t="s">
        <v>11</v>
      </c>
      <c r="T116" s="206"/>
      <c r="U116" s="205" t="s">
        <v>12</v>
      </c>
      <c r="V116" s="206"/>
      <c r="W116" s="205" t="s">
        <v>13</v>
      </c>
      <c r="X116" s="206"/>
      <c r="Y116" s="205" t="s">
        <v>14</v>
      </c>
      <c r="Z116" s="206"/>
      <c r="AA116" s="205" t="s">
        <v>15</v>
      </c>
      <c r="AB116" s="206"/>
      <c r="AC116" s="205" t="s">
        <v>125</v>
      </c>
      <c r="AD116" s="206"/>
      <c r="AE116" s="205" t="s">
        <v>126</v>
      </c>
      <c r="AF116" s="206"/>
      <c r="AG116" s="205" t="s">
        <v>127</v>
      </c>
      <c r="AH116" s="206"/>
      <c r="AI116" s="205" t="s">
        <v>128</v>
      </c>
      <c r="AJ116" s="206"/>
    </row>
    <row r="117" spans="1:86" x14ac:dyDescent="0.25">
      <c r="A117" s="181"/>
      <c r="B117" s="212"/>
      <c r="C117" s="214"/>
      <c r="D117" s="216"/>
      <c r="E117" s="90" t="s">
        <v>119</v>
      </c>
      <c r="F117" s="91" t="s">
        <v>120</v>
      </c>
      <c r="G117" s="90" t="s">
        <v>119</v>
      </c>
      <c r="H117" s="92" t="s">
        <v>120</v>
      </c>
      <c r="I117" s="90" t="s">
        <v>119</v>
      </c>
      <c r="J117" s="91" t="s">
        <v>120</v>
      </c>
      <c r="K117" s="90" t="s">
        <v>119</v>
      </c>
      <c r="L117" s="91" t="s">
        <v>120</v>
      </c>
      <c r="M117" s="93" t="s">
        <v>119</v>
      </c>
      <c r="N117" s="91" t="s">
        <v>120</v>
      </c>
      <c r="O117" s="90" t="s">
        <v>119</v>
      </c>
      <c r="P117" s="91" t="s">
        <v>120</v>
      </c>
      <c r="Q117" s="90" t="s">
        <v>119</v>
      </c>
      <c r="R117" s="91" t="s">
        <v>120</v>
      </c>
      <c r="S117" s="90" t="s">
        <v>119</v>
      </c>
      <c r="T117" s="91" t="s">
        <v>120</v>
      </c>
      <c r="U117" s="90" t="s">
        <v>119</v>
      </c>
      <c r="V117" s="91" t="s">
        <v>120</v>
      </c>
      <c r="W117" s="90" t="s">
        <v>119</v>
      </c>
      <c r="X117" s="91" t="s">
        <v>120</v>
      </c>
      <c r="Y117" s="90" t="s">
        <v>119</v>
      </c>
      <c r="Z117" s="91" t="s">
        <v>120</v>
      </c>
      <c r="AA117" s="90" t="s">
        <v>119</v>
      </c>
      <c r="AB117" s="91" t="s">
        <v>120</v>
      </c>
      <c r="AC117" s="90" t="s">
        <v>119</v>
      </c>
      <c r="AD117" s="91" t="s">
        <v>120</v>
      </c>
      <c r="AE117" s="90" t="s">
        <v>119</v>
      </c>
      <c r="AF117" s="91" t="s">
        <v>120</v>
      </c>
      <c r="AG117" s="90" t="s">
        <v>119</v>
      </c>
      <c r="AH117" s="91" t="s">
        <v>120</v>
      </c>
      <c r="AI117" s="90" t="s">
        <v>119</v>
      </c>
      <c r="AJ117" s="91" t="s">
        <v>120</v>
      </c>
    </row>
    <row r="118" spans="1:86" ht="22.5" x14ac:dyDescent="0.25">
      <c r="A118" s="12" t="s">
        <v>129</v>
      </c>
      <c r="B118" s="94">
        <f>SUM(C118:D118)</f>
        <v>0</v>
      </c>
      <c r="C118" s="95">
        <f>+E118+G118+I118+K118+M118+O118+Q118+S118+U118+W118+Y118+AA118+AC118+AE118+AG118+AI118</f>
        <v>0</v>
      </c>
      <c r="D118" s="26">
        <f>+F118+H118+J118+L118+N118+P118+R118+T118+V118+X118+Z118+AB118+AD118+AF118+AH118+AJ118</f>
        <v>0</v>
      </c>
      <c r="E118" s="108"/>
      <c r="F118" s="140"/>
      <c r="G118" s="108"/>
      <c r="H118" s="140"/>
      <c r="I118" s="108"/>
      <c r="J118" s="140"/>
      <c r="K118" s="108"/>
      <c r="L118" s="140"/>
      <c r="M118" s="108"/>
      <c r="N118" s="140"/>
      <c r="O118" s="108"/>
      <c r="P118" s="140"/>
      <c r="Q118" s="108"/>
      <c r="R118" s="140"/>
      <c r="S118" s="108"/>
      <c r="T118" s="140"/>
      <c r="U118" s="108"/>
      <c r="V118" s="140"/>
      <c r="W118" s="108"/>
      <c r="X118" s="140"/>
      <c r="Y118" s="108"/>
      <c r="Z118" s="140"/>
      <c r="AA118" s="108"/>
      <c r="AB118" s="140"/>
      <c r="AC118" s="175"/>
      <c r="AD118" s="140"/>
      <c r="AE118" s="175"/>
      <c r="AF118" s="140"/>
      <c r="AG118" s="175"/>
      <c r="AH118" s="140"/>
      <c r="AI118" s="175"/>
      <c r="AJ118" s="140"/>
    </row>
    <row r="119" spans="1:86" ht="22.5" x14ac:dyDescent="0.25">
      <c r="A119" s="87" t="s">
        <v>130</v>
      </c>
      <c r="B119" s="96">
        <f t="shared" ref="B119:B123" si="60">SUM(C119:D119)</f>
        <v>0</v>
      </c>
      <c r="C119" s="97">
        <f t="shared" ref="C119:D123" si="61">+E119+G119+I119+K119+M119+O119+Q119+S119+U119+W119+Y119+AA119+AC119+AE119+AG119+AI119</f>
        <v>0</v>
      </c>
      <c r="D119" s="98">
        <f t="shared" si="61"/>
        <v>0</v>
      </c>
      <c r="E119" s="175"/>
      <c r="F119" s="140"/>
      <c r="G119" s="175"/>
      <c r="H119" s="140"/>
      <c r="I119" s="175"/>
      <c r="J119" s="140"/>
      <c r="K119" s="175"/>
      <c r="L119" s="140"/>
      <c r="M119" s="175"/>
      <c r="N119" s="140"/>
      <c r="O119" s="175"/>
      <c r="P119" s="140"/>
      <c r="Q119" s="175"/>
      <c r="R119" s="140"/>
      <c r="S119" s="175"/>
      <c r="T119" s="140"/>
      <c r="U119" s="175"/>
      <c r="V119" s="140"/>
      <c r="W119" s="175"/>
      <c r="X119" s="140"/>
      <c r="Y119" s="175"/>
      <c r="Z119" s="140"/>
      <c r="AA119" s="175"/>
      <c r="AB119" s="140"/>
      <c r="AC119" s="175"/>
      <c r="AD119" s="140"/>
      <c r="AE119" s="175"/>
      <c r="AF119" s="140"/>
      <c r="AG119" s="175"/>
      <c r="AH119" s="140"/>
      <c r="AI119" s="175"/>
      <c r="AJ119" s="140"/>
    </row>
    <row r="120" spans="1:86" ht="22.5" x14ac:dyDescent="0.25">
      <c r="A120" s="87" t="s">
        <v>131</v>
      </c>
      <c r="B120" s="96">
        <f t="shared" si="60"/>
        <v>0</v>
      </c>
      <c r="C120" s="97">
        <f t="shared" si="61"/>
        <v>0</v>
      </c>
      <c r="D120" s="39">
        <f t="shared" si="61"/>
        <v>0</v>
      </c>
      <c r="E120" s="175"/>
      <c r="F120" s="140"/>
      <c r="G120" s="175"/>
      <c r="H120" s="140"/>
      <c r="I120" s="175"/>
      <c r="J120" s="140"/>
      <c r="K120" s="175"/>
      <c r="L120" s="140"/>
      <c r="M120" s="175"/>
      <c r="N120" s="140"/>
      <c r="O120" s="175"/>
      <c r="P120" s="140"/>
      <c r="Q120" s="175"/>
      <c r="R120" s="140"/>
      <c r="S120" s="175"/>
      <c r="T120" s="140"/>
      <c r="U120" s="175"/>
      <c r="V120" s="140"/>
      <c r="W120" s="175"/>
      <c r="X120" s="140"/>
      <c r="Y120" s="175"/>
      <c r="Z120" s="140"/>
      <c r="AA120" s="175"/>
      <c r="AB120" s="140"/>
      <c r="AC120" s="175"/>
      <c r="AD120" s="140"/>
      <c r="AE120" s="175"/>
      <c r="AF120" s="140"/>
      <c r="AG120" s="175"/>
      <c r="AH120" s="140"/>
      <c r="AI120" s="175"/>
      <c r="AJ120" s="140"/>
    </row>
    <row r="121" spans="1:86" ht="22.5" x14ac:dyDescent="0.25">
      <c r="A121" s="87" t="s">
        <v>132</v>
      </c>
      <c r="B121" s="99">
        <f t="shared" si="60"/>
        <v>0</v>
      </c>
      <c r="C121" s="100">
        <f t="shared" si="61"/>
        <v>0</v>
      </c>
      <c r="D121" s="101">
        <f t="shared" si="61"/>
        <v>0</v>
      </c>
      <c r="E121" s="118"/>
      <c r="F121" s="122"/>
      <c r="G121" s="118"/>
      <c r="H121" s="122"/>
      <c r="I121" s="118"/>
      <c r="J121" s="122"/>
      <c r="K121" s="118"/>
      <c r="L121" s="122"/>
      <c r="M121" s="118"/>
      <c r="N121" s="122"/>
      <c r="O121" s="118"/>
      <c r="P121" s="122"/>
      <c r="Q121" s="118"/>
      <c r="R121" s="122"/>
      <c r="S121" s="118"/>
      <c r="T121" s="122"/>
      <c r="U121" s="118"/>
      <c r="V121" s="122"/>
      <c r="W121" s="118"/>
      <c r="X121" s="122"/>
      <c r="Y121" s="118"/>
      <c r="Z121" s="122"/>
      <c r="AA121" s="118"/>
      <c r="AB121" s="122"/>
      <c r="AC121" s="118"/>
      <c r="AD121" s="122"/>
      <c r="AE121" s="118"/>
      <c r="AF121" s="122"/>
      <c r="AG121" s="118"/>
      <c r="AH121" s="122"/>
      <c r="AI121" s="118"/>
      <c r="AJ121" s="122"/>
    </row>
    <row r="122" spans="1:86" ht="22.5" x14ac:dyDescent="0.25">
      <c r="A122" s="87" t="s">
        <v>133</v>
      </c>
      <c r="B122" s="96">
        <f t="shared" si="60"/>
        <v>0</v>
      </c>
      <c r="C122" s="97">
        <f t="shared" si="61"/>
        <v>0</v>
      </c>
      <c r="D122" s="98">
        <f t="shared" si="61"/>
        <v>0</v>
      </c>
      <c r="E122" s="175"/>
      <c r="F122" s="140"/>
      <c r="G122" s="175"/>
      <c r="H122" s="140"/>
      <c r="I122" s="175"/>
      <c r="J122" s="140"/>
      <c r="K122" s="175"/>
      <c r="L122" s="140"/>
      <c r="M122" s="175"/>
      <c r="N122" s="140"/>
      <c r="O122" s="175"/>
      <c r="P122" s="140"/>
      <c r="Q122" s="175"/>
      <c r="R122" s="140"/>
      <c r="S122" s="175"/>
      <c r="T122" s="140"/>
      <c r="U122" s="175"/>
      <c r="V122" s="140"/>
      <c r="W122" s="175"/>
      <c r="X122" s="140"/>
      <c r="Y122" s="175"/>
      <c r="Z122" s="140"/>
      <c r="AA122" s="175"/>
      <c r="AB122" s="140"/>
      <c r="AC122" s="175"/>
      <c r="AD122" s="140"/>
      <c r="AE122" s="175"/>
      <c r="AF122" s="140"/>
      <c r="AG122" s="175"/>
      <c r="AH122" s="140"/>
      <c r="AI122" s="175"/>
      <c r="AJ122" s="140"/>
    </row>
    <row r="123" spans="1:86" ht="22.5" x14ac:dyDescent="0.25">
      <c r="A123" s="102" t="s">
        <v>134</v>
      </c>
      <c r="B123" s="103">
        <f t="shared" si="60"/>
        <v>0</v>
      </c>
      <c r="C123" s="104">
        <f t="shared" si="61"/>
        <v>0</v>
      </c>
      <c r="D123" s="105">
        <f t="shared" si="61"/>
        <v>0</v>
      </c>
      <c r="E123" s="126"/>
      <c r="F123" s="138"/>
      <c r="G123" s="126"/>
      <c r="H123" s="138"/>
      <c r="I123" s="126"/>
      <c r="J123" s="138"/>
      <c r="K123" s="126"/>
      <c r="L123" s="138"/>
      <c r="M123" s="126"/>
      <c r="N123" s="138"/>
      <c r="O123" s="126"/>
      <c r="P123" s="138"/>
      <c r="Q123" s="126"/>
      <c r="R123" s="138"/>
      <c r="S123" s="126"/>
      <c r="T123" s="138"/>
      <c r="U123" s="126"/>
      <c r="V123" s="138"/>
      <c r="W123" s="126"/>
      <c r="X123" s="138"/>
      <c r="Y123" s="126"/>
      <c r="Z123" s="138"/>
      <c r="AA123" s="126"/>
      <c r="AB123" s="138"/>
      <c r="AC123" s="126"/>
      <c r="AD123" s="138"/>
      <c r="AE123" s="126"/>
      <c r="AF123" s="138"/>
      <c r="AG123" s="126"/>
      <c r="AH123" s="138"/>
      <c r="AI123" s="126"/>
      <c r="AJ123" s="138"/>
    </row>
    <row r="150" spans="1:2" x14ac:dyDescent="0.25">
      <c r="A150" s="106">
        <f>SUM(B12:B13,B15:B16,B18:B19,B22:B23,B27:B32,B35:B36,B40:B47,B50:B53,B56:B59,B64:B65,B67:B68,B70:B71,B73,B78:B80,B82:B84,B86:B88,B91:B92,B95:B96,B100:B105,B109:B113,B118:B123)</f>
        <v>243</v>
      </c>
      <c r="B150" s="107">
        <f>SUM(CG12:CH113)</f>
        <v>0</v>
      </c>
    </row>
  </sheetData>
  <mergeCells count="72">
    <mergeCell ref="AI116:AJ116"/>
    <mergeCell ref="W116:X116"/>
    <mergeCell ref="Y116:Z116"/>
    <mergeCell ref="AA116:AB116"/>
    <mergeCell ref="AC116:AD116"/>
    <mergeCell ref="AE116:AF116"/>
    <mergeCell ref="AG116:AH116"/>
    <mergeCell ref="U116:V116"/>
    <mergeCell ref="A114:AJ114"/>
    <mergeCell ref="A115:A117"/>
    <mergeCell ref="B115:D115"/>
    <mergeCell ref="E115:AJ115"/>
    <mergeCell ref="B116:B117"/>
    <mergeCell ref="C116:C117"/>
    <mergeCell ref="D116:D117"/>
    <mergeCell ref="E116:F116"/>
    <mergeCell ref="G116:H116"/>
    <mergeCell ref="I116:J116"/>
    <mergeCell ref="K116:L116"/>
    <mergeCell ref="M116:N116"/>
    <mergeCell ref="O116:P116"/>
    <mergeCell ref="Q116:R116"/>
    <mergeCell ref="S116:T116"/>
    <mergeCell ref="T107:T108"/>
    <mergeCell ref="A89:K89"/>
    <mergeCell ref="A93:D93"/>
    <mergeCell ref="A97:R97"/>
    <mergeCell ref="A98:A99"/>
    <mergeCell ref="B98:B99"/>
    <mergeCell ref="C98:L98"/>
    <mergeCell ref="M98:M99"/>
    <mergeCell ref="N98:N99"/>
    <mergeCell ref="A106:R106"/>
    <mergeCell ref="A107:A108"/>
    <mergeCell ref="B107:B108"/>
    <mergeCell ref="C107:R107"/>
    <mergeCell ref="S107:S108"/>
    <mergeCell ref="L61:L62"/>
    <mergeCell ref="M61:M62"/>
    <mergeCell ref="A74:K74"/>
    <mergeCell ref="A75:A76"/>
    <mergeCell ref="B75:B76"/>
    <mergeCell ref="C75:K75"/>
    <mergeCell ref="L75:L76"/>
    <mergeCell ref="M75:M76"/>
    <mergeCell ref="A48:K48"/>
    <mergeCell ref="A54:D54"/>
    <mergeCell ref="A60:K60"/>
    <mergeCell ref="A61:A62"/>
    <mergeCell ref="B61:B62"/>
    <mergeCell ref="C61:K61"/>
    <mergeCell ref="M25:M26"/>
    <mergeCell ref="A33:D33"/>
    <mergeCell ref="A37:K37"/>
    <mergeCell ref="A38:A39"/>
    <mergeCell ref="B38:B39"/>
    <mergeCell ref="C38:K38"/>
    <mergeCell ref="L38:L39"/>
    <mergeCell ref="M38:M39"/>
    <mergeCell ref="L25:L26"/>
    <mergeCell ref="A20:D20"/>
    <mergeCell ref="A24:K24"/>
    <mergeCell ref="A25:A26"/>
    <mergeCell ref="B25:B26"/>
    <mergeCell ref="C25:K25"/>
    <mergeCell ref="A6:M6"/>
    <mergeCell ref="A8:K8"/>
    <mergeCell ref="A9:A10"/>
    <mergeCell ref="B9:B10"/>
    <mergeCell ref="C9:K9"/>
    <mergeCell ref="L9:L10"/>
    <mergeCell ref="M9:M10"/>
  </mergeCells>
  <dataValidations count="7">
    <dataValidation type="whole" operator="equal" allowBlank="1" showInputMessage="1" showErrorMessage="1" sqref="B11:M11 B14:M14 B17:M17 B63:M63 B66:M66 B69:M69 B72:M72 B77:M77 B81:M81 B85:M85" xr:uid="{00000000-0002-0000-0200-000000000000}">
      <formula1>0</formula1>
    </dataValidation>
    <dataValidation type="whole" operator="greaterThanOrEqual" allowBlank="1" showInputMessage="1" showErrorMessage="1" sqref="B91:D92 B12:M13 B15:M16 B18:M19 B22:D23 C27:M32 B35:D36 C40:M47 B50:D53 C70:M71 B56:D59 C67:M68 C64:M65 C73:M73 B95:D96" xr:uid="{00000000-0002-0000-0200-000001000000}">
      <formula1>0</formula1>
    </dataValidation>
    <dataValidation type="whole" allowBlank="1" showInputMessage="1" showErrorMessage="1" sqref="E118:AJ123" xr:uid="{00000000-0002-0000-0200-000002000000}">
      <formula1>0</formula1>
      <formula2>9.99999999999999E+41</formula2>
    </dataValidation>
    <dataValidation type="whole" allowBlank="1" showInputMessage="1" showErrorMessage="1" sqref="C100:N105" xr:uid="{00000000-0002-0000-0200-000003000000}">
      <formula1>0</formula1>
      <formula2>9.99999999999999E+37</formula2>
    </dataValidation>
    <dataValidation type="whole" allowBlank="1" showInputMessage="1" showErrorMessage="1" sqref="C86:M88" xr:uid="{00000000-0002-0000-0200-000004000000}">
      <formula1>0</formula1>
      <formula2>9.99999999999999E+39</formula2>
    </dataValidation>
    <dataValidation type="whole" allowBlank="1" showInputMessage="1" showErrorMessage="1" sqref="C82:M84" xr:uid="{00000000-0002-0000-0200-000005000000}">
      <formula1>0</formula1>
      <formula2>9.99999999999999E+35</formula2>
    </dataValidation>
    <dataValidation type="whole" allowBlank="1" showInputMessage="1" showErrorMessage="1" sqref="C78:M80 C109:T113" xr:uid="{00000000-0002-0000-0200-000006000000}">
      <formula1>0</formula1>
      <formula2>9.99999999999999E+36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I150"/>
  <sheetViews>
    <sheetView workbookViewId="0">
      <selection activeCell="A4" sqref="A4:A5"/>
    </sheetView>
  </sheetViews>
  <sheetFormatPr baseColWidth="10" defaultColWidth="11.42578125" defaultRowHeight="15" x14ac:dyDescent="0.25"/>
  <cols>
    <col min="1" max="1" width="60.140625" customWidth="1"/>
    <col min="2" max="2" width="12" customWidth="1"/>
    <col min="3" max="3" width="12.7109375" customWidth="1"/>
    <col min="78" max="78" width="11.42578125" customWidth="1"/>
    <col min="79" max="87" width="11.42578125" hidden="1" customWidth="1"/>
    <col min="88" max="95" width="0" hidden="1" customWidth="1"/>
  </cols>
  <sheetData>
    <row r="1" spans="1:86" x14ac:dyDescent="0.25">
      <c r="A1" s="1" t="s">
        <v>0</v>
      </c>
    </row>
    <row r="2" spans="1:86" x14ac:dyDescent="0.25">
      <c r="A2" s="1" t="str">
        <f>CONCATENATE("COMUNA: ",[4]NOMBRE!B2, " (",[4]NOMBRE!C2,[4]NOMBRE!D2,[4]NOMBRE!E2,[4]NOMBRE!F2,[4]NOMBRE!G2,")")</f>
        <v>COMUNA: LINARES (07401)</v>
      </c>
    </row>
    <row r="3" spans="1:86" x14ac:dyDescent="0.25">
      <c r="A3" s="1" t="str">
        <f>CONCATENATE("ESTABLECIMIENTO/ESTRATEGIA: ", [4]NOMBRE!B3, " (",[4]NOMBRE!C3,[4]NOMBRE!D3,[4]NOMBRE!E3,[4]NOMBRE!F3,[4]NOMBRE!G3,[4]NOMBRE!H3,")")</f>
        <v>ESTABLECIMIENTO/ESTRATEGIA: HOSPITAL PRESIDENTE CARLOS IBAÑEZ DEL CAMPO (116108)</v>
      </c>
    </row>
    <row r="4" spans="1:86" x14ac:dyDescent="0.25">
      <c r="A4" s="1" t="str">
        <f>CONCATENATE("MES: ",[4]NOMBRE!B6, " (",[4]NOMBRE!C6,[4]NOMBRE!D6,")")</f>
        <v>MES: MARZO (03)</v>
      </c>
    </row>
    <row r="5" spans="1:86" x14ac:dyDescent="0.25">
      <c r="A5" s="1" t="str">
        <f>CONCATENATE("AÑO: ",[4]NOMBRE!B7)</f>
        <v>AÑO: 2025</v>
      </c>
    </row>
    <row r="6" spans="1:86" ht="15" customHeight="1" x14ac:dyDescent="0.25">
      <c r="A6" s="176" t="s">
        <v>1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</row>
    <row r="8" spans="1:86" x14ac:dyDescent="0.25">
      <c r="A8" s="177" t="s">
        <v>2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2"/>
      <c r="M8" s="2"/>
    </row>
    <row r="9" spans="1:86" ht="15" customHeight="1" x14ac:dyDescent="0.25">
      <c r="A9" s="178"/>
      <c r="B9" s="180" t="s">
        <v>3</v>
      </c>
      <c r="C9" s="182" t="s">
        <v>4</v>
      </c>
      <c r="D9" s="183"/>
      <c r="E9" s="183"/>
      <c r="F9" s="183"/>
      <c r="G9" s="183"/>
      <c r="H9" s="183"/>
      <c r="I9" s="183"/>
      <c r="J9" s="183"/>
      <c r="K9" s="184"/>
      <c r="L9" s="185" t="s">
        <v>5</v>
      </c>
      <c r="M9" s="187" t="s">
        <v>6</v>
      </c>
    </row>
    <row r="10" spans="1:86" x14ac:dyDescent="0.25">
      <c r="A10" s="179"/>
      <c r="B10" s="181"/>
      <c r="C10" s="3" t="s">
        <v>7</v>
      </c>
      <c r="D10" s="4" t="s">
        <v>8</v>
      </c>
      <c r="E10" s="4" t="s">
        <v>9</v>
      </c>
      <c r="F10" s="4" t="s">
        <v>10</v>
      </c>
      <c r="G10" s="4" t="s">
        <v>11</v>
      </c>
      <c r="H10" s="4" t="s">
        <v>12</v>
      </c>
      <c r="I10" s="4" t="s">
        <v>13</v>
      </c>
      <c r="J10" s="4" t="s">
        <v>14</v>
      </c>
      <c r="K10" s="5" t="s">
        <v>15</v>
      </c>
      <c r="L10" s="186"/>
      <c r="M10" s="188"/>
    </row>
    <row r="11" spans="1:86" x14ac:dyDescent="0.25">
      <c r="A11" s="6" t="s">
        <v>16</v>
      </c>
      <c r="B11" s="7"/>
      <c r="C11" s="8"/>
      <c r="D11" s="8"/>
      <c r="E11" s="8"/>
      <c r="F11" s="8"/>
      <c r="G11" s="8"/>
      <c r="H11" s="8"/>
      <c r="I11" s="8"/>
      <c r="J11" s="8"/>
      <c r="K11" s="9"/>
      <c r="L11" s="10"/>
      <c r="M11" s="11"/>
    </row>
    <row r="12" spans="1:86" ht="22.5" x14ac:dyDescent="0.25">
      <c r="A12" s="12" t="s">
        <v>17</v>
      </c>
      <c r="B12" s="13">
        <f>SUM(C12:K12)</f>
        <v>0</v>
      </c>
      <c r="C12" s="108"/>
      <c r="D12" s="109"/>
      <c r="E12" s="109"/>
      <c r="F12" s="109"/>
      <c r="G12" s="109"/>
      <c r="H12" s="109"/>
      <c r="I12" s="109"/>
      <c r="J12" s="109"/>
      <c r="K12" s="110"/>
      <c r="L12" s="111"/>
      <c r="M12" s="112"/>
      <c r="N12" s="14" t="str">
        <f>$CA12&amp;CB12</f>
        <v/>
      </c>
      <c r="CA12" s="15" t="str">
        <f>IF(AND(B12&gt;0,L12="")," * No olvide digitar la variable Pueblos Originarios. Digite cero si no tiene.",IF(L12&gt;B12, " * La variable Pueblos Originarios no puede ser mayor al Total.",""))</f>
        <v/>
      </c>
      <c r="CB12" s="15" t="str">
        <f>IF(AND(B12&gt;0,M12="")," * No olvide digitar la variable Migrantes. Digite cero si no tiene.",IF(M12&gt;B12, " * La variable Migrantes no puede ser mayor al Total.",""))</f>
        <v/>
      </c>
      <c r="CC12" s="14"/>
      <c r="CD12" s="14"/>
      <c r="CG12" s="16">
        <f>IF(AND(B12&gt;0,L12=""),1,IF(L12&gt;B12,1,0))</f>
        <v>0</v>
      </c>
      <c r="CH12" s="16">
        <f>IF(AND(B12&gt;0,M12=""),1,IF(M12&gt;B12,1,0))</f>
        <v>0</v>
      </c>
    </row>
    <row r="13" spans="1:86" x14ac:dyDescent="0.25">
      <c r="A13" s="17" t="s">
        <v>18</v>
      </c>
      <c r="B13" s="18">
        <f>SUM(C13:K13)</f>
        <v>0</v>
      </c>
      <c r="C13" s="113"/>
      <c r="D13" s="114"/>
      <c r="E13" s="114"/>
      <c r="F13" s="114"/>
      <c r="G13" s="114"/>
      <c r="H13" s="114"/>
      <c r="I13" s="114"/>
      <c r="J13" s="114"/>
      <c r="K13" s="115"/>
      <c r="L13" s="116"/>
      <c r="M13" s="117"/>
      <c r="N13" s="14" t="str">
        <f t="shared" ref="N13:N19" si="0">$CA13&amp;CB13</f>
        <v/>
      </c>
      <c r="CA13" s="15" t="str">
        <f>IF(AND(B13&gt;0,L13="")," * No olvide digitar la variable Pueblos Originarios. Digite cero si no tiene.",IF(L13&gt;B13, " * La variable Pueblos Originarios no puede ser mayor al Total.",""))</f>
        <v/>
      </c>
      <c r="CB13" s="15" t="str">
        <f>IF(AND(B13&gt;0,M13="")," * No olvide digitar la variable Migrantes. Digite cero si no tiene.",IF(M13&gt;B13, " * La variable Migrantes no puede ser mayor al Total.",""))</f>
        <v/>
      </c>
      <c r="CG13" s="16">
        <f>IF(AND(B13&gt;0,L13=""),1,IF(L13&gt;B13,1,0))</f>
        <v>0</v>
      </c>
      <c r="CH13" s="16">
        <f>IF(AND(B13&gt;0,M13=""),1,IF(M13&gt;B13,1,0))</f>
        <v>0</v>
      </c>
    </row>
    <row r="14" spans="1:86" x14ac:dyDescent="0.25">
      <c r="A14" s="19" t="s">
        <v>19</v>
      </c>
      <c r="B14" s="20"/>
      <c r="C14" s="21"/>
      <c r="D14" s="21"/>
      <c r="E14" s="21"/>
      <c r="F14" s="21"/>
      <c r="G14" s="21"/>
      <c r="H14" s="21"/>
      <c r="I14" s="21"/>
      <c r="J14" s="21"/>
      <c r="K14" s="22"/>
      <c r="L14" s="23"/>
      <c r="M14" s="24"/>
      <c r="N14" s="14" t="str">
        <f t="shared" si="0"/>
        <v/>
      </c>
      <c r="CA14" s="25"/>
    </row>
    <row r="15" spans="1:86" ht="22.5" x14ac:dyDescent="0.25">
      <c r="A15" s="12" t="s">
        <v>20</v>
      </c>
      <c r="B15" s="26">
        <f>SUM(C15:K15)</f>
        <v>0</v>
      </c>
      <c r="C15" s="108"/>
      <c r="D15" s="109"/>
      <c r="E15" s="109"/>
      <c r="F15" s="109"/>
      <c r="G15" s="109"/>
      <c r="H15" s="109"/>
      <c r="I15" s="109"/>
      <c r="J15" s="109"/>
      <c r="K15" s="110"/>
      <c r="L15" s="111"/>
      <c r="M15" s="112"/>
      <c r="N15" s="14" t="str">
        <f t="shared" si="0"/>
        <v/>
      </c>
      <c r="CA15" s="15" t="str">
        <f>IF(AND(B15&gt;0,L15="")," * No olvide digitar la variable Pueblos Originarios. Digite cero si no tiene.",IF(L15&gt;B15, " * La variable Pueblos Originarios no puede ser mayor al Total.",""))</f>
        <v/>
      </c>
      <c r="CB15" s="15" t="str">
        <f t="shared" ref="CB15:CB16" si="1">IF(AND(B15&gt;0,M15="")," * No olvide digitar la variable Migrantes. Digite cero si no tiene.",IF(M15&gt;B15, " * La variable Migrantes no puede ser mayor al Total.",""))</f>
        <v/>
      </c>
      <c r="CG15" s="16">
        <f t="shared" ref="CG15:CG16" si="2">IF(AND(B15&gt;0,L15=""),1,IF(L15&gt;B15,1,0))</f>
        <v>0</v>
      </c>
      <c r="CH15" s="16">
        <f t="shared" ref="CH15:CH16" si="3">IF(AND(B15&gt;0,M15=""),1,IF(M15&gt;B15,1,0))</f>
        <v>0</v>
      </c>
    </row>
    <row r="16" spans="1:86" x14ac:dyDescent="0.25">
      <c r="A16" s="17" t="s">
        <v>21</v>
      </c>
      <c r="B16" s="18">
        <f>SUM(C16:K16)</f>
        <v>0</v>
      </c>
      <c r="C16" s="113"/>
      <c r="D16" s="114"/>
      <c r="E16" s="114"/>
      <c r="F16" s="114"/>
      <c r="G16" s="114"/>
      <c r="H16" s="114"/>
      <c r="I16" s="114"/>
      <c r="J16" s="114"/>
      <c r="K16" s="115"/>
      <c r="L16" s="116"/>
      <c r="M16" s="117"/>
      <c r="N16" s="14" t="str">
        <f t="shared" si="0"/>
        <v/>
      </c>
      <c r="CA16" s="15" t="str">
        <f>IF(AND(B16&gt;0,L16="")," * No olvide digitar la variable Pueblos Originarios. Digite cero si no tiene.",IF(L16&gt;B16, " * La variable Pueblos Originarios no puede ser mayor al Total.",""))</f>
        <v/>
      </c>
      <c r="CB16" s="15" t="str">
        <f t="shared" si="1"/>
        <v/>
      </c>
      <c r="CG16" s="16">
        <f t="shared" si="2"/>
        <v>0</v>
      </c>
      <c r="CH16" s="16">
        <f t="shared" si="3"/>
        <v>0</v>
      </c>
    </row>
    <row r="17" spans="1:86" x14ac:dyDescent="0.25">
      <c r="A17" s="27" t="s">
        <v>22</v>
      </c>
      <c r="B17" s="20"/>
      <c r="C17" s="21"/>
      <c r="D17" s="21"/>
      <c r="E17" s="21"/>
      <c r="F17" s="21"/>
      <c r="G17" s="21"/>
      <c r="H17" s="21"/>
      <c r="I17" s="21"/>
      <c r="J17" s="21"/>
      <c r="K17" s="22"/>
      <c r="L17" s="23"/>
      <c r="M17" s="24"/>
      <c r="N17" s="14" t="str">
        <f t="shared" si="0"/>
        <v/>
      </c>
      <c r="CA17" s="25"/>
    </row>
    <row r="18" spans="1:86" ht="22.5" x14ac:dyDescent="0.25">
      <c r="A18" s="28" t="s">
        <v>23</v>
      </c>
      <c r="B18" s="29">
        <f>SUM(C18:K18)</f>
        <v>0</v>
      </c>
      <c r="C18" s="118"/>
      <c r="D18" s="119"/>
      <c r="E18" s="119"/>
      <c r="F18" s="119"/>
      <c r="G18" s="119"/>
      <c r="H18" s="119"/>
      <c r="I18" s="119"/>
      <c r="J18" s="119"/>
      <c r="K18" s="120"/>
      <c r="L18" s="121"/>
      <c r="M18" s="122"/>
      <c r="N18" s="14" t="str">
        <f t="shared" si="0"/>
        <v/>
      </c>
      <c r="CA18" s="15" t="str">
        <f>IF(AND(B18&gt;0,L18="")," * No olvide digitar la variable Pueblos Originarios. Digite cero si no tiene.",IF(L18&gt;B18, " * La variable Pueblos Originarios no puede ser mayor al Total.",""))</f>
        <v/>
      </c>
      <c r="CB18" s="15" t="str">
        <f t="shared" ref="CB18:CB19" si="4">IF(AND(B18&gt;0,M18="")," * No olvide digitar la variable Migrantes. Digite cero si no tiene.",IF(M18&gt;B18, " * La variable Migrantes no puede ser mayor al Total.",""))</f>
        <v/>
      </c>
      <c r="CG18" s="16">
        <f t="shared" ref="CG18:CG19" si="5">IF(AND(B18&gt;0,L18=""),1,IF(L18&gt;B18,1,0))</f>
        <v>0</v>
      </c>
      <c r="CH18" s="16">
        <f t="shared" ref="CH18:CH19" si="6">IF(AND(B18&gt;0,M18=""),1,IF(M18&gt;B18,1,0))</f>
        <v>0</v>
      </c>
    </row>
    <row r="19" spans="1:86" x14ac:dyDescent="0.25">
      <c r="A19" s="17" t="s">
        <v>21</v>
      </c>
      <c r="B19" s="18">
        <f>SUM(C19:K19)</f>
        <v>0</v>
      </c>
      <c r="C19" s="113"/>
      <c r="D19" s="114"/>
      <c r="E19" s="114"/>
      <c r="F19" s="114"/>
      <c r="G19" s="114"/>
      <c r="H19" s="114"/>
      <c r="I19" s="114"/>
      <c r="J19" s="114"/>
      <c r="K19" s="115"/>
      <c r="L19" s="116"/>
      <c r="M19" s="117"/>
      <c r="N19" s="14" t="str">
        <f t="shared" si="0"/>
        <v/>
      </c>
      <c r="CA19" s="15" t="str">
        <f>IF(AND(B19&gt;0,L19="")," * No olvide digitar la variable Pueblos Originarios. Digite cero si no tiene.",IF(L19&gt;B19, " * La variable Pueblos Originarios no puede ser mayor al Total.",""))</f>
        <v/>
      </c>
      <c r="CB19" s="15" t="str">
        <f t="shared" si="4"/>
        <v/>
      </c>
      <c r="CG19" s="16">
        <f t="shared" si="5"/>
        <v>0</v>
      </c>
      <c r="CH19" s="16">
        <f t="shared" si="6"/>
        <v>0</v>
      </c>
    </row>
    <row r="20" spans="1:86" ht="15" customHeight="1" x14ac:dyDescent="0.25">
      <c r="A20" s="189" t="s">
        <v>24</v>
      </c>
      <c r="B20" s="189"/>
      <c r="C20" s="189"/>
      <c r="D20" s="189"/>
      <c r="CA20" s="25"/>
    </row>
    <row r="21" spans="1:86" ht="21" x14ac:dyDescent="0.25">
      <c r="A21" s="30"/>
      <c r="B21" s="31" t="s">
        <v>3</v>
      </c>
      <c r="C21" s="32" t="s">
        <v>5</v>
      </c>
      <c r="D21" s="33" t="s">
        <v>6</v>
      </c>
      <c r="CA21" s="25"/>
    </row>
    <row r="22" spans="1:86" ht="33" x14ac:dyDescent="0.25">
      <c r="A22" s="28" t="s">
        <v>25</v>
      </c>
      <c r="B22" s="34"/>
      <c r="C22" s="111"/>
      <c r="D22" s="112"/>
      <c r="E22" s="35" t="str">
        <f>CA22&amp;CB22</f>
        <v/>
      </c>
      <c r="CA22" s="15" t="str">
        <f>IF(AND(B22&gt;0,C22="")," * No olvide digitar la variable Pueblos Originarios. Digite cero si no tiene.",IF(C22&gt;B22, " * La variable Pueblos Originarios no puede ser mayor al Total.",""))</f>
        <v/>
      </c>
      <c r="CB22" s="15" t="str">
        <f>IF(AND(B22&gt;0,D22="")," * No olvide digitar la variable Migrantes. Digite cero si no tiene.",IF(D22&gt;B22, " * La variable Migrantes no puede ser mayor al Total.",""))</f>
        <v/>
      </c>
      <c r="CG22" s="36">
        <f>IF(AND(B22&gt;0,C22=""),1,IF(C22&gt;B22,1,0))</f>
        <v>0</v>
      </c>
      <c r="CH22" s="36">
        <f>IF(AND(B22&gt;0,D22=""),1,IF(D22&gt;B22,1,0))</f>
        <v>0</v>
      </c>
    </row>
    <row r="23" spans="1:86" ht="22.5" x14ac:dyDescent="0.25">
      <c r="A23" s="37" t="s">
        <v>26</v>
      </c>
      <c r="B23" s="123"/>
      <c r="C23" s="116"/>
      <c r="D23" s="117"/>
      <c r="E23" s="35" t="str">
        <f>CA23&amp;CB23</f>
        <v/>
      </c>
      <c r="CA23" s="15" t="str">
        <f>IF(AND(B23&gt;0,C23="")," * No olvide digitar la variable Pueblos Originarios. Digite cero si no tiene.",IF(C23&gt;B23, " * La variable Pueblos Originarios no puede ser mayor al Total.",""))</f>
        <v/>
      </c>
      <c r="CB23" s="15" t="str">
        <f>IF(AND(B23&gt;0,D23="")," * No olvide digitar la variable Migrantes. Digite cero si no tiene.",IF(D23&gt;B23, " * La variable Migrantes no puede ser mayor al Total.",""))</f>
        <v/>
      </c>
      <c r="CG23" s="36">
        <f>IF(AND(B23&gt;0,C23=""),1,IF(C23&gt;B23,1,0))</f>
        <v>0</v>
      </c>
      <c r="CH23" s="36">
        <f>IF(AND(B23&gt;0,D23=""),1,IF(D23&gt;B23,1,0))</f>
        <v>0</v>
      </c>
    </row>
    <row r="24" spans="1:86" ht="15" customHeight="1" x14ac:dyDescent="0.25">
      <c r="A24" s="190" t="s">
        <v>27</v>
      </c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CA24" s="25"/>
    </row>
    <row r="25" spans="1:86" ht="15" customHeight="1" x14ac:dyDescent="0.25">
      <c r="A25" s="191"/>
      <c r="B25" s="178" t="s">
        <v>3</v>
      </c>
      <c r="C25" s="183" t="s">
        <v>4</v>
      </c>
      <c r="D25" s="183"/>
      <c r="E25" s="183"/>
      <c r="F25" s="183"/>
      <c r="G25" s="183"/>
      <c r="H25" s="183"/>
      <c r="I25" s="183"/>
      <c r="J25" s="183"/>
      <c r="K25" s="184"/>
      <c r="L25" s="187" t="s">
        <v>5</v>
      </c>
      <c r="M25" s="178" t="s">
        <v>6</v>
      </c>
      <c r="CA25" s="25"/>
    </row>
    <row r="26" spans="1:86" x14ac:dyDescent="0.25">
      <c r="A26" s="192"/>
      <c r="B26" s="179"/>
      <c r="C26" s="38" t="s">
        <v>7</v>
      </c>
      <c r="D26" s="4" t="s">
        <v>8</v>
      </c>
      <c r="E26" s="4" t="s">
        <v>9</v>
      </c>
      <c r="F26" s="4" t="s">
        <v>10</v>
      </c>
      <c r="G26" s="4" t="s">
        <v>11</v>
      </c>
      <c r="H26" s="4" t="s">
        <v>12</v>
      </c>
      <c r="I26" s="4" t="s">
        <v>13</v>
      </c>
      <c r="J26" s="4" t="s">
        <v>14</v>
      </c>
      <c r="K26" s="5" t="s">
        <v>15</v>
      </c>
      <c r="L26" s="188"/>
      <c r="M26" s="179"/>
      <c r="CA26" s="25"/>
    </row>
    <row r="27" spans="1:86" ht="22.5" x14ac:dyDescent="0.25">
      <c r="A27" s="28" t="s">
        <v>28</v>
      </c>
      <c r="B27" s="26">
        <f t="shared" ref="B27:B32" si="7">SUM(C27:K27)</f>
        <v>0</v>
      </c>
      <c r="C27" s="118"/>
      <c r="D27" s="119"/>
      <c r="E27" s="119"/>
      <c r="F27" s="119"/>
      <c r="G27" s="119"/>
      <c r="H27" s="119"/>
      <c r="I27" s="119"/>
      <c r="J27" s="119"/>
      <c r="K27" s="120"/>
      <c r="L27" s="124"/>
      <c r="M27" s="125"/>
      <c r="N27" s="35" t="str">
        <f>$CA27&amp;CB27</f>
        <v/>
      </c>
      <c r="CA27" s="15" t="str">
        <f>IF(AND(B27&gt;0,L27="")," No olvide digitar la variable Pueblos Originarios. Digite cero si no tiene.",IF(L27&gt;B27," * La variable Pueblos Originarios no puede ser mayor al Total.",""))</f>
        <v/>
      </c>
      <c r="CB27" s="15" t="str">
        <f>IF(AND(B27&gt;0,M27="")," No olvide digitar la variable Migrantes. Digite cero si no tiene.",IF(M27&gt;B27," * La variable Migrantes no puede ser mayor al Total.",""))</f>
        <v/>
      </c>
      <c r="CG27" s="36">
        <f>IF(AND(B27&gt;0,L27=""),1,IF(L27&gt;B27,1,0))</f>
        <v>0</v>
      </c>
      <c r="CH27" s="36">
        <f>IF(AND(B27&gt;0,M27=""),1,IF(M27&gt;B27,1,0))</f>
        <v>0</v>
      </c>
    </row>
    <row r="28" spans="1:86" x14ac:dyDescent="0.25">
      <c r="A28" s="28" t="s">
        <v>29</v>
      </c>
      <c r="B28" s="39">
        <f t="shared" si="7"/>
        <v>0</v>
      </c>
      <c r="C28" s="118"/>
      <c r="D28" s="119"/>
      <c r="E28" s="119"/>
      <c r="F28" s="119"/>
      <c r="G28" s="119"/>
      <c r="H28" s="119"/>
      <c r="I28" s="119"/>
      <c r="J28" s="119"/>
      <c r="K28" s="120"/>
      <c r="L28" s="124"/>
      <c r="M28" s="125"/>
      <c r="N28" s="35" t="str">
        <f t="shared" ref="N28:N32" si="8">$CA28&amp;CB28</f>
        <v/>
      </c>
      <c r="CA28" s="15" t="str">
        <f t="shared" ref="CA28:CA32" si="9">IF(AND(B28&gt;0,L28="")," No olvide digitar la variable Pueblos Originarios. Digite cero si no tiene.",IF(L28&gt;B28," * La variable Pueblos Originarios no puede ser mayor al Total.",""))</f>
        <v/>
      </c>
      <c r="CB28" s="15" t="str">
        <f t="shared" ref="CB28:CB32" si="10">IF(AND(B28&gt;0,M28="")," No olvide digitar la variable Migrantes. Digite cero si no tiene.",IF(M28&gt;B28," * La variable Migrantes no puede ser mayor al Total.",""))</f>
        <v/>
      </c>
      <c r="CG28" s="36">
        <f t="shared" ref="CG28:CG32" si="11">IF(AND(B28&gt;0,L28=""),1,IF(L28&gt;B28,1,0))</f>
        <v>0</v>
      </c>
      <c r="CH28" s="36">
        <f t="shared" ref="CH28:CH32" si="12">IF(AND(B28&gt;0,M28=""),1,IF(M28&gt;B28,1,0))</f>
        <v>0</v>
      </c>
    </row>
    <row r="29" spans="1:86" ht="22.5" x14ac:dyDescent="0.25">
      <c r="A29" s="28" t="s">
        <v>30</v>
      </c>
      <c r="B29" s="39">
        <f t="shared" si="7"/>
        <v>0</v>
      </c>
      <c r="C29" s="118"/>
      <c r="D29" s="119"/>
      <c r="E29" s="119"/>
      <c r="F29" s="119"/>
      <c r="G29" s="119"/>
      <c r="H29" s="119"/>
      <c r="I29" s="119"/>
      <c r="J29" s="119"/>
      <c r="K29" s="120"/>
      <c r="L29" s="124"/>
      <c r="M29" s="125"/>
      <c r="N29" s="35" t="str">
        <f t="shared" si="8"/>
        <v/>
      </c>
      <c r="CA29" s="15" t="str">
        <f t="shared" si="9"/>
        <v/>
      </c>
      <c r="CB29" s="15" t="str">
        <f t="shared" si="10"/>
        <v/>
      </c>
      <c r="CG29" s="36">
        <f t="shared" si="11"/>
        <v>0</v>
      </c>
      <c r="CH29" s="36">
        <f t="shared" si="12"/>
        <v>0</v>
      </c>
    </row>
    <row r="30" spans="1:86" ht="22.5" x14ac:dyDescent="0.25">
      <c r="A30" s="28" t="s">
        <v>31</v>
      </c>
      <c r="B30" s="39">
        <f t="shared" si="7"/>
        <v>0</v>
      </c>
      <c r="C30" s="118"/>
      <c r="D30" s="119"/>
      <c r="E30" s="119"/>
      <c r="F30" s="119"/>
      <c r="G30" s="119"/>
      <c r="H30" s="119"/>
      <c r="I30" s="119"/>
      <c r="J30" s="119"/>
      <c r="K30" s="120"/>
      <c r="L30" s="124"/>
      <c r="M30" s="125"/>
      <c r="N30" s="35" t="str">
        <f t="shared" si="8"/>
        <v/>
      </c>
      <c r="CA30" s="15" t="str">
        <f t="shared" si="9"/>
        <v/>
      </c>
      <c r="CB30" s="15" t="str">
        <f t="shared" si="10"/>
        <v/>
      </c>
      <c r="CG30" s="36">
        <f t="shared" si="11"/>
        <v>0</v>
      </c>
      <c r="CH30" s="36">
        <f t="shared" si="12"/>
        <v>0</v>
      </c>
    </row>
    <row r="31" spans="1:86" ht="22.5" x14ac:dyDescent="0.25">
      <c r="A31" s="28" t="s">
        <v>32</v>
      </c>
      <c r="B31" s="39">
        <f t="shared" si="7"/>
        <v>0</v>
      </c>
      <c r="C31" s="118"/>
      <c r="D31" s="119"/>
      <c r="E31" s="119"/>
      <c r="F31" s="119"/>
      <c r="G31" s="119"/>
      <c r="H31" s="119"/>
      <c r="I31" s="119"/>
      <c r="J31" s="119"/>
      <c r="K31" s="120"/>
      <c r="L31" s="124"/>
      <c r="M31" s="125"/>
      <c r="N31" s="35" t="str">
        <f t="shared" si="8"/>
        <v/>
      </c>
      <c r="CA31" s="15" t="str">
        <f t="shared" si="9"/>
        <v/>
      </c>
      <c r="CB31" s="15" t="str">
        <f t="shared" si="10"/>
        <v/>
      </c>
      <c r="CG31" s="36">
        <f t="shared" si="11"/>
        <v>0</v>
      </c>
      <c r="CH31" s="36">
        <f t="shared" si="12"/>
        <v>0</v>
      </c>
    </row>
    <row r="32" spans="1:86" x14ac:dyDescent="0.25">
      <c r="A32" s="17" t="s">
        <v>33</v>
      </c>
      <c r="B32" s="18">
        <f t="shared" si="7"/>
        <v>0</v>
      </c>
      <c r="C32" s="126"/>
      <c r="D32" s="127"/>
      <c r="E32" s="127"/>
      <c r="F32" s="127"/>
      <c r="G32" s="127"/>
      <c r="H32" s="127"/>
      <c r="I32" s="127"/>
      <c r="J32" s="127"/>
      <c r="K32" s="128"/>
      <c r="L32" s="129"/>
      <c r="M32" s="130"/>
      <c r="N32" s="35" t="str">
        <f t="shared" si="8"/>
        <v/>
      </c>
      <c r="CA32" s="15" t="str">
        <f t="shared" si="9"/>
        <v/>
      </c>
      <c r="CB32" s="15" t="str">
        <f t="shared" si="10"/>
        <v/>
      </c>
      <c r="CG32" s="36">
        <f t="shared" si="11"/>
        <v>0</v>
      </c>
      <c r="CH32" s="36">
        <f t="shared" si="12"/>
        <v>0</v>
      </c>
    </row>
    <row r="33" spans="1:86" ht="15" customHeight="1" x14ac:dyDescent="0.25">
      <c r="A33" s="189" t="s">
        <v>34</v>
      </c>
      <c r="B33" s="189"/>
      <c r="C33" s="189"/>
      <c r="D33" s="189"/>
      <c r="CA33" s="25"/>
    </row>
    <row r="34" spans="1:86" ht="21" x14ac:dyDescent="0.25">
      <c r="A34" s="40"/>
      <c r="B34" s="31" t="s">
        <v>3</v>
      </c>
      <c r="C34" s="32" t="s">
        <v>5</v>
      </c>
      <c r="D34" s="33" t="s">
        <v>6</v>
      </c>
      <c r="CA34" s="25"/>
    </row>
    <row r="35" spans="1:86" ht="22.5" x14ac:dyDescent="0.25">
      <c r="A35" s="28" t="s">
        <v>35</v>
      </c>
      <c r="B35" s="131">
        <v>127</v>
      </c>
      <c r="C35" s="124">
        <v>0</v>
      </c>
      <c r="D35" s="132">
        <v>9</v>
      </c>
      <c r="E35" s="35" t="str">
        <f>CA35&amp;CB35</f>
        <v/>
      </c>
      <c r="CA35" s="15" t="str">
        <f>IF(AND(B35&gt;0,C35="")," No olvide digitar la variable Pueblos Originarios. Digite cero si no tiene.",IF(C35&gt;B35," * La variable Pueblos Originarios no puede ser mayor al Total.",""))</f>
        <v/>
      </c>
      <c r="CB35" s="15" t="str">
        <f>IF(AND(B35&gt;0,D35="")," No olvide digitar la variable Migrantes. Digite cero si no tiene.",IF(D35&gt;B35," * La variable Migrantes no puede ser mayor al Total.",""))</f>
        <v/>
      </c>
      <c r="CG35" s="36">
        <f>IF(AND(B35&gt;0,C35=""),1,IF(C35&gt;B35,1,0))</f>
        <v>0</v>
      </c>
      <c r="CH35" s="36">
        <f>IF(AND(B35&gt;0,D35=""),1,IF(D35&gt;B35,1,0))</f>
        <v>0</v>
      </c>
    </row>
    <row r="36" spans="1:86" x14ac:dyDescent="0.25">
      <c r="A36" s="37" t="s">
        <v>36</v>
      </c>
      <c r="B36" s="133">
        <v>127</v>
      </c>
      <c r="C36" s="129">
        <v>0</v>
      </c>
      <c r="D36" s="134">
        <v>9</v>
      </c>
      <c r="E36" s="35" t="str">
        <f>CA36&amp;CB36</f>
        <v/>
      </c>
      <c r="CA36" s="15" t="str">
        <f>IF(AND(B36&gt;0,C36="")," No olvide digitar la variable Pueblos Originarios. Digite cero si no tiene.",IF(C36&gt;B36," * La variable Pueblos Originarios no puede ser mayor al Total.",""))</f>
        <v/>
      </c>
      <c r="CB36" s="15" t="str">
        <f>IF(AND(B36&gt;0,D36="")," No olvide digitar la variable Migrantes. Digite cero si no tiene.",IF(D36&gt;B36," * La variable Migrantes no puede ser mayor al Total.",""))</f>
        <v/>
      </c>
      <c r="CG36" s="36">
        <f>IF(AND(B36&gt;0,C36=""),1,IF(C36&gt;B36,1,0))</f>
        <v>0</v>
      </c>
      <c r="CH36" s="36">
        <f>IF(AND(B36&gt;0,D36=""),1,IF(D36&gt;B36,1,0))</f>
        <v>0</v>
      </c>
    </row>
    <row r="37" spans="1:86" ht="15" customHeight="1" x14ac:dyDescent="0.25">
      <c r="A37" s="190" t="s">
        <v>37</v>
      </c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CA37" s="25"/>
      <c r="CB37" s="25"/>
    </row>
    <row r="38" spans="1:86" ht="15" customHeight="1" x14ac:dyDescent="0.25">
      <c r="A38" s="193"/>
      <c r="B38" s="195" t="s">
        <v>3</v>
      </c>
      <c r="C38" s="182" t="s">
        <v>4</v>
      </c>
      <c r="D38" s="183"/>
      <c r="E38" s="183"/>
      <c r="F38" s="183"/>
      <c r="G38" s="183"/>
      <c r="H38" s="183"/>
      <c r="I38" s="183"/>
      <c r="J38" s="183"/>
      <c r="K38" s="184"/>
      <c r="L38" s="185" t="s">
        <v>5</v>
      </c>
      <c r="M38" s="187" t="s">
        <v>6</v>
      </c>
      <c r="CA38" s="25"/>
    </row>
    <row r="39" spans="1:86" x14ac:dyDescent="0.25">
      <c r="A39" s="194"/>
      <c r="B39" s="196"/>
      <c r="C39" s="3" t="s">
        <v>7</v>
      </c>
      <c r="D39" s="4" t="s">
        <v>8</v>
      </c>
      <c r="E39" s="4" t="s">
        <v>9</v>
      </c>
      <c r="F39" s="4" t="s">
        <v>10</v>
      </c>
      <c r="G39" s="4" t="s">
        <v>11</v>
      </c>
      <c r="H39" s="4" t="s">
        <v>12</v>
      </c>
      <c r="I39" s="4" t="s">
        <v>13</v>
      </c>
      <c r="J39" s="4" t="s">
        <v>14</v>
      </c>
      <c r="K39" s="5" t="s">
        <v>15</v>
      </c>
      <c r="L39" s="186"/>
      <c r="M39" s="188"/>
      <c r="CA39" s="25"/>
    </row>
    <row r="40" spans="1:86" ht="22.5" x14ac:dyDescent="0.25">
      <c r="A40" s="28" t="s">
        <v>38</v>
      </c>
      <c r="B40" s="41">
        <f>SUM(C40:K40)</f>
        <v>0</v>
      </c>
      <c r="C40" s="135"/>
      <c r="D40" s="124"/>
      <c r="E40" s="124"/>
      <c r="F40" s="124"/>
      <c r="G40" s="124"/>
      <c r="H40" s="124"/>
      <c r="I40" s="124"/>
      <c r="J40" s="124"/>
      <c r="K40" s="120"/>
      <c r="L40" s="121"/>
      <c r="M40" s="122"/>
      <c r="N40" s="35" t="str">
        <f>$CA40&amp;CB40</f>
        <v/>
      </c>
      <c r="CA40" s="15" t="str">
        <f>IF(AND(B40&gt;0,L40="")," No olvide digitar la variable Pueblos Originarios. Digite cero si no tiene.",IF(L40&gt;B40," * La variable Pueblos Originarios no puede ser mayor al Total.",""))</f>
        <v/>
      </c>
      <c r="CB40" s="15" t="str">
        <f>IF(AND(B40&gt;0,M40="")," No olvide digitar la variable Migrantes. Digite cero si no tiene.",IF(M40&gt;B40," * La variable Migrantes no puede ser mayor al Total.",""))</f>
        <v/>
      </c>
      <c r="CG40" s="36">
        <f>IF(AND(B40&gt;0,L40=""),1,IF(L40&gt;B40,1,0))</f>
        <v>0</v>
      </c>
      <c r="CH40" s="36">
        <f>IF(AND(B40&gt;0,M40=""),1,IF(M40&gt;B40,1,0))</f>
        <v>0</v>
      </c>
    </row>
    <row r="41" spans="1:86" ht="22.5" x14ac:dyDescent="0.25">
      <c r="A41" s="28" t="s">
        <v>39</v>
      </c>
      <c r="B41" s="41">
        <f t="shared" ref="B41:B47" si="13">SUM(C41:K41)</f>
        <v>0</v>
      </c>
      <c r="C41" s="135"/>
      <c r="D41" s="124"/>
      <c r="E41" s="124"/>
      <c r="F41" s="124"/>
      <c r="G41" s="124"/>
      <c r="H41" s="124"/>
      <c r="I41" s="124"/>
      <c r="J41" s="124"/>
      <c r="K41" s="120"/>
      <c r="L41" s="121"/>
      <c r="M41" s="122"/>
      <c r="N41" s="35" t="str">
        <f t="shared" ref="N41:N47" si="14">$CA41&amp;CB41</f>
        <v/>
      </c>
      <c r="CA41" s="15" t="str">
        <f t="shared" ref="CA41:CA47" si="15">IF(AND(B41&gt;0,L41="")," No olvide digitar la variable Pueblos Originarios. Digite cero si no tiene.",IF(L41&gt;B41," * La variable Pueblos Originarios no puede ser mayor al Total.",""))</f>
        <v/>
      </c>
      <c r="CB41" s="15" t="str">
        <f t="shared" ref="CB41:CB47" si="16">IF(AND(B41&gt;0,M41="")," No olvide digitar la variable Migrantes. Digite cero si no tiene.",IF(M41&gt;B41," * La variable Migrantes no puede ser mayor al Total.",""))</f>
        <v/>
      </c>
      <c r="CG41" s="36">
        <f t="shared" ref="CG41:CG47" si="17">IF(AND(B41&gt;0,L41=""),1,IF(L41&gt;B41,1,0))</f>
        <v>0</v>
      </c>
      <c r="CH41" s="36">
        <f t="shared" ref="CH41:CH47" si="18">IF(AND(B41&gt;0,M41=""),1,IF(M41&gt;B41,1,0))</f>
        <v>0</v>
      </c>
    </row>
    <row r="42" spans="1:86" ht="22.5" x14ac:dyDescent="0.25">
      <c r="A42" s="28" t="s">
        <v>40</v>
      </c>
      <c r="B42" s="41">
        <f t="shared" si="13"/>
        <v>0</v>
      </c>
      <c r="C42" s="135"/>
      <c r="D42" s="124"/>
      <c r="E42" s="124"/>
      <c r="F42" s="124"/>
      <c r="G42" s="124"/>
      <c r="H42" s="124"/>
      <c r="I42" s="124"/>
      <c r="J42" s="124"/>
      <c r="K42" s="120"/>
      <c r="L42" s="121"/>
      <c r="M42" s="122"/>
      <c r="N42" s="35" t="str">
        <f t="shared" si="14"/>
        <v/>
      </c>
      <c r="CA42" s="15" t="str">
        <f t="shared" si="15"/>
        <v/>
      </c>
      <c r="CB42" s="15" t="str">
        <f t="shared" si="16"/>
        <v/>
      </c>
      <c r="CG42" s="36">
        <f t="shared" si="17"/>
        <v>0</v>
      </c>
      <c r="CH42" s="36">
        <f t="shared" si="18"/>
        <v>0</v>
      </c>
    </row>
    <row r="43" spans="1:86" x14ac:dyDescent="0.25">
      <c r="A43" s="17" t="s">
        <v>41</v>
      </c>
      <c r="B43" s="42">
        <f t="shared" si="13"/>
        <v>0</v>
      </c>
      <c r="C43" s="129"/>
      <c r="D43" s="136"/>
      <c r="E43" s="136"/>
      <c r="F43" s="136"/>
      <c r="G43" s="136"/>
      <c r="H43" s="136"/>
      <c r="I43" s="136"/>
      <c r="J43" s="136"/>
      <c r="K43" s="115"/>
      <c r="L43" s="116"/>
      <c r="M43" s="117"/>
      <c r="N43" s="35" t="str">
        <f t="shared" si="14"/>
        <v/>
      </c>
      <c r="CA43" s="15" t="str">
        <f t="shared" si="15"/>
        <v/>
      </c>
      <c r="CB43" s="15" t="str">
        <f t="shared" si="16"/>
        <v/>
      </c>
      <c r="CG43" s="36">
        <f t="shared" si="17"/>
        <v>0</v>
      </c>
      <c r="CH43" s="36">
        <f t="shared" si="18"/>
        <v>0</v>
      </c>
    </row>
    <row r="44" spans="1:86" ht="22.5" x14ac:dyDescent="0.25">
      <c r="A44" s="28" t="s">
        <v>42</v>
      </c>
      <c r="B44" s="43">
        <f>SUM(C44:K44)</f>
        <v>0</v>
      </c>
      <c r="C44" s="124"/>
      <c r="D44" s="124"/>
      <c r="E44" s="124"/>
      <c r="F44" s="124"/>
      <c r="G44" s="124"/>
      <c r="H44" s="124"/>
      <c r="I44" s="124"/>
      <c r="J44" s="124"/>
      <c r="K44" s="120"/>
      <c r="L44" s="121"/>
      <c r="M44" s="122"/>
      <c r="N44" s="35" t="str">
        <f t="shared" si="14"/>
        <v/>
      </c>
      <c r="CA44" s="15" t="str">
        <f t="shared" si="15"/>
        <v/>
      </c>
      <c r="CB44" s="15" t="str">
        <f t="shared" si="16"/>
        <v/>
      </c>
      <c r="CG44" s="36">
        <f t="shared" si="17"/>
        <v>0</v>
      </c>
      <c r="CH44" s="36">
        <f t="shared" si="18"/>
        <v>0</v>
      </c>
    </row>
    <row r="45" spans="1:86" ht="22.5" x14ac:dyDescent="0.25">
      <c r="A45" s="28" t="s">
        <v>43</v>
      </c>
      <c r="B45" s="41">
        <f t="shared" si="13"/>
        <v>0</v>
      </c>
      <c r="C45" s="135"/>
      <c r="D45" s="124"/>
      <c r="E45" s="124"/>
      <c r="F45" s="124"/>
      <c r="G45" s="124"/>
      <c r="H45" s="124"/>
      <c r="I45" s="124"/>
      <c r="J45" s="124"/>
      <c r="K45" s="120"/>
      <c r="L45" s="121"/>
      <c r="M45" s="122"/>
      <c r="N45" s="35" t="str">
        <f t="shared" si="14"/>
        <v/>
      </c>
      <c r="CA45" s="15" t="str">
        <f t="shared" si="15"/>
        <v/>
      </c>
      <c r="CB45" s="15" t="str">
        <f t="shared" si="16"/>
        <v/>
      </c>
      <c r="CG45" s="36">
        <f t="shared" si="17"/>
        <v>0</v>
      </c>
      <c r="CH45" s="36">
        <f t="shared" si="18"/>
        <v>0</v>
      </c>
    </row>
    <row r="46" spans="1:86" ht="22.5" x14ac:dyDescent="0.25">
      <c r="A46" s="28" t="s">
        <v>44</v>
      </c>
      <c r="B46" s="41">
        <f>SUM(C46:K46)</f>
        <v>0</v>
      </c>
      <c r="C46" s="135"/>
      <c r="D46" s="124"/>
      <c r="E46" s="124"/>
      <c r="F46" s="124"/>
      <c r="G46" s="124"/>
      <c r="H46" s="124"/>
      <c r="I46" s="124"/>
      <c r="J46" s="124"/>
      <c r="K46" s="120"/>
      <c r="L46" s="121"/>
      <c r="M46" s="122"/>
      <c r="N46" s="35" t="str">
        <f t="shared" si="14"/>
        <v/>
      </c>
      <c r="CA46" s="15" t="str">
        <f t="shared" si="15"/>
        <v/>
      </c>
      <c r="CB46" s="15" t="str">
        <f t="shared" si="16"/>
        <v/>
      </c>
      <c r="CG46" s="36">
        <f t="shared" si="17"/>
        <v>0</v>
      </c>
      <c r="CH46" s="36">
        <f t="shared" si="18"/>
        <v>0</v>
      </c>
    </row>
    <row r="47" spans="1:86" ht="22.5" x14ac:dyDescent="0.25">
      <c r="A47" s="37" t="s">
        <v>45</v>
      </c>
      <c r="B47" s="42">
        <f t="shared" si="13"/>
        <v>0</v>
      </c>
      <c r="C47" s="129"/>
      <c r="D47" s="129"/>
      <c r="E47" s="129"/>
      <c r="F47" s="129"/>
      <c r="G47" s="129"/>
      <c r="H47" s="129"/>
      <c r="I47" s="129"/>
      <c r="J47" s="129"/>
      <c r="K47" s="128"/>
      <c r="L47" s="137"/>
      <c r="M47" s="138"/>
      <c r="N47" s="35" t="str">
        <f t="shared" si="14"/>
        <v/>
      </c>
      <c r="CA47" s="15" t="str">
        <f t="shared" si="15"/>
        <v/>
      </c>
      <c r="CB47" s="15" t="str">
        <f t="shared" si="16"/>
        <v/>
      </c>
      <c r="CG47" s="36">
        <f t="shared" si="17"/>
        <v>0</v>
      </c>
      <c r="CH47" s="36">
        <f t="shared" si="18"/>
        <v>0</v>
      </c>
    </row>
    <row r="48" spans="1:86" ht="15" customHeight="1" x14ac:dyDescent="0.25">
      <c r="A48" s="197" t="s">
        <v>46</v>
      </c>
      <c r="B48" s="197"/>
      <c r="C48" s="197"/>
      <c r="D48" s="197"/>
      <c r="E48" s="197"/>
      <c r="F48" s="197"/>
      <c r="G48" s="197"/>
      <c r="H48" s="197"/>
      <c r="I48" s="197"/>
      <c r="J48" s="197"/>
      <c r="K48" s="197"/>
      <c r="CA48" s="25"/>
    </row>
    <row r="49" spans="1:86" ht="21" x14ac:dyDescent="0.25">
      <c r="A49" s="44"/>
      <c r="B49" s="31" t="s">
        <v>3</v>
      </c>
      <c r="C49" s="32" t="s">
        <v>5</v>
      </c>
      <c r="D49" s="33" t="s">
        <v>6</v>
      </c>
      <c r="CA49" s="25"/>
    </row>
    <row r="50" spans="1:86" ht="22.5" x14ac:dyDescent="0.25">
      <c r="A50" s="28" t="s">
        <v>47</v>
      </c>
      <c r="B50" s="139"/>
      <c r="C50" s="135"/>
      <c r="D50" s="140"/>
      <c r="E50" s="35" t="str">
        <f>CA50&amp;CB50</f>
        <v/>
      </c>
      <c r="CA50" s="15" t="str">
        <f>IF(AND(B50&gt;0,C50="")," No olvide digitar la variable Pueblos Originarios. Digite cero si no tiene.",IF(C50&gt;B50," * La variable Pueblos Originarios no puede ser mayor al Total.",""))</f>
        <v/>
      </c>
      <c r="CB50" s="15" t="str">
        <f>IF(AND(B50&gt;0,D50="")," No olvide digitar la variable Migrantes. Digite cero si no tiene.",IF(D50&gt;B50," * La variable Migrantes no puede ser mayor al Total.",""))</f>
        <v/>
      </c>
      <c r="CG50" s="36">
        <f>IF(AND(B50&gt;0,C50=""),1,IF(C50&gt;B50,1,0))</f>
        <v>0</v>
      </c>
      <c r="CH50" s="36">
        <f>IF(AND(B50&gt;0,D50=""),1,IF(D50&gt;B50,1,0))</f>
        <v>0</v>
      </c>
    </row>
    <row r="51" spans="1:86" x14ac:dyDescent="0.25">
      <c r="A51" s="28" t="s">
        <v>48</v>
      </c>
      <c r="B51" s="139"/>
      <c r="C51" s="135"/>
      <c r="D51" s="140"/>
      <c r="E51" s="35" t="str">
        <f t="shared" ref="E51:E53" si="19">CA51&amp;CB51</f>
        <v/>
      </c>
      <c r="CA51" s="15" t="str">
        <f t="shared" ref="CA51:CA53" si="20">IF(AND(B51&gt;0,C51="")," No olvide digitar la variable Pueblos Originarios. Digite cero si no tiene.",IF(C51&gt;B51," * La variable Pueblos Originarios no puede ser mayor al Total.",""))</f>
        <v/>
      </c>
      <c r="CB51" s="15" t="str">
        <f t="shared" ref="CB51:CB53" si="21">IF(AND(B51&gt;0,D51="")," No olvide digitar la variable Migrantes. Digite cero si no tiene.",IF(D51&gt;B51," * La variable Migrantes no puede ser mayor al Total.",""))</f>
        <v/>
      </c>
      <c r="CG51" s="36">
        <f t="shared" ref="CG51:CG53" si="22">IF(AND(B51&gt;0,C51=""),1,IF(C51&gt;B51,1,0))</f>
        <v>0</v>
      </c>
      <c r="CH51" s="36">
        <f t="shared" ref="CH51:CH53" si="23">IF(AND(B51&gt;0,D51=""),1,IF(D51&gt;B51,1,0))</f>
        <v>0</v>
      </c>
    </row>
    <row r="52" spans="1:86" ht="33" x14ac:dyDescent="0.25">
      <c r="A52" s="28" t="s">
        <v>49</v>
      </c>
      <c r="B52" s="139"/>
      <c r="C52" s="135"/>
      <c r="D52" s="140"/>
      <c r="E52" s="35" t="str">
        <f t="shared" si="19"/>
        <v/>
      </c>
      <c r="CA52" s="15" t="str">
        <f t="shared" si="20"/>
        <v/>
      </c>
      <c r="CB52" s="15" t="str">
        <f t="shared" si="21"/>
        <v/>
      </c>
      <c r="CG52" s="36">
        <f t="shared" si="22"/>
        <v>0</v>
      </c>
      <c r="CH52" s="36">
        <f t="shared" si="23"/>
        <v>0</v>
      </c>
    </row>
    <row r="53" spans="1:86" ht="22.5" x14ac:dyDescent="0.25">
      <c r="A53" s="37" t="s">
        <v>50</v>
      </c>
      <c r="B53" s="128"/>
      <c r="C53" s="129"/>
      <c r="D53" s="138"/>
      <c r="E53" s="35" t="str">
        <f t="shared" si="19"/>
        <v/>
      </c>
      <c r="CA53" s="15" t="str">
        <f t="shared" si="20"/>
        <v/>
      </c>
      <c r="CB53" s="15" t="str">
        <f t="shared" si="21"/>
        <v/>
      </c>
      <c r="CG53" s="36">
        <f t="shared" si="22"/>
        <v>0</v>
      </c>
      <c r="CH53" s="36">
        <f t="shared" si="23"/>
        <v>0</v>
      </c>
    </row>
    <row r="54" spans="1:86" ht="15" customHeight="1" x14ac:dyDescent="0.25">
      <c r="A54" s="189" t="s">
        <v>51</v>
      </c>
      <c r="B54" s="189"/>
      <c r="C54" s="189"/>
      <c r="D54" s="189"/>
      <c r="CA54" s="25"/>
    </row>
    <row r="55" spans="1:86" ht="21" x14ac:dyDescent="0.25">
      <c r="A55" s="45"/>
      <c r="B55" s="31" t="s">
        <v>3</v>
      </c>
      <c r="C55" s="32" t="s">
        <v>5</v>
      </c>
      <c r="D55" s="33" t="s">
        <v>6</v>
      </c>
      <c r="CA55" s="25"/>
    </row>
    <row r="56" spans="1:86" ht="22.5" x14ac:dyDescent="0.25">
      <c r="A56" s="28" t="s">
        <v>52</v>
      </c>
      <c r="B56" s="139"/>
      <c r="C56" s="135"/>
      <c r="D56" s="140"/>
      <c r="E56" s="35" t="str">
        <f>CA56&amp;CB56</f>
        <v/>
      </c>
      <c r="CA56" s="15" t="str">
        <f>IF(AND(B56&gt;0,C56="")," No olvide digitar la variable Pueblos Originarios. Digite cero si no tiene.",IF(C56&gt;B56," * La variable Pueblos Originarios no puede ser mayor al Total.",""))</f>
        <v/>
      </c>
      <c r="CB56" s="15" t="str">
        <f>IF(AND(B56&gt;0,D56="")," No olvide digitar la variable Migrantes. Digite cero si no tiene.",IF(D56&gt;B56," * La variable Migrantes no puede ser mayor al Total.",""))</f>
        <v/>
      </c>
      <c r="CG56" s="36">
        <f>IF(AND(B56&gt;0,C56=""),1,IF(C56&gt;B56,1,0))</f>
        <v>0</v>
      </c>
      <c r="CH56" s="36">
        <f>IF(AND(B56&gt;0,D56=""),1,IF(D56&gt;B56,1,0))</f>
        <v>0</v>
      </c>
    </row>
    <row r="57" spans="1:86" x14ac:dyDescent="0.25">
      <c r="A57" s="28" t="s">
        <v>48</v>
      </c>
      <c r="B57" s="139"/>
      <c r="C57" s="135"/>
      <c r="D57" s="140"/>
      <c r="E57" s="35" t="str">
        <f t="shared" ref="E57:E59" si="24">CA57&amp;CB57</f>
        <v/>
      </c>
      <c r="CA57" s="15" t="str">
        <f t="shared" ref="CA57:CA59" si="25">IF(AND(B57&gt;0,C57="")," No olvide digitar la variable Pueblos Originarios. Digite cero si no tiene.",IF(C57&gt;B57," * La variable Pueblos Originarios no puede ser mayor al Total.",""))</f>
        <v/>
      </c>
      <c r="CB57" s="15" t="str">
        <f t="shared" ref="CB57:CB59" si="26">IF(AND(B57&gt;0,D57="")," No olvide digitar la variable Migrantes. Digite cero si no tiene.",IF(D57&gt;B57," * La variable Migrantes no puede ser mayor al Total.",""))</f>
        <v/>
      </c>
      <c r="CG57" s="36">
        <f t="shared" ref="CG57:CG59" si="27">IF(AND(B57&gt;0,C57=""),1,IF(C57&gt;B57,1,0))</f>
        <v>0</v>
      </c>
      <c r="CH57" s="36">
        <f t="shared" ref="CH57:CH59" si="28">IF(AND(B57&gt;0,D57=""),1,IF(D57&gt;B57,1,0))</f>
        <v>0</v>
      </c>
    </row>
    <row r="58" spans="1:86" ht="33" x14ac:dyDescent="0.25">
      <c r="A58" s="28" t="s">
        <v>53</v>
      </c>
      <c r="B58" s="139"/>
      <c r="C58" s="135"/>
      <c r="D58" s="140"/>
      <c r="E58" s="35" t="str">
        <f t="shared" si="24"/>
        <v/>
      </c>
      <c r="CA58" s="15" t="str">
        <f t="shared" si="25"/>
        <v/>
      </c>
      <c r="CB58" s="15" t="str">
        <f t="shared" si="26"/>
        <v/>
      </c>
      <c r="CG58" s="36">
        <f t="shared" si="27"/>
        <v>0</v>
      </c>
      <c r="CH58" s="36">
        <f t="shared" si="28"/>
        <v>0</v>
      </c>
    </row>
    <row r="59" spans="1:86" ht="22.5" x14ac:dyDescent="0.25">
      <c r="A59" s="17" t="s">
        <v>54</v>
      </c>
      <c r="B59" s="133"/>
      <c r="C59" s="137"/>
      <c r="D59" s="138"/>
      <c r="E59" s="35" t="str">
        <f t="shared" si="24"/>
        <v/>
      </c>
      <c r="CA59" s="15" t="str">
        <f t="shared" si="25"/>
        <v/>
      </c>
      <c r="CB59" s="15" t="str">
        <f t="shared" si="26"/>
        <v/>
      </c>
      <c r="CG59" s="36">
        <f t="shared" si="27"/>
        <v>0</v>
      </c>
      <c r="CH59" s="36">
        <f t="shared" si="28"/>
        <v>0</v>
      </c>
    </row>
    <row r="60" spans="1:86" ht="15" customHeight="1" x14ac:dyDescent="0.25">
      <c r="A60" s="190" t="s">
        <v>55</v>
      </c>
      <c r="B60" s="190"/>
      <c r="C60" s="190"/>
      <c r="D60" s="190"/>
      <c r="E60" s="190"/>
      <c r="F60" s="190"/>
      <c r="G60" s="190"/>
      <c r="H60" s="190"/>
      <c r="I60" s="190"/>
      <c r="J60" s="190"/>
      <c r="K60" s="190"/>
      <c r="L60" s="46"/>
      <c r="M60" s="46"/>
      <c r="CA60" s="25"/>
    </row>
    <row r="61" spans="1:86" ht="15" customHeight="1" x14ac:dyDescent="0.25">
      <c r="A61" s="178"/>
      <c r="B61" s="180" t="s">
        <v>3</v>
      </c>
      <c r="C61" s="183" t="s">
        <v>4</v>
      </c>
      <c r="D61" s="183"/>
      <c r="E61" s="183"/>
      <c r="F61" s="183"/>
      <c r="G61" s="183"/>
      <c r="H61" s="183"/>
      <c r="I61" s="183"/>
      <c r="J61" s="183"/>
      <c r="K61" s="184"/>
      <c r="L61" s="198" t="s">
        <v>5</v>
      </c>
      <c r="M61" s="187" t="s">
        <v>6</v>
      </c>
      <c r="CA61" s="25"/>
    </row>
    <row r="62" spans="1:86" x14ac:dyDescent="0.25">
      <c r="A62" s="179"/>
      <c r="B62" s="181"/>
      <c r="C62" s="38" t="s">
        <v>7</v>
      </c>
      <c r="D62" s="4" t="s">
        <v>8</v>
      </c>
      <c r="E62" s="4" t="s">
        <v>9</v>
      </c>
      <c r="F62" s="4" t="s">
        <v>10</v>
      </c>
      <c r="G62" s="4" t="s">
        <v>11</v>
      </c>
      <c r="H62" s="4" t="s">
        <v>12</v>
      </c>
      <c r="I62" s="4" t="s">
        <v>13</v>
      </c>
      <c r="J62" s="4" t="s">
        <v>14</v>
      </c>
      <c r="K62" s="47" t="s">
        <v>15</v>
      </c>
      <c r="L62" s="199"/>
      <c r="M62" s="188"/>
      <c r="CA62" s="25"/>
    </row>
    <row r="63" spans="1:86" ht="21" x14ac:dyDescent="0.25">
      <c r="A63" s="48" t="s">
        <v>56</v>
      </c>
      <c r="B63" s="49"/>
      <c r="C63" s="50"/>
      <c r="D63" s="50"/>
      <c r="E63" s="50"/>
      <c r="F63" s="50"/>
      <c r="G63" s="50"/>
      <c r="H63" s="50"/>
      <c r="I63" s="50"/>
      <c r="J63" s="50"/>
      <c r="K63" s="51"/>
      <c r="L63" s="52"/>
      <c r="M63" s="11"/>
      <c r="CA63" s="25"/>
    </row>
    <row r="64" spans="1:86" x14ac:dyDescent="0.25">
      <c r="A64" s="12" t="s">
        <v>57</v>
      </c>
      <c r="B64" s="53">
        <f>SUM(C64:K64)</f>
        <v>0</v>
      </c>
      <c r="C64" s="141"/>
      <c r="D64" s="141"/>
      <c r="E64" s="141"/>
      <c r="F64" s="141"/>
      <c r="G64" s="141"/>
      <c r="H64" s="141"/>
      <c r="I64" s="141"/>
      <c r="J64" s="141"/>
      <c r="K64" s="142"/>
      <c r="L64" s="141"/>
      <c r="M64" s="112"/>
      <c r="N64" s="35" t="str">
        <f t="shared" ref="N64:N73" si="29">$CA64&amp;$CB64</f>
        <v/>
      </c>
      <c r="CA64" s="15" t="str">
        <f>IF(AND(B64&gt;0,L64="")," No olvide digitar la variable Pueblos Originarios. Digite cero si no tiene.",IF(L64&gt;B64," * La variable Pueblos Originarios no puede ser mayor al Total.",""))</f>
        <v/>
      </c>
      <c r="CB64" s="15" t="str">
        <f>IF(AND(B64&gt;0,M64="")," No olvide digitar la variable Migrantes. Digite cero si no tiene.",IF(M64&gt;B64," * La variable Migrantes no puede ser mayor al Total.",""))</f>
        <v/>
      </c>
      <c r="CG64" s="36">
        <f>IF(AND(B64&gt;0,L64=""),1,IF(L64&gt;B64,1,0))</f>
        <v>0</v>
      </c>
      <c r="CH64" s="36">
        <f>IF(AND(B64&gt;0,M64=""),1,IF(M64&gt;B64,1,0))</f>
        <v>0</v>
      </c>
    </row>
    <row r="65" spans="1:86" x14ac:dyDescent="0.25">
      <c r="A65" s="37" t="s">
        <v>58</v>
      </c>
      <c r="B65" s="54">
        <f>SUM(C65:K65)</f>
        <v>0</v>
      </c>
      <c r="C65" s="129"/>
      <c r="D65" s="129"/>
      <c r="E65" s="129"/>
      <c r="F65" s="129"/>
      <c r="G65" s="129"/>
      <c r="H65" s="129"/>
      <c r="I65" s="129"/>
      <c r="J65" s="129"/>
      <c r="K65" s="143"/>
      <c r="L65" s="129"/>
      <c r="M65" s="138"/>
      <c r="N65" s="35" t="str">
        <f t="shared" si="29"/>
        <v/>
      </c>
      <c r="CA65" s="15" t="str">
        <f>IF(AND(B65&gt;0,L65="")," No olvide digitar la variable Pueblos Originarios. Digite cero si no tiene.",IF(L65&gt;B65," * La variable Pueblos Originarios no puede ser mayor al Total.",""))</f>
        <v/>
      </c>
      <c r="CB65" s="15" t="str">
        <f>IF(AND(B65&gt;0,M65="")," No olvide digitar la variable Migrantes. Digite cero si no tiene.",IF(M65&gt;B65," * La variable Migrantes no puede ser mayor al Total.",""))</f>
        <v/>
      </c>
      <c r="CG65" s="36">
        <f>IF(AND(B65&gt;0,L65=""),1,IF(L65&gt;B65,1,0))</f>
        <v>0</v>
      </c>
      <c r="CH65" s="36">
        <f>IF(AND(B65&gt;0,M65=""),1,IF(M65&gt;B65,1,0))</f>
        <v>0</v>
      </c>
    </row>
    <row r="66" spans="1:86" ht="21" x14ac:dyDescent="0.25">
      <c r="A66" s="55" t="s">
        <v>59</v>
      </c>
      <c r="B66" s="56"/>
      <c r="C66" s="57"/>
      <c r="D66" s="58"/>
      <c r="E66" s="57"/>
      <c r="F66" s="58"/>
      <c r="G66" s="57"/>
      <c r="H66" s="58"/>
      <c r="I66" s="57"/>
      <c r="J66" s="58"/>
      <c r="K66" s="59"/>
      <c r="L66" s="60"/>
      <c r="M66" s="61"/>
      <c r="CA66" s="25"/>
    </row>
    <row r="67" spans="1:86" x14ac:dyDescent="0.25">
      <c r="A67" s="12" t="s">
        <v>60</v>
      </c>
      <c r="B67" s="53">
        <f>SUM(C67:K67)</f>
        <v>0</v>
      </c>
      <c r="C67" s="141"/>
      <c r="D67" s="141"/>
      <c r="E67" s="141"/>
      <c r="F67" s="141"/>
      <c r="G67" s="141"/>
      <c r="H67" s="141"/>
      <c r="I67" s="141"/>
      <c r="J67" s="141"/>
      <c r="K67" s="142"/>
      <c r="L67" s="141"/>
      <c r="M67" s="112"/>
      <c r="N67" s="35" t="str">
        <f t="shared" si="29"/>
        <v/>
      </c>
      <c r="CA67" s="15" t="str">
        <f>IF(AND(B67&gt;0,L67="")," No olvide digitar la variable Pueblos Originarios. Digite cero si no tiene.",IF(L67&gt;B67," * La variable Pueblos Originarios no puede ser mayor al Total.",""))</f>
        <v/>
      </c>
      <c r="CB67" s="15" t="str">
        <f t="shared" ref="CB67:CB68" si="30">IF(AND(B67&gt;0,M67="")," No olvide digitar la variable Migrantes. Digite cero si no tiene.",IF(M67&gt;B67," * La variable Migrantes no puede ser mayor al Total.",""))</f>
        <v/>
      </c>
      <c r="CG67" s="36">
        <f>IF(AND(B67&gt;0,L67=""),1,IF(L67&gt;B67,1,0))</f>
        <v>0</v>
      </c>
      <c r="CH67" s="36">
        <f>IF(AND(B67&gt;0,M67=""),1,IF(M67&gt;B67,1,0))</f>
        <v>0</v>
      </c>
    </row>
    <row r="68" spans="1:86" x14ac:dyDescent="0.25">
      <c r="A68" s="37" t="s">
        <v>61</v>
      </c>
      <c r="B68" s="54">
        <f>SUM(C68:K68)</f>
        <v>0</v>
      </c>
      <c r="C68" s="129"/>
      <c r="D68" s="129"/>
      <c r="E68" s="129"/>
      <c r="F68" s="129"/>
      <c r="G68" s="129"/>
      <c r="H68" s="129"/>
      <c r="I68" s="129"/>
      <c r="J68" s="129"/>
      <c r="K68" s="143"/>
      <c r="L68" s="136"/>
      <c r="M68" s="117"/>
      <c r="N68" s="35" t="str">
        <f t="shared" si="29"/>
        <v/>
      </c>
      <c r="CA68" s="15" t="str">
        <f>IF(AND(B68&gt;0,L68="")," No olvide digitar la variable Pueblos Originarios. Digite cero si no tiene.",IF(L68&gt;B68," * La variable Pueblos Originarios no puede ser mayor al Total.",""))</f>
        <v/>
      </c>
      <c r="CB68" s="15" t="str">
        <f t="shared" si="30"/>
        <v/>
      </c>
      <c r="CG68" s="36">
        <f>IF(AND(B68&gt;0,L68=""),1,IF(L68&gt;B68,1,0))</f>
        <v>0</v>
      </c>
      <c r="CH68" s="36">
        <f>IF(AND(B68&gt;0,M68=""),1,IF(M68&gt;B68,1,0))</f>
        <v>0</v>
      </c>
    </row>
    <row r="69" spans="1:86" ht="21" x14ac:dyDescent="0.25">
      <c r="A69" s="55" t="s">
        <v>62</v>
      </c>
      <c r="B69" s="56"/>
      <c r="C69" s="57"/>
      <c r="D69" s="58"/>
      <c r="E69" s="57"/>
      <c r="F69" s="58"/>
      <c r="G69" s="57"/>
      <c r="H69" s="58"/>
      <c r="I69" s="57"/>
      <c r="J69" s="58"/>
      <c r="K69" s="59"/>
      <c r="L69" s="62"/>
      <c r="M69" s="61"/>
      <c r="CA69" s="25"/>
    </row>
    <row r="70" spans="1:86" x14ac:dyDescent="0.25">
      <c r="A70" s="12" t="s">
        <v>63</v>
      </c>
      <c r="B70" s="53">
        <f>SUM(C70:K70)</f>
        <v>0</v>
      </c>
      <c r="C70" s="141"/>
      <c r="D70" s="141"/>
      <c r="E70" s="141"/>
      <c r="F70" s="141"/>
      <c r="G70" s="141"/>
      <c r="H70" s="141"/>
      <c r="I70" s="141"/>
      <c r="J70" s="141"/>
      <c r="K70" s="142"/>
      <c r="L70" s="141"/>
      <c r="M70" s="112"/>
      <c r="N70" s="35" t="str">
        <f t="shared" si="29"/>
        <v/>
      </c>
      <c r="CA70" s="15" t="str">
        <f>IF(AND(B70&gt;0,L70="")," No olvide digitar la variable Pueblos Originarios. Digite cero si no tiene.",IF(L70&gt;B70," * La variable Pueblos Originarios no puede ser mayor al Total.",""))</f>
        <v/>
      </c>
      <c r="CB70" s="15" t="str">
        <f t="shared" ref="CB70:CB71" si="31">IF(AND(B70&gt;0,M70="")," No olvide digitar la variable Migrantes. Digite cero si no tiene.",IF(M70&gt;B70," * La variable Migrantes no puede ser mayor al Total.",""))</f>
        <v/>
      </c>
      <c r="CG70" s="36">
        <f t="shared" ref="CG70:CG71" si="32">IF(AND(B70&gt;0,L70=""),1,IF(L70&gt;B70,1,0))</f>
        <v>0</v>
      </c>
      <c r="CH70" s="36">
        <f t="shared" ref="CH70:CH71" si="33">IF(AND(B70&gt;0,M70=""),1,IF(M70&gt;B70,1,0))</f>
        <v>0</v>
      </c>
    </row>
    <row r="71" spans="1:86" x14ac:dyDescent="0.25">
      <c r="A71" s="37" t="s">
        <v>64</v>
      </c>
      <c r="B71" s="54">
        <f>SUM(C71:K71)</f>
        <v>0</v>
      </c>
      <c r="C71" s="129"/>
      <c r="D71" s="129"/>
      <c r="E71" s="129"/>
      <c r="F71" s="129"/>
      <c r="G71" s="129"/>
      <c r="H71" s="129"/>
      <c r="I71" s="129"/>
      <c r="J71" s="129"/>
      <c r="K71" s="143"/>
      <c r="L71" s="129"/>
      <c r="M71" s="138"/>
      <c r="N71" s="35" t="str">
        <f t="shared" si="29"/>
        <v/>
      </c>
      <c r="CA71" s="15" t="str">
        <f>IF(AND(B71&gt;0,L71="")," No olvide digitar la variable Pueblos Originarios. Digite cero si no tiene.",IF(L71&gt;B71," * La variable Pueblos Originarios no puede ser mayor al Total.",""))</f>
        <v/>
      </c>
      <c r="CB71" s="15" t="str">
        <f t="shared" si="31"/>
        <v/>
      </c>
      <c r="CG71" s="36">
        <f t="shared" si="32"/>
        <v>0</v>
      </c>
      <c r="CH71" s="36">
        <f t="shared" si="33"/>
        <v>0</v>
      </c>
    </row>
    <row r="72" spans="1:86" ht="21" x14ac:dyDescent="0.25">
      <c r="A72" s="55" t="s">
        <v>65</v>
      </c>
      <c r="B72" s="56"/>
      <c r="C72" s="57"/>
      <c r="D72" s="60"/>
      <c r="E72" s="57"/>
      <c r="F72" s="60"/>
      <c r="G72" s="57"/>
      <c r="H72" s="60"/>
      <c r="I72" s="57"/>
      <c r="J72" s="60"/>
      <c r="K72" s="59"/>
      <c r="L72" s="60"/>
      <c r="M72" s="61"/>
      <c r="CA72" s="25"/>
    </row>
    <row r="73" spans="1:86" x14ac:dyDescent="0.25">
      <c r="A73" s="17" t="s">
        <v>66</v>
      </c>
      <c r="B73" s="63">
        <f>SUM(C73:K73)</f>
        <v>14</v>
      </c>
      <c r="C73" s="136"/>
      <c r="D73" s="136">
        <v>3</v>
      </c>
      <c r="E73" s="136">
        <v>3</v>
      </c>
      <c r="F73" s="136">
        <v>3</v>
      </c>
      <c r="G73" s="136">
        <v>3</v>
      </c>
      <c r="H73" s="136">
        <v>2</v>
      </c>
      <c r="I73" s="136"/>
      <c r="J73" s="136"/>
      <c r="K73" s="144"/>
      <c r="L73" s="136">
        <v>0</v>
      </c>
      <c r="M73" s="117">
        <v>2</v>
      </c>
      <c r="N73" s="35" t="str">
        <f t="shared" si="29"/>
        <v/>
      </c>
      <c r="CA73" s="15" t="str">
        <f>IF(AND(B73&gt;0,L73="")," No olvide digitar la variable Pueblos Originarios. Digite cero si no tiene.",IF(L73&gt;B73," * La variable Pueblos Originarios no puede ser mayor al Total.",""))</f>
        <v/>
      </c>
      <c r="CB73" s="15" t="str">
        <f>IF(AND(B73&gt;0,M73="")," No olvide digitar la variable Migrantes. Digite cero si no tiene.",IF(M73&gt;B73," * La variable Migrantes no puede ser mayor al Total.",""))</f>
        <v/>
      </c>
      <c r="CG73" s="36">
        <f>IF(AND(B73&gt;0,L73=""),1,IF(L73&gt;B73,1,0))</f>
        <v>0</v>
      </c>
      <c r="CH73" s="36">
        <f>IF(AND(B73&gt;0,M73=""),1,IF(M73&gt;B73,1,0))</f>
        <v>0</v>
      </c>
    </row>
    <row r="74" spans="1:86" x14ac:dyDescent="0.25">
      <c r="A74" s="189" t="s">
        <v>67</v>
      </c>
      <c r="B74" s="189"/>
      <c r="C74" s="189"/>
      <c r="D74" s="189"/>
      <c r="E74" s="189"/>
      <c r="F74" s="189"/>
      <c r="G74" s="189"/>
      <c r="H74" s="189"/>
      <c r="I74" s="189"/>
      <c r="J74" s="189"/>
      <c r="K74" s="189"/>
      <c r="CA74" s="25"/>
    </row>
    <row r="75" spans="1:86" ht="15" customHeight="1" x14ac:dyDescent="0.25">
      <c r="A75" s="178"/>
      <c r="B75" s="180" t="s">
        <v>3</v>
      </c>
      <c r="C75" s="183" t="s">
        <v>68</v>
      </c>
      <c r="D75" s="183"/>
      <c r="E75" s="183"/>
      <c r="F75" s="183"/>
      <c r="G75" s="183"/>
      <c r="H75" s="183"/>
      <c r="I75" s="183"/>
      <c r="J75" s="183"/>
      <c r="K75" s="184"/>
      <c r="L75" s="198" t="s">
        <v>5</v>
      </c>
      <c r="M75" s="187" t="s">
        <v>6</v>
      </c>
      <c r="CA75" s="25"/>
    </row>
    <row r="76" spans="1:86" x14ac:dyDescent="0.25">
      <c r="A76" s="179"/>
      <c r="B76" s="181"/>
      <c r="C76" s="38" t="s">
        <v>7</v>
      </c>
      <c r="D76" s="4" t="s">
        <v>8</v>
      </c>
      <c r="E76" s="4" t="s">
        <v>9</v>
      </c>
      <c r="F76" s="4" t="s">
        <v>10</v>
      </c>
      <c r="G76" s="4" t="s">
        <v>11</v>
      </c>
      <c r="H76" s="4" t="s">
        <v>12</v>
      </c>
      <c r="I76" s="4" t="s">
        <v>13</v>
      </c>
      <c r="J76" s="4" t="s">
        <v>14</v>
      </c>
      <c r="K76" s="47" t="s">
        <v>15</v>
      </c>
      <c r="L76" s="199"/>
      <c r="M76" s="188"/>
      <c r="CA76" s="25"/>
    </row>
    <row r="77" spans="1:86" x14ac:dyDescent="0.25">
      <c r="A77" s="64" t="s">
        <v>69</v>
      </c>
      <c r="B77" s="65"/>
      <c r="C77" s="50"/>
      <c r="D77" s="50"/>
      <c r="E77" s="50"/>
      <c r="F77" s="50"/>
      <c r="G77" s="50"/>
      <c r="H77" s="50"/>
      <c r="I77" s="50"/>
      <c r="J77" s="50"/>
      <c r="K77" s="66"/>
      <c r="L77" s="52"/>
      <c r="M77" s="11"/>
      <c r="CA77" s="25"/>
    </row>
    <row r="78" spans="1:86" x14ac:dyDescent="0.25">
      <c r="A78" s="28" t="s">
        <v>70</v>
      </c>
      <c r="B78" s="67">
        <f>SUM(C78:K78)</f>
        <v>0</v>
      </c>
      <c r="C78" s="124"/>
      <c r="D78" s="124"/>
      <c r="E78" s="124"/>
      <c r="F78" s="124"/>
      <c r="G78" s="124"/>
      <c r="H78" s="124"/>
      <c r="I78" s="124"/>
      <c r="J78" s="124"/>
      <c r="K78" s="145"/>
      <c r="L78" s="124"/>
      <c r="M78" s="122"/>
      <c r="N78" s="35" t="str">
        <f t="shared" ref="N78:N88" si="34">$CA78&amp;$CB78</f>
        <v/>
      </c>
      <c r="CA78" s="15" t="str">
        <f>IF(AND(B78&gt;0,L78="")," No olvide digitar la variable Pueblos Originarios. Digite cero si no tiene.",IF(L78&gt;B78," * La variable Pueblos Originarios no puede ser mayor al Total.",""))</f>
        <v/>
      </c>
      <c r="CB78" s="15" t="str">
        <f t="shared" ref="CB78:CB80" si="35">IF(AND(B78&gt;0,M78="")," No olvide digitar la variable Migrantes. Digite cero si no tiene.",IF(M78&gt;B78," * La variable Migrantes no puede ser mayor al Total.",""))</f>
        <v/>
      </c>
      <c r="CG78" s="36">
        <f t="shared" ref="CG78:CG80" si="36">IF(AND(B78&gt;0,L78=""),1,IF(L78&gt;B78,1,0))</f>
        <v>0</v>
      </c>
      <c r="CH78" s="36">
        <f t="shared" ref="CH78:CH80" si="37">IF(AND(B78&gt;0,M78=""),1,IF(M78&gt;B78,1,0))</f>
        <v>0</v>
      </c>
    </row>
    <row r="79" spans="1:86" x14ac:dyDescent="0.25">
      <c r="A79" s="28" t="s">
        <v>71</v>
      </c>
      <c r="B79" s="67">
        <f>SUM(C79:K79)</f>
        <v>0</v>
      </c>
      <c r="C79" s="124"/>
      <c r="D79" s="124"/>
      <c r="E79" s="124"/>
      <c r="F79" s="124"/>
      <c r="G79" s="124"/>
      <c r="H79" s="124"/>
      <c r="I79" s="124"/>
      <c r="J79" s="124"/>
      <c r="K79" s="145"/>
      <c r="L79" s="124"/>
      <c r="M79" s="122"/>
      <c r="N79" s="35" t="str">
        <f t="shared" si="34"/>
        <v/>
      </c>
      <c r="CA79" s="15" t="str">
        <f t="shared" ref="CA79:CA80" si="38">IF(AND(B79&gt;0,L79="")," No olvide digitar la variable Pueblos Originarios. Digite cero si no tiene.",IF(L79&gt;B79," * La variable Pueblos Originarios no puede ser mayor al Total.",""))</f>
        <v/>
      </c>
      <c r="CB79" s="15" t="str">
        <f t="shared" si="35"/>
        <v/>
      </c>
      <c r="CG79" s="36">
        <f t="shared" si="36"/>
        <v>0</v>
      </c>
      <c r="CH79" s="36">
        <f t="shared" si="37"/>
        <v>0</v>
      </c>
    </row>
    <row r="80" spans="1:86" ht="21" x14ac:dyDescent="0.25">
      <c r="A80" s="68" t="s">
        <v>72</v>
      </c>
      <c r="B80" s="69">
        <f>SUM(C80:K80)</f>
        <v>0</v>
      </c>
      <c r="C80" s="129"/>
      <c r="D80" s="129"/>
      <c r="E80" s="129"/>
      <c r="F80" s="129"/>
      <c r="G80" s="129"/>
      <c r="H80" s="129"/>
      <c r="I80" s="129"/>
      <c r="J80" s="129"/>
      <c r="K80" s="143"/>
      <c r="L80" s="129"/>
      <c r="M80" s="138"/>
      <c r="N80" s="35" t="str">
        <f t="shared" si="34"/>
        <v/>
      </c>
      <c r="CA80" s="15" t="str">
        <f t="shared" si="38"/>
        <v/>
      </c>
      <c r="CB80" s="15" t="str">
        <f t="shared" si="35"/>
        <v/>
      </c>
      <c r="CG80" s="36">
        <f t="shared" si="36"/>
        <v>0</v>
      </c>
      <c r="CH80" s="36">
        <f t="shared" si="37"/>
        <v>0</v>
      </c>
    </row>
    <row r="81" spans="1:86" x14ac:dyDescent="0.25">
      <c r="A81" s="55" t="s">
        <v>73</v>
      </c>
      <c r="B81" s="70"/>
      <c r="C81" s="60"/>
      <c r="D81" s="60"/>
      <c r="E81" s="60"/>
      <c r="F81" s="60"/>
      <c r="G81" s="60"/>
      <c r="H81" s="60"/>
      <c r="I81" s="60"/>
      <c r="J81" s="60"/>
      <c r="K81" s="71"/>
      <c r="L81" s="60"/>
      <c r="M81" s="61"/>
      <c r="CA81" s="25"/>
    </row>
    <row r="82" spans="1:86" x14ac:dyDescent="0.25">
      <c r="A82" s="28" t="s">
        <v>70</v>
      </c>
      <c r="B82" s="67">
        <f>SUM(C82:K82)</f>
        <v>0</v>
      </c>
      <c r="C82" s="124"/>
      <c r="D82" s="124"/>
      <c r="E82" s="124"/>
      <c r="F82" s="124"/>
      <c r="G82" s="124"/>
      <c r="H82" s="124"/>
      <c r="I82" s="124"/>
      <c r="J82" s="124"/>
      <c r="K82" s="145"/>
      <c r="L82" s="124"/>
      <c r="M82" s="122"/>
      <c r="N82" s="35" t="str">
        <f t="shared" si="34"/>
        <v/>
      </c>
      <c r="CA82" s="15" t="str">
        <f>IF(AND(B82&gt;0,L82="")," No olvide digitar la variable Pueblos Originarios. Digite cero si no tiene.",IF(L82&gt;B82," * La variable Pueblos Originarios no puede ser mayor al Total.",""))</f>
        <v/>
      </c>
      <c r="CB82" s="15" t="str">
        <f t="shared" ref="CB82:CB84" si="39">IF(AND(B82&gt;0,M82="")," No olvide digitar la variable Migrantes. Digite cero si no tiene.",IF(M82&gt;B82," * La variable Migrantes no puede ser mayor al Total.",""))</f>
        <v/>
      </c>
      <c r="CG82" s="36">
        <f t="shared" ref="CG82:CG84" si="40">IF(AND(B82&gt;0,L82=""),1,IF(L82&gt;B82,1,0))</f>
        <v>0</v>
      </c>
      <c r="CH82" s="36">
        <f t="shared" ref="CH82:CH84" si="41">IF(AND(B82&gt;0,M82=""),1,IF(M82&gt;B82,1,0))</f>
        <v>0</v>
      </c>
    </row>
    <row r="83" spans="1:86" x14ac:dyDescent="0.25">
      <c r="A83" s="28" t="s">
        <v>71</v>
      </c>
      <c r="B83" s="67">
        <f>SUM(C83:K83)</f>
        <v>0</v>
      </c>
      <c r="C83" s="124"/>
      <c r="D83" s="124"/>
      <c r="E83" s="124"/>
      <c r="F83" s="124"/>
      <c r="G83" s="124"/>
      <c r="H83" s="124"/>
      <c r="I83" s="124"/>
      <c r="J83" s="124"/>
      <c r="K83" s="145"/>
      <c r="L83" s="124"/>
      <c r="M83" s="122"/>
      <c r="N83" s="35" t="str">
        <f t="shared" si="34"/>
        <v/>
      </c>
      <c r="CA83" s="15" t="str">
        <f t="shared" ref="CA83:CA84" si="42">IF(AND(B83&gt;0,L83="")," No olvide digitar la variable Pueblos Originarios. Digite cero si no tiene.",IF(L83&gt;B83," * La variable Pueblos Originarios no puede ser mayor al Total.",""))</f>
        <v/>
      </c>
      <c r="CB83" s="15" t="str">
        <f t="shared" si="39"/>
        <v/>
      </c>
      <c r="CG83" s="36">
        <f t="shared" si="40"/>
        <v>0</v>
      </c>
      <c r="CH83" s="36">
        <f t="shared" si="41"/>
        <v>0</v>
      </c>
    </row>
    <row r="84" spans="1:86" ht="21" x14ac:dyDescent="0.25">
      <c r="A84" s="68" t="s">
        <v>72</v>
      </c>
      <c r="B84" s="69">
        <f>SUM(C84:K84)</f>
        <v>0</v>
      </c>
      <c r="C84" s="129"/>
      <c r="D84" s="129"/>
      <c r="E84" s="129"/>
      <c r="F84" s="129"/>
      <c r="G84" s="129"/>
      <c r="H84" s="129"/>
      <c r="I84" s="129"/>
      <c r="J84" s="129"/>
      <c r="K84" s="143"/>
      <c r="L84" s="129"/>
      <c r="M84" s="138"/>
      <c r="N84" s="35" t="str">
        <f t="shared" si="34"/>
        <v/>
      </c>
      <c r="CA84" s="15" t="str">
        <f t="shared" si="42"/>
        <v/>
      </c>
      <c r="CB84" s="15" t="str">
        <f t="shared" si="39"/>
        <v/>
      </c>
      <c r="CG84" s="36">
        <f t="shared" si="40"/>
        <v>0</v>
      </c>
      <c r="CH84" s="36">
        <f t="shared" si="41"/>
        <v>0</v>
      </c>
    </row>
    <row r="85" spans="1:86" x14ac:dyDescent="0.25">
      <c r="A85" s="55" t="s">
        <v>74</v>
      </c>
      <c r="B85" s="70"/>
      <c r="C85" s="60"/>
      <c r="D85" s="60"/>
      <c r="E85" s="60"/>
      <c r="F85" s="60"/>
      <c r="G85" s="60"/>
      <c r="H85" s="60"/>
      <c r="I85" s="60"/>
      <c r="J85" s="60"/>
      <c r="K85" s="71"/>
      <c r="L85" s="60"/>
      <c r="M85" s="61"/>
      <c r="CA85" s="25"/>
    </row>
    <row r="86" spans="1:86" x14ac:dyDescent="0.25">
      <c r="A86" s="28" t="s">
        <v>70</v>
      </c>
      <c r="B86" s="67">
        <f>SUM(C86:K86)</f>
        <v>0</v>
      </c>
      <c r="C86" s="124"/>
      <c r="D86" s="124"/>
      <c r="E86" s="124"/>
      <c r="F86" s="124"/>
      <c r="G86" s="124"/>
      <c r="H86" s="124"/>
      <c r="I86" s="124"/>
      <c r="J86" s="124"/>
      <c r="K86" s="145"/>
      <c r="L86" s="124"/>
      <c r="M86" s="122"/>
      <c r="N86" s="35" t="str">
        <f t="shared" si="34"/>
        <v/>
      </c>
      <c r="CA86" s="15" t="str">
        <f>IF(AND(B86&gt;0,L86="")," No olvide digitar la variable Pueblos Originarios. Digite cero si no tiene.",IF(L86&gt;B86," * La variable Pueblos Originarios no puede ser mayor al Total.",""))</f>
        <v/>
      </c>
      <c r="CB86" s="15" t="str">
        <f t="shared" ref="CB86:CB88" si="43">IF(AND(B86&gt;0,M86="")," No olvide digitar la variable Migrantes. Digite cero si no tiene.",IF(M86&gt;B86," * La variable Migrantes no puede ser mayor al Total.",""))</f>
        <v/>
      </c>
      <c r="CG86" s="36">
        <f t="shared" ref="CG86:CG88" si="44">IF(AND(B86&gt;0,L86=""),1,IF(L86&gt;B86,1,0))</f>
        <v>0</v>
      </c>
      <c r="CH86" s="36">
        <f t="shared" ref="CH86:CH88" si="45">IF(AND(B86&gt;0,M86=""),1,IF(M86&gt;B86,1,0))</f>
        <v>0</v>
      </c>
    </row>
    <row r="87" spans="1:86" x14ac:dyDescent="0.25">
      <c r="A87" s="28" t="s">
        <v>71</v>
      </c>
      <c r="B87" s="67">
        <f>SUM(C87:K87)</f>
        <v>0</v>
      </c>
      <c r="C87" s="124"/>
      <c r="D87" s="124"/>
      <c r="E87" s="124"/>
      <c r="F87" s="124"/>
      <c r="G87" s="124"/>
      <c r="H87" s="124"/>
      <c r="I87" s="124"/>
      <c r="J87" s="124"/>
      <c r="K87" s="145"/>
      <c r="L87" s="124"/>
      <c r="M87" s="122"/>
      <c r="N87" s="35" t="str">
        <f t="shared" si="34"/>
        <v/>
      </c>
      <c r="CA87" s="15" t="str">
        <f t="shared" ref="CA87:CA88" si="46">IF(AND(B87&gt;0,L87="")," No olvide digitar la variable Pueblos Originarios. Digite cero si no tiene.",IF(L87&gt;B87," * La variable Pueblos Originarios no puede ser mayor al Total.",""))</f>
        <v/>
      </c>
      <c r="CB87" s="15" t="str">
        <f t="shared" si="43"/>
        <v/>
      </c>
      <c r="CG87" s="36">
        <f t="shared" si="44"/>
        <v>0</v>
      </c>
      <c r="CH87" s="36">
        <f t="shared" si="45"/>
        <v>0</v>
      </c>
    </row>
    <row r="88" spans="1:86" ht="21" x14ac:dyDescent="0.25">
      <c r="A88" s="68" t="s">
        <v>75</v>
      </c>
      <c r="B88" s="69">
        <f>SUM(C88:K88)</f>
        <v>0</v>
      </c>
      <c r="C88" s="129"/>
      <c r="D88" s="129"/>
      <c r="E88" s="129"/>
      <c r="F88" s="129"/>
      <c r="G88" s="129"/>
      <c r="H88" s="129"/>
      <c r="I88" s="129"/>
      <c r="J88" s="129"/>
      <c r="K88" s="143"/>
      <c r="L88" s="136"/>
      <c r="M88" s="117"/>
      <c r="N88" s="35" t="str">
        <f t="shared" si="34"/>
        <v/>
      </c>
      <c r="CA88" s="15" t="str">
        <f t="shared" si="46"/>
        <v/>
      </c>
      <c r="CB88" s="15" t="str">
        <f t="shared" si="43"/>
        <v/>
      </c>
      <c r="CG88" s="36">
        <f t="shared" si="44"/>
        <v>0</v>
      </c>
      <c r="CH88" s="36">
        <f t="shared" si="45"/>
        <v>0</v>
      </c>
    </row>
    <row r="89" spans="1:86" ht="15" customHeight="1" x14ac:dyDescent="0.25">
      <c r="A89" s="197" t="s">
        <v>76</v>
      </c>
      <c r="B89" s="197"/>
      <c r="C89" s="197"/>
      <c r="D89" s="197"/>
      <c r="E89" s="197"/>
      <c r="F89" s="197"/>
      <c r="G89" s="197"/>
      <c r="H89" s="197"/>
      <c r="I89" s="197"/>
      <c r="J89" s="197"/>
      <c r="K89" s="197"/>
      <c r="CA89" s="25"/>
    </row>
    <row r="90" spans="1:86" ht="21" x14ac:dyDescent="0.25">
      <c r="A90" s="44"/>
      <c r="B90" s="31" t="s">
        <v>3</v>
      </c>
      <c r="C90" s="72" t="s">
        <v>5</v>
      </c>
      <c r="D90" s="33" t="s">
        <v>6</v>
      </c>
      <c r="CA90" s="25"/>
    </row>
    <row r="91" spans="1:86" ht="22.5" x14ac:dyDescent="0.25">
      <c r="A91" s="12" t="s">
        <v>77</v>
      </c>
      <c r="B91" s="131"/>
      <c r="C91" s="124"/>
      <c r="D91" s="122"/>
      <c r="E91" s="35" t="str">
        <f>CA91&amp;CB91</f>
        <v/>
      </c>
      <c r="CA91" s="15" t="str">
        <f>IF(AND(B91&gt;0,C91="")," No olvide digitar la variable Pueblos Originarios. Digite cero si no tiene.",IF(C91&gt;B91," * La variable Pueblos Originarios no puede ser mayor al Total.",""))</f>
        <v/>
      </c>
      <c r="CB91" s="15" t="str">
        <f>IF(AND(B91&gt;0,D91="")," No olvide digitar la variable Migrantes. Digite cero si no tiene.",IF(D91&gt;B91," * La variable Migrantes no puede ser mayor al Total.",""))</f>
        <v/>
      </c>
      <c r="CG91" s="36">
        <f>IF(AND(B91&gt;0,C91=""),1,IF(C91&gt;B91,1,0))</f>
        <v>0</v>
      </c>
      <c r="CH91" s="36">
        <f>IF(AND(B91&gt;0,D91=""),1,IF(D91&gt;B91,1,0))</f>
        <v>0</v>
      </c>
    </row>
    <row r="92" spans="1:86" ht="21" x14ac:dyDescent="0.25">
      <c r="A92" s="68" t="s">
        <v>78</v>
      </c>
      <c r="B92" s="133"/>
      <c r="C92" s="129"/>
      <c r="D92" s="138"/>
      <c r="E92" s="35" t="str">
        <f>CA92&amp;CB92</f>
        <v/>
      </c>
      <c r="CA92" s="15" t="str">
        <f>IF(AND(B92&gt;0,C92="")," No olvide digitar la variable Pueblos Originarios. Digite cero si no tiene.",IF(C92&gt;B92," * La variable Pueblos Originarios no puede ser mayor al Total.",""))</f>
        <v/>
      </c>
      <c r="CB92" s="15" t="str">
        <f>IF(AND(B92&gt;0,D92="")," No olvide digitar la variable Migrantes. Digite cero si no tiene.",IF(D92&gt;B92," * La variable Migrantes no puede ser mayor al Total.",""))</f>
        <v/>
      </c>
      <c r="CG92" s="36">
        <f>IF(AND(B92&gt;0,C92=""),1,IF(C92&gt;B92,1,0))</f>
        <v>0</v>
      </c>
      <c r="CH92" s="36">
        <f>IF(AND(B92&gt;0,D92=""),1,IF(D92&gt;B92,1,0))</f>
        <v>0</v>
      </c>
    </row>
    <row r="93" spans="1:86" ht="15" customHeight="1" x14ac:dyDescent="0.25">
      <c r="A93" s="189" t="s">
        <v>79</v>
      </c>
      <c r="B93" s="189"/>
      <c r="C93" s="189"/>
      <c r="D93" s="189"/>
      <c r="CA93" s="25"/>
    </row>
    <row r="94" spans="1:86" ht="21" x14ac:dyDescent="0.25">
      <c r="A94" s="44"/>
      <c r="B94" s="31" t="s">
        <v>3</v>
      </c>
      <c r="C94" s="72" t="s">
        <v>5</v>
      </c>
      <c r="D94" s="33" t="s">
        <v>6</v>
      </c>
      <c r="CA94" s="25"/>
    </row>
    <row r="95" spans="1:86" x14ac:dyDescent="0.25">
      <c r="A95" s="28" t="s">
        <v>80</v>
      </c>
      <c r="B95" s="131"/>
      <c r="C95" s="124"/>
      <c r="D95" s="122"/>
      <c r="E95" s="35" t="str">
        <f>CA95&amp;CB95</f>
        <v/>
      </c>
      <c r="CA95" s="15" t="str">
        <f>IF(AND(B95&gt;0,C95="")," No olvide digitar la variable Pueblos Originarios. Digite cero si no tiene.",IF(C95&gt;B95," * La variable Pueblos Originarios no puede ser mayor al Total.",""))</f>
        <v/>
      </c>
      <c r="CB95" s="15" t="str">
        <f t="shared" ref="CB95:CB96" si="47">IF(AND(B95&gt;0,D95="")," No olvide digitar la variable Migrantes. Digite cero si no tiene.",IF(D95&gt;B95," * La variable Migrantes no puede ser mayor al Total.",""))</f>
        <v/>
      </c>
      <c r="CG95" s="36">
        <f t="shared" ref="CG95:CG96" si="48">IF(AND(B95&gt;0,C95=""),1,IF(C95&gt;B95,1,0))</f>
        <v>0</v>
      </c>
      <c r="CH95" s="36">
        <f t="shared" ref="CH95:CH96" si="49">IF(AND(B95&gt;0,D95=""),1,IF(D95&gt;B95,1,0))</f>
        <v>0</v>
      </c>
    </row>
    <row r="96" spans="1:86" ht="22.5" x14ac:dyDescent="0.25">
      <c r="A96" s="37" t="s">
        <v>81</v>
      </c>
      <c r="B96" s="133"/>
      <c r="C96" s="129"/>
      <c r="D96" s="138"/>
      <c r="E96" s="35" t="str">
        <f>CA96&amp;CB96</f>
        <v/>
      </c>
      <c r="CA96" s="15" t="str">
        <f>IF(AND(B96&gt;0,C96="")," No olvide digitar la variable Pueblos Originarios. Digite cero si no tiene.",IF(C96&gt;B96," * La variable Pueblos Originarios no puede ser mayor al Total.",""))</f>
        <v/>
      </c>
      <c r="CB96" s="15" t="str">
        <f t="shared" si="47"/>
        <v/>
      </c>
      <c r="CG96" s="36">
        <f t="shared" si="48"/>
        <v>0</v>
      </c>
      <c r="CH96" s="36">
        <f t="shared" si="49"/>
        <v>0</v>
      </c>
    </row>
    <row r="97" spans="1:86" x14ac:dyDescent="0.25">
      <c r="A97" s="200" t="s">
        <v>82</v>
      </c>
      <c r="B97" s="200"/>
      <c r="C97" s="200"/>
      <c r="D97" s="200"/>
      <c r="E97" s="200"/>
      <c r="F97" s="200"/>
      <c r="G97" s="200"/>
      <c r="H97" s="200"/>
      <c r="I97" s="200"/>
      <c r="J97" s="200"/>
      <c r="K97" s="200"/>
      <c r="L97" s="200"/>
      <c r="M97" s="200"/>
      <c r="N97" s="200"/>
      <c r="O97" s="200"/>
      <c r="P97" s="200"/>
      <c r="Q97" s="200"/>
      <c r="R97" s="200"/>
      <c r="S97" s="25"/>
      <c r="T97" s="25"/>
    </row>
    <row r="98" spans="1:86" ht="15" customHeight="1" x14ac:dyDescent="0.25">
      <c r="A98" s="178" t="s">
        <v>83</v>
      </c>
      <c r="B98" s="178" t="s">
        <v>3</v>
      </c>
      <c r="C98" s="201" t="s">
        <v>84</v>
      </c>
      <c r="D98" s="201"/>
      <c r="E98" s="201"/>
      <c r="F98" s="201"/>
      <c r="G98" s="201"/>
      <c r="H98" s="201"/>
      <c r="I98" s="201"/>
      <c r="J98" s="201"/>
      <c r="K98" s="201"/>
      <c r="L98" s="202"/>
      <c r="M98" s="185" t="s">
        <v>5</v>
      </c>
      <c r="N98" s="187" t="s">
        <v>6</v>
      </c>
    </row>
    <row r="99" spans="1:86" ht="21" x14ac:dyDescent="0.25">
      <c r="A99" s="179"/>
      <c r="B99" s="179"/>
      <c r="C99" s="73" t="s">
        <v>7</v>
      </c>
      <c r="D99" s="74" t="s">
        <v>8</v>
      </c>
      <c r="E99" s="74" t="s">
        <v>9</v>
      </c>
      <c r="F99" s="74" t="s">
        <v>10</v>
      </c>
      <c r="G99" s="74" t="s">
        <v>11</v>
      </c>
      <c r="H99" s="74" t="s">
        <v>12</v>
      </c>
      <c r="I99" s="74" t="s">
        <v>13</v>
      </c>
      <c r="J99" s="74" t="s">
        <v>14</v>
      </c>
      <c r="K99" s="74" t="s">
        <v>15</v>
      </c>
      <c r="L99" s="75" t="s">
        <v>85</v>
      </c>
      <c r="M99" s="186"/>
      <c r="N99" s="188"/>
    </row>
    <row r="100" spans="1:86" x14ac:dyDescent="0.25">
      <c r="A100" s="76" t="s">
        <v>86</v>
      </c>
      <c r="B100" s="77">
        <f>SUM(C100:L100)</f>
        <v>0</v>
      </c>
      <c r="C100" s="146"/>
      <c r="D100" s="147"/>
      <c r="E100" s="147"/>
      <c r="F100" s="147"/>
      <c r="G100" s="147"/>
      <c r="H100" s="147"/>
      <c r="I100" s="147"/>
      <c r="J100" s="147"/>
      <c r="K100" s="147"/>
      <c r="L100" s="148"/>
      <c r="M100" s="149"/>
      <c r="N100" s="150"/>
      <c r="O100" s="14" t="s">
        <v>87</v>
      </c>
      <c r="CA100" s="15" t="str">
        <f>IF(AND($B100&gt;0,M100="")," No olvide digitar la variable Pueblos Originarios. Digite cero si no tiene.",IF(M100&gt;$B100," * La variable Pueblos Originarios no puede ser mayor al Total.",""))</f>
        <v/>
      </c>
      <c r="CB100" s="15" t="str">
        <f>IF(AND($B100&gt;0,N100="")," No olvide digitar la variable Migrantes. Digite cero si no tiene.",IF(N100&gt;$B100," * La variable Migrantes no puede ser mayor al Total.",""))</f>
        <v/>
      </c>
      <c r="CG100" s="36">
        <f>IF(AND(B100&gt;0,M100=""),1,IF(M100&gt;B100,1,0))</f>
        <v>0</v>
      </c>
      <c r="CH100" s="36">
        <f>IF(AND(B100&gt;0,N100=""),1,IF(N100&gt;B100,1,0))</f>
        <v>0</v>
      </c>
    </row>
    <row r="101" spans="1:86" x14ac:dyDescent="0.25">
      <c r="A101" s="78" t="s">
        <v>88</v>
      </c>
      <c r="B101" s="79">
        <f>SUM(C101:L101)</f>
        <v>0</v>
      </c>
      <c r="C101" s="151"/>
      <c r="D101" s="152"/>
      <c r="E101" s="152"/>
      <c r="F101" s="152"/>
      <c r="G101" s="152"/>
      <c r="H101" s="152"/>
      <c r="I101" s="152"/>
      <c r="J101" s="152"/>
      <c r="K101" s="152"/>
      <c r="L101" s="153"/>
      <c r="M101" s="149"/>
      <c r="N101" s="154"/>
      <c r="O101" s="14" t="s">
        <v>87</v>
      </c>
      <c r="CA101" s="15" t="str">
        <f t="shared" ref="CA101:CA104" si="50">IF(AND($B101&gt;0,M101="")," No olvide digitar la variable Pueblos Originarios. Digite cero si no tiene.",IF(M101&gt;$B101," * La variable Pueblos Originarios no puede ser mayor al Total.",""))</f>
        <v/>
      </c>
      <c r="CB101" s="15" t="str">
        <f t="shared" ref="CB101:CB104" si="51">IF(AND($B101&gt;0,N101="")," No olvide digitar la variable Migrantes. Digite cero si no tiene.",IF(N101&gt;$B101," * La variable Migrantes no puede ser mayor al Total.",""))</f>
        <v/>
      </c>
      <c r="CG101" s="36">
        <f t="shared" ref="CG101:CG104" si="52">IF(AND(B101&gt;0,M101=""),1,IF(M101&gt;B101,1,0))</f>
        <v>0</v>
      </c>
      <c r="CH101" s="36">
        <f t="shared" ref="CH101:CH104" si="53">IF(AND(B101&gt;0,N101=""),1,IF(N101&gt;B101,1,0))</f>
        <v>0</v>
      </c>
    </row>
    <row r="102" spans="1:86" x14ac:dyDescent="0.25">
      <c r="A102" s="78" t="s">
        <v>89</v>
      </c>
      <c r="B102" s="80">
        <f t="shared" ref="B102:B105" si="54">SUM(C102:L102)</f>
        <v>0</v>
      </c>
      <c r="C102" s="151"/>
      <c r="D102" s="152"/>
      <c r="E102" s="152"/>
      <c r="F102" s="152"/>
      <c r="G102" s="152"/>
      <c r="H102" s="152"/>
      <c r="I102" s="152"/>
      <c r="J102" s="152"/>
      <c r="K102" s="152"/>
      <c r="L102" s="153"/>
      <c r="M102" s="149"/>
      <c r="N102" s="154"/>
      <c r="O102" s="14" t="s">
        <v>87</v>
      </c>
      <c r="CA102" s="15" t="str">
        <f t="shared" si="50"/>
        <v/>
      </c>
      <c r="CB102" s="15" t="str">
        <f t="shared" si="51"/>
        <v/>
      </c>
      <c r="CG102" s="36">
        <f t="shared" si="52"/>
        <v>0</v>
      </c>
      <c r="CH102" s="36">
        <f t="shared" si="53"/>
        <v>0</v>
      </c>
    </row>
    <row r="103" spans="1:86" ht="21" x14ac:dyDescent="0.25">
      <c r="A103" s="78" t="s">
        <v>90</v>
      </c>
      <c r="B103" s="80">
        <f t="shared" si="54"/>
        <v>0</v>
      </c>
      <c r="C103" s="151"/>
      <c r="D103" s="152"/>
      <c r="E103" s="152"/>
      <c r="F103" s="152"/>
      <c r="G103" s="152"/>
      <c r="H103" s="152"/>
      <c r="I103" s="152"/>
      <c r="J103" s="152"/>
      <c r="K103" s="152"/>
      <c r="L103" s="153"/>
      <c r="M103" s="149"/>
      <c r="N103" s="154"/>
      <c r="O103" s="14" t="s">
        <v>87</v>
      </c>
      <c r="CA103" s="15" t="str">
        <f t="shared" si="50"/>
        <v/>
      </c>
      <c r="CB103" s="15" t="str">
        <f t="shared" si="51"/>
        <v/>
      </c>
      <c r="CG103" s="36">
        <f t="shared" si="52"/>
        <v>0</v>
      </c>
      <c r="CH103" s="36">
        <f t="shared" si="53"/>
        <v>0</v>
      </c>
    </row>
    <row r="104" spans="1:86" x14ac:dyDescent="0.25">
      <c r="A104" s="78" t="s">
        <v>91</v>
      </c>
      <c r="B104" s="80">
        <f t="shared" si="54"/>
        <v>0</v>
      </c>
      <c r="C104" s="155"/>
      <c r="D104" s="156"/>
      <c r="E104" s="156"/>
      <c r="F104" s="156"/>
      <c r="G104" s="156"/>
      <c r="H104" s="156"/>
      <c r="I104" s="156"/>
      <c r="J104" s="156"/>
      <c r="K104" s="156"/>
      <c r="L104" s="157"/>
      <c r="M104" s="158"/>
      <c r="N104" s="159"/>
      <c r="O104" s="14"/>
      <c r="CA104" s="15" t="str">
        <f t="shared" si="50"/>
        <v/>
      </c>
      <c r="CB104" s="15" t="str">
        <f t="shared" si="51"/>
        <v/>
      </c>
      <c r="CG104" s="36">
        <f t="shared" si="52"/>
        <v>0</v>
      </c>
      <c r="CH104" s="36">
        <f t="shared" si="53"/>
        <v>0</v>
      </c>
    </row>
    <row r="105" spans="1:86" x14ac:dyDescent="0.25">
      <c r="A105" s="81" t="s">
        <v>92</v>
      </c>
      <c r="B105" s="82">
        <f t="shared" si="54"/>
        <v>0</v>
      </c>
      <c r="C105" s="160"/>
      <c r="D105" s="161"/>
      <c r="E105" s="161"/>
      <c r="F105" s="161"/>
      <c r="G105" s="161"/>
      <c r="H105" s="161"/>
      <c r="I105" s="161"/>
      <c r="J105" s="161"/>
      <c r="K105" s="161"/>
      <c r="L105" s="162"/>
      <c r="M105" s="163"/>
      <c r="N105" s="164"/>
      <c r="O105" s="14" t="s">
        <v>87</v>
      </c>
      <c r="CA105" s="15" t="str">
        <f>IF(AND($B105&gt;0,M105="")," No olvide digitar la variable Pueblos Originarios. Digite cero si no tiene.",IF(M105&gt;$B105," * La variable Pueblos Originarios no puede ser mayor al Total.",""))</f>
        <v/>
      </c>
      <c r="CB105" s="15" t="str">
        <f>IF(AND($B105&gt;0,N105="")," No olvide digitar la variable Migrantes. Digite cero si no tiene.",IF(N105&gt;$B105," * La variable Migrantes no puede ser mayor al Total.",""))</f>
        <v/>
      </c>
      <c r="CG105" s="36">
        <f>IF(AND(B105&gt;0,M105=""),1,IF(M105&gt;B105,1,0))</f>
        <v>0</v>
      </c>
      <c r="CH105" s="36">
        <f>IF(AND(B105&gt;0,N105=""),1,IF(N105&gt;B105,1,0))</f>
        <v>0</v>
      </c>
    </row>
    <row r="106" spans="1:86" x14ac:dyDescent="0.25">
      <c r="A106" s="203" t="s">
        <v>93</v>
      </c>
      <c r="B106" s="203"/>
      <c r="C106" s="203"/>
      <c r="D106" s="203"/>
      <c r="E106" s="203"/>
      <c r="F106" s="203"/>
      <c r="G106" s="203"/>
      <c r="H106" s="203"/>
      <c r="I106" s="203"/>
      <c r="J106" s="203"/>
      <c r="K106" s="203"/>
      <c r="L106" s="203"/>
      <c r="M106" s="203"/>
      <c r="N106" s="203"/>
      <c r="O106" s="204"/>
      <c r="P106" s="204"/>
      <c r="Q106" s="204"/>
      <c r="R106" s="204"/>
      <c r="S106" s="83"/>
      <c r="T106" s="83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</row>
    <row r="107" spans="1:86" ht="15" customHeight="1" x14ac:dyDescent="0.25">
      <c r="A107" s="178" t="s">
        <v>94</v>
      </c>
      <c r="B107" s="178" t="s">
        <v>3</v>
      </c>
      <c r="C107" s="182" t="s">
        <v>68</v>
      </c>
      <c r="D107" s="183"/>
      <c r="E107" s="183"/>
      <c r="F107" s="183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4"/>
      <c r="S107" s="185" t="s">
        <v>5</v>
      </c>
      <c r="T107" s="187" t="s">
        <v>6</v>
      </c>
    </row>
    <row r="108" spans="1:86" ht="21" x14ac:dyDescent="0.25">
      <c r="A108" s="179"/>
      <c r="B108" s="179"/>
      <c r="C108" s="73" t="s">
        <v>95</v>
      </c>
      <c r="D108" s="74" t="s">
        <v>96</v>
      </c>
      <c r="E108" s="74" t="s">
        <v>97</v>
      </c>
      <c r="F108" s="74" t="s">
        <v>98</v>
      </c>
      <c r="G108" s="74" t="s">
        <v>99</v>
      </c>
      <c r="H108" s="74" t="s">
        <v>100</v>
      </c>
      <c r="I108" s="74" t="s">
        <v>101</v>
      </c>
      <c r="J108" s="74" t="s">
        <v>102</v>
      </c>
      <c r="K108" s="74" t="s">
        <v>103</v>
      </c>
      <c r="L108" s="74" t="s">
        <v>104</v>
      </c>
      <c r="M108" s="74" t="s">
        <v>105</v>
      </c>
      <c r="N108" s="74" t="s">
        <v>106</v>
      </c>
      <c r="O108" s="74" t="s">
        <v>107</v>
      </c>
      <c r="P108" s="84" t="s">
        <v>108</v>
      </c>
      <c r="Q108" s="84" t="s">
        <v>109</v>
      </c>
      <c r="R108" s="85" t="s">
        <v>110</v>
      </c>
      <c r="S108" s="186"/>
      <c r="T108" s="188"/>
    </row>
    <row r="109" spans="1:86" x14ac:dyDescent="0.25">
      <c r="A109" s="76" t="s">
        <v>111</v>
      </c>
      <c r="B109" s="77">
        <f>SUM(C109:R109)</f>
        <v>0</v>
      </c>
      <c r="C109" s="165"/>
      <c r="D109" s="166"/>
      <c r="E109" s="166"/>
      <c r="F109" s="166"/>
      <c r="G109" s="166"/>
      <c r="H109" s="166"/>
      <c r="I109" s="166"/>
      <c r="J109" s="166"/>
      <c r="K109" s="166"/>
      <c r="L109" s="166"/>
      <c r="M109" s="166"/>
      <c r="N109" s="166"/>
      <c r="O109" s="166"/>
      <c r="P109" s="166"/>
      <c r="Q109" s="166"/>
      <c r="R109" s="167"/>
      <c r="S109" s="168"/>
      <c r="T109" s="169"/>
      <c r="U109" s="14" t="s">
        <v>87</v>
      </c>
      <c r="CA109" s="15" t="str">
        <f>IF(AND($B109&gt;0,S109="")," No olvide digitar la variable Pueblos Originarios. Digite cero si no tiene.",IF(S109&gt;$B109," * La variable Pueblos Originarios no puede ser mayor al Total.",""))</f>
        <v/>
      </c>
      <c r="CB109" s="15" t="str">
        <f>IF(AND($B109&gt;0,T109="")," No olvide digitar la variable Migrantes. Digite cero si no tiene.",IF(T109&gt;$B109," * La variable Migrantes no puede ser mayor al Total.",""))</f>
        <v/>
      </c>
      <c r="CG109" s="36">
        <f>IF(AND(B109&gt;0,S109=""),1,IF(S109&gt;B109,1,0))</f>
        <v>0</v>
      </c>
      <c r="CH109" s="36">
        <f>IF(AND(B109&gt;0,T109=""),1,IF(T109&gt;B109,1,0))</f>
        <v>0</v>
      </c>
    </row>
    <row r="110" spans="1:86" ht="21" x14ac:dyDescent="0.25">
      <c r="A110" s="78" t="s">
        <v>112</v>
      </c>
      <c r="B110" s="86">
        <f>SUM(C110:R110)</f>
        <v>0</v>
      </c>
      <c r="C110" s="151"/>
      <c r="D110" s="152"/>
      <c r="E110" s="152"/>
      <c r="F110" s="152"/>
      <c r="G110" s="152"/>
      <c r="H110" s="152"/>
      <c r="I110" s="152"/>
      <c r="J110" s="152"/>
      <c r="K110" s="152"/>
      <c r="L110" s="152"/>
      <c r="M110" s="152"/>
      <c r="N110" s="152"/>
      <c r="O110" s="152"/>
      <c r="P110" s="152"/>
      <c r="Q110" s="152"/>
      <c r="R110" s="153"/>
      <c r="S110" s="149"/>
      <c r="T110" s="154"/>
      <c r="U110" s="14" t="s">
        <v>87</v>
      </c>
      <c r="CA110" s="15" t="str">
        <f t="shared" ref="CA110:CA113" si="55">IF(AND($B110&gt;0,S110="")," No olvide digitar la variable Pueblos Originarios. Digite cero si no tiene.",IF(S110&gt;$B110," * La variable Pueblos Originarios no puede ser mayor al Total.",""))</f>
        <v/>
      </c>
      <c r="CB110" s="15" t="str">
        <f t="shared" ref="CB110:CB113" si="56">IF(AND($B110&gt;0,T110="")," No olvide digitar la variable Migrantes. Digite cero si no tiene.",IF(T110&gt;$B110," * La variable Migrantes no puede ser mayor al Total.",""))</f>
        <v/>
      </c>
      <c r="CG110" s="36">
        <f t="shared" ref="CG110:CG112" si="57">IF(AND(B110&gt;0,S110=""),1,IF(S110&gt;B110,1,0))</f>
        <v>0</v>
      </c>
      <c r="CH110" s="36">
        <f t="shared" ref="CH110:CH113" si="58">IF(AND(B110&gt;0,T110=""),1,IF(T110&gt;B110,1,0))</f>
        <v>0</v>
      </c>
    </row>
    <row r="111" spans="1:86" ht="22.5" x14ac:dyDescent="0.25">
      <c r="A111" s="87" t="s">
        <v>113</v>
      </c>
      <c r="B111" s="79">
        <f t="shared" ref="B111:B113" si="59">SUM(C111:R111)</f>
        <v>0</v>
      </c>
      <c r="C111" s="151"/>
      <c r="D111" s="152"/>
      <c r="E111" s="152"/>
      <c r="F111" s="152"/>
      <c r="G111" s="152"/>
      <c r="H111" s="152"/>
      <c r="I111" s="152"/>
      <c r="J111" s="152"/>
      <c r="K111" s="152"/>
      <c r="L111" s="152"/>
      <c r="M111" s="152"/>
      <c r="N111" s="152"/>
      <c r="O111" s="152"/>
      <c r="P111" s="152"/>
      <c r="Q111" s="152"/>
      <c r="R111" s="153"/>
      <c r="S111" s="149"/>
      <c r="T111" s="154"/>
      <c r="U111" s="14" t="s">
        <v>87</v>
      </c>
      <c r="CA111" s="15" t="str">
        <f t="shared" si="55"/>
        <v/>
      </c>
      <c r="CB111" s="15" t="str">
        <f t="shared" si="56"/>
        <v/>
      </c>
      <c r="CG111" s="36">
        <f t="shared" si="57"/>
        <v>0</v>
      </c>
      <c r="CH111" s="36">
        <f t="shared" si="58"/>
        <v>0</v>
      </c>
    </row>
    <row r="112" spans="1:86" ht="22.5" x14ac:dyDescent="0.25">
      <c r="A112" s="88" t="s">
        <v>114</v>
      </c>
      <c r="B112" s="80">
        <f t="shared" si="59"/>
        <v>0</v>
      </c>
      <c r="C112" s="151"/>
      <c r="D112" s="152"/>
      <c r="E112" s="152"/>
      <c r="F112" s="152"/>
      <c r="G112" s="152"/>
      <c r="H112" s="152"/>
      <c r="I112" s="152"/>
      <c r="J112" s="152"/>
      <c r="K112" s="152"/>
      <c r="L112" s="152"/>
      <c r="M112" s="152"/>
      <c r="N112" s="152"/>
      <c r="O112" s="152"/>
      <c r="P112" s="152"/>
      <c r="Q112" s="152"/>
      <c r="R112" s="153"/>
      <c r="S112" s="149"/>
      <c r="T112" s="154"/>
      <c r="U112" s="14" t="s">
        <v>87</v>
      </c>
      <c r="CA112" s="15" t="str">
        <f t="shared" si="55"/>
        <v/>
      </c>
      <c r="CB112" s="15" t="str">
        <f t="shared" si="56"/>
        <v/>
      </c>
      <c r="CG112" s="36">
        <f t="shared" si="57"/>
        <v>0</v>
      </c>
      <c r="CH112" s="36">
        <f t="shared" si="58"/>
        <v>0</v>
      </c>
    </row>
    <row r="113" spans="1:86" ht="22.5" x14ac:dyDescent="0.25">
      <c r="A113" s="17" t="s">
        <v>115</v>
      </c>
      <c r="B113" s="89">
        <f t="shared" si="59"/>
        <v>0</v>
      </c>
      <c r="C113" s="170"/>
      <c r="D113" s="171"/>
      <c r="E113" s="171"/>
      <c r="F113" s="171"/>
      <c r="G113" s="171"/>
      <c r="H113" s="171"/>
      <c r="I113" s="171"/>
      <c r="J113" s="171"/>
      <c r="K113" s="171"/>
      <c r="L113" s="171"/>
      <c r="M113" s="171"/>
      <c r="N113" s="171"/>
      <c r="O113" s="171"/>
      <c r="P113" s="171"/>
      <c r="Q113" s="171"/>
      <c r="R113" s="172"/>
      <c r="S113" s="173"/>
      <c r="T113" s="174"/>
      <c r="U113" s="14" t="s">
        <v>87</v>
      </c>
      <c r="CA113" s="15" t="str">
        <f t="shared" si="55"/>
        <v/>
      </c>
      <c r="CB113" s="15" t="str">
        <f t="shared" si="56"/>
        <v/>
      </c>
      <c r="CG113" s="36">
        <f>IF(AND(B113&gt;0,S113=""),1,IF(S113&gt;B113,1,0))</f>
        <v>0</v>
      </c>
      <c r="CH113" s="36">
        <f t="shared" si="58"/>
        <v>0</v>
      </c>
    </row>
    <row r="114" spans="1:86" x14ac:dyDescent="0.25">
      <c r="A114" s="204" t="s">
        <v>116</v>
      </c>
      <c r="B114" s="204"/>
      <c r="C114" s="204"/>
      <c r="D114" s="204"/>
      <c r="E114" s="204"/>
      <c r="F114" s="204"/>
      <c r="G114" s="204"/>
      <c r="H114" s="204"/>
      <c r="I114" s="204"/>
      <c r="J114" s="204"/>
      <c r="K114" s="204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  <c r="X114" s="204"/>
      <c r="Y114" s="204"/>
      <c r="Z114" s="204"/>
      <c r="AA114" s="204"/>
      <c r="AB114" s="204"/>
      <c r="AC114" s="204"/>
      <c r="AD114" s="204"/>
      <c r="AE114" s="204"/>
      <c r="AF114" s="204"/>
      <c r="AG114" s="204"/>
      <c r="AH114" s="204"/>
      <c r="AI114" s="204"/>
      <c r="AJ114" s="204"/>
    </row>
    <row r="115" spans="1:86" x14ac:dyDescent="0.25">
      <c r="A115" s="180" t="s">
        <v>83</v>
      </c>
      <c r="B115" s="208" t="s">
        <v>3</v>
      </c>
      <c r="C115" s="209"/>
      <c r="D115" s="187"/>
      <c r="E115" s="182" t="s">
        <v>117</v>
      </c>
      <c r="F115" s="183"/>
      <c r="G115" s="183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  <c r="V115" s="183"/>
      <c r="W115" s="183"/>
      <c r="X115" s="183"/>
      <c r="Y115" s="183"/>
      <c r="Z115" s="183"/>
      <c r="AA115" s="183"/>
      <c r="AB115" s="183"/>
      <c r="AC115" s="183"/>
      <c r="AD115" s="183"/>
      <c r="AE115" s="183"/>
      <c r="AF115" s="183"/>
      <c r="AG115" s="183"/>
      <c r="AH115" s="183"/>
      <c r="AI115" s="183"/>
      <c r="AJ115" s="210"/>
    </row>
    <row r="116" spans="1:86" ht="15" customHeight="1" x14ac:dyDescent="0.25">
      <c r="A116" s="207"/>
      <c r="B116" s="211" t="s">
        <v>118</v>
      </c>
      <c r="C116" s="213" t="s">
        <v>119</v>
      </c>
      <c r="D116" s="215" t="s">
        <v>120</v>
      </c>
      <c r="E116" s="205" t="s">
        <v>121</v>
      </c>
      <c r="F116" s="206"/>
      <c r="G116" s="217" t="s">
        <v>122</v>
      </c>
      <c r="H116" s="218"/>
      <c r="I116" s="217" t="s">
        <v>123</v>
      </c>
      <c r="J116" s="218"/>
      <c r="K116" s="217" t="s">
        <v>124</v>
      </c>
      <c r="L116" s="218"/>
      <c r="M116" s="205" t="s">
        <v>8</v>
      </c>
      <c r="N116" s="206"/>
      <c r="O116" s="205" t="s">
        <v>9</v>
      </c>
      <c r="P116" s="206"/>
      <c r="Q116" s="205" t="s">
        <v>10</v>
      </c>
      <c r="R116" s="206"/>
      <c r="S116" s="205" t="s">
        <v>11</v>
      </c>
      <c r="T116" s="206"/>
      <c r="U116" s="205" t="s">
        <v>12</v>
      </c>
      <c r="V116" s="206"/>
      <c r="W116" s="205" t="s">
        <v>13</v>
      </c>
      <c r="X116" s="206"/>
      <c r="Y116" s="205" t="s">
        <v>14</v>
      </c>
      <c r="Z116" s="206"/>
      <c r="AA116" s="205" t="s">
        <v>15</v>
      </c>
      <c r="AB116" s="206"/>
      <c r="AC116" s="205" t="s">
        <v>125</v>
      </c>
      <c r="AD116" s="206"/>
      <c r="AE116" s="205" t="s">
        <v>126</v>
      </c>
      <c r="AF116" s="206"/>
      <c r="AG116" s="205" t="s">
        <v>127</v>
      </c>
      <c r="AH116" s="206"/>
      <c r="AI116" s="205" t="s">
        <v>128</v>
      </c>
      <c r="AJ116" s="206"/>
    </row>
    <row r="117" spans="1:86" x14ac:dyDescent="0.25">
      <c r="A117" s="181"/>
      <c r="B117" s="212"/>
      <c r="C117" s="214"/>
      <c r="D117" s="216"/>
      <c r="E117" s="90" t="s">
        <v>119</v>
      </c>
      <c r="F117" s="91" t="s">
        <v>120</v>
      </c>
      <c r="G117" s="90" t="s">
        <v>119</v>
      </c>
      <c r="H117" s="92" t="s">
        <v>120</v>
      </c>
      <c r="I117" s="90" t="s">
        <v>119</v>
      </c>
      <c r="J117" s="91" t="s">
        <v>120</v>
      </c>
      <c r="K117" s="90" t="s">
        <v>119</v>
      </c>
      <c r="L117" s="91" t="s">
        <v>120</v>
      </c>
      <c r="M117" s="93" t="s">
        <v>119</v>
      </c>
      <c r="N117" s="91" t="s">
        <v>120</v>
      </c>
      <c r="O117" s="90" t="s">
        <v>119</v>
      </c>
      <c r="P117" s="91" t="s">
        <v>120</v>
      </c>
      <c r="Q117" s="90" t="s">
        <v>119</v>
      </c>
      <c r="R117" s="91" t="s">
        <v>120</v>
      </c>
      <c r="S117" s="90" t="s">
        <v>119</v>
      </c>
      <c r="T117" s="91" t="s">
        <v>120</v>
      </c>
      <c r="U117" s="90" t="s">
        <v>119</v>
      </c>
      <c r="V117" s="91" t="s">
        <v>120</v>
      </c>
      <c r="W117" s="90" t="s">
        <v>119</v>
      </c>
      <c r="X117" s="91" t="s">
        <v>120</v>
      </c>
      <c r="Y117" s="90" t="s">
        <v>119</v>
      </c>
      <c r="Z117" s="91" t="s">
        <v>120</v>
      </c>
      <c r="AA117" s="90" t="s">
        <v>119</v>
      </c>
      <c r="AB117" s="91" t="s">
        <v>120</v>
      </c>
      <c r="AC117" s="90" t="s">
        <v>119</v>
      </c>
      <c r="AD117" s="91" t="s">
        <v>120</v>
      </c>
      <c r="AE117" s="90" t="s">
        <v>119</v>
      </c>
      <c r="AF117" s="91" t="s">
        <v>120</v>
      </c>
      <c r="AG117" s="90" t="s">
        <v>119</v>
      </c>
      <c r="AH117" s="91" t="s">
        <v>120</v>
      </c>
      <c r="AI117" s="90" t="s">
        <v>119</v>
      </c>
      <c r="AJ117" s="91" t="s">
        <v>120</v>
      </c>
    </row>
    <row r="118" spans="1:86" ht="22.5" x14ac:dyDescent="0.25">
      <c r="A118" s="12" t="s">
        <v>129</v>
      </c>
      <c r="B118" s="94">
        <f>SUM(C118:D118)</f>
        <v>0</v>
      </c>
      <c r="C118" s="95">
        <f>+E118+G118+I118+K118+M118+O118+Q118+S118+U118+W118+Y118+AA118+AC118+AE118+AG118+AI118</f>
        <v>0</v>
      </c>
      <c r="D118" s="26">
        <f>+F118+H118+J118+L118+N118+P118+R118+T118+V118+X118+Z118+AB118+AD118+AF118+AH118+AJ118</f>
        <v>0</v>
      </c>
      <c r="E118" s="108"/>
      <c r="F118" s="140"/>
      <c r="G118" s="108"/>
      <c r="H118" s="140"/>
      <c r="I118" s="108"/>
      <c r="J118" s="140"/>
      <c r="K118" s="108"/>
      <c r="L118" s="140"/>
      <c r="M118" s="108"/>
      <c r="N118" s="140"/>
      <c r="O118" s="108"/>
      <c r="P118" s="140"/>
      <c r="Q118" s="108"/>
      <c r="R118" s="140"/>
      <c r="S118" s="108"/>
      <c r="T118" s="140"/>
      <c r="U118" s="108"/>
      <c r="V118" s="140"/>
      <c r="W118" s="108"/>
      <c r="X118" s="140"/>
      <c r="Y118" s="108"/>
      <c r="Z118" s="140"/>
      <c r="AA118" s="108"/>
      <c r="AB118" s="140"/>
      <c r="AC118" s="175"/>
      <c r="AD118" s="140"/>
      <c r="AE118" s="175"/>
      <c r="AF118" s="140"/>
      <c r="AG118" s="175"/>
      <c r="AH118" s="140"/>
      <c r="AI118" s="175"/>
      <c r="AJ118" s="140"/>
    </row>
    <row r="119" spans="1:86" ht="22.5" x14ac:dyDescent="0.25">
      <c r="A119" s="87" t="s">
        <v>130</v>
      </c>
      <c r="B119" s="96">
        <f t="shared" ref="B119:B123" si="60">SUM(C119:D119)</f>
        <v>0</v>
      </c>
      <c r="C119" s="97">
        <f t="shared" ref="C119:D123" si="61">+E119+G119+I119+K119+M119+O119+Q119+S119+U119+W119+Y119+AA119+AC119+AE119+AG119+AI119</f>
        <v>0</v>
      </c>
      <c r="D119" s="98">
        <f t="shared" si="61"/>
        <v>0</v>
      </c>
      <c r="E119" s="175"/>
      <c r="F119" s="140"/>
      <c r="G119" s="175"/>
      <c r="H119" s="140"/>
      <c r="I119" s="175"/>
      <c r="J119" s="140"/>
      <c r="K119" s="175"/>
      <c r="L119" s="140"/>
      <c r="M119" s="175"/>
      <c r="N119" s="140"/>
      <c r="O119" s="175"/>
      <c r="P119" s="140"/>
      <c r="Q119" s="175"/>
      <c r="R119" s="140"/>
      <c r="S119" s="175"/>
      <c r="T119" s="140"/>
      <c r="U119" s="175"/>
      <c r="V119" s="140"/>
      <c r="W119" s="175"/>
      <c r="X119" s="140"/>
      <c r="Y119" s="175"/>
      <c r="Z119" s="140"/>
      <c r="AA119" s="175"/>
      <c r="AB119" s="140"/>
      <c r="AC119" s="175"/>
      <c r="AD119" s="140"/>
      <c r="AE119" s="175"/>
      <c r="AF119" s="140"/>
      <c r="AG119" s="175"/>
      <c r="AH119" s="140"/>
      <c r="AI119" s="175"/>
      <c r="AJ119" s="140"/>
    </row>
    <row r="120" spans="1:86" ht="22.5" x14ac:dyDescent="0.25">
      <c r="A120" s="87" t="s">
        <v>131</v>
      </c>
      <c r="B120" s="96">
        <f t="shared" si="60"/>
        <v>0</v>
      </c>
      <c r="C120" s="97">
        <f t="shared" si="61"/>
        <v>0</v>
      </c>
      <c r="D120" s="39">
        <f t="shared" si="61"/>
        <v>0</v>
      </c>
      <c r="E120" s="175"/>
      <c r="F120" s="140"/>
      <c r="G120" s="175"/>
      <c r="H120" s="140"/>
      <c r="I120" s="175"/>
      <c r="J120" s="140"/>
      <c r="K120" s="175"/>
      <c r="L120" s="140"/>
      <c r="M120" s="175"/>
      <c r="N120" s="140"/>
      <c r="O120" s="175"/>
      <c r="P120" s="140"/>
      <c r="Q120" s="175"/>
      <c r="R120" s="140"/>
      <c r="S120" s="175"/>
      <c r="T120" s="140"/>
      <c r="U120" s="175"/>
      <c r="V120" s="140"/>
      <c r="W120" s="175"/>
      <c r="X120" s="140"/>
      <c r="Y120" s="175"/>
      <c r="Z120" s="140"/>
      <c r="AA120" s="175"/>
      <c r="AB120" s="140"/>
      <c r="AC120" s="175"/>
      <c r="AD120" s="140"/>
      <c r="AE120" s="175"/>
      <c r="AF120" s="140"/>
      <c r="AG120" s="175"/>
      <c r="AH120" s="140"/>
      <c r="AI120" s="175"/>
      <c r="AJ120" s="140"/>
    </row>
    <row r="121" spans="1:86" ht="22.5" x14ac:dyDescent="0.25">
      <c r="A121" s="87" t="s">
        <v>132</v>
      </c>
      <c r="B121" s="99">
        <f t="shared" si="60"/>
        <v>0</v>
      </c>
      <c r="C121" s="100">
        <f t="shared" si="61"/>
        <v>0</v>
      </c>
      <c r="D121" s="101">
        <f t="shared" si="61"/>
        <v>0</v>
      </c>
      <c r="E121" s="118"/>
      <c r="F121" s="122"/>
      <c r="G121" s="118"/>
      <c r="H121" s="122"/>
      <c r="I121" s="118"/>
      <c r="J121" s="122"/>
      <c r="K121" s="118"/>
      <c r="L121" s="122"/>
      <c r="M121" s="118"/>
      <c r="N121" s="122"/>
      <c r="O121" s="118"/>
      <c r="P121" s="122"/>
      <c r="Q121" s="118"/>
      <c r="R121" s="122"/>
      <c r="S121" s="118"/>
      <c r="T121" s="122"/>
      <c r="U121" s="118"/>
      <c r="V121" s="122"/>
      <c r="W121" s="118"/>
      <c r="X121" s="122"/>
      <c r="Y121" s="118"/>
      <c r="Z121" s="122"/>
      <c r="AA121" s="118"/>
      <c r="AB121" s="122"/>
      <c r="AC121" s="118"/>
      <c r="AD121" s="122"/>
      <c r="AE121" s="118"/>
      <c r="AF121" s="122"/>
      <c r="AG121" s="118"/>
      <c r="AH121" s="122"/>
      <c r="AI121" s="118"/>
      <c r="AJ121" s="122"/>
    </row>
    <row r="122" spans="1:86" ht="22.5" x14ac:dyDescent="0.25">
      <c r="A122" s="87" t="s">
        <v>133</v>
      </c>
      <c r="B122" s="96">
        <f t="shared" si="60"/>
        <v>0</v>
      </c>
      <c r="C122" s="97">
        <f t="shared" si="61"/>
        <v>0</v>
      </c>
      <c r="D122" s="98">
        <f t="shared" si="61"/>
        <v>0</v>
      </c>
      <c r="E122" s="175"/>
      <c r="F122" s="140"/>
      <c r="G122" s="175"/>
      <c r="H122" s="140"/>
      <c r="I122" s="175"/>
      <c r="J122" s="140"/>
      <c r="K122" s="175"/>
      <c r="L122" s="140"/>
      <c r="M122" s="175"/>
      <c r="N122" s="140"/>
      <c r="O122" s="175"/>
      <c r="P122" s="140"/>
      <c r="Q122" s="175"/>
      <c r="R122" s="140"/>
      <c r="S122" s="175"/>
      <c r="T122" s="140"/>
      <c r="U122" s="175"/>
      <c r="V122" s="140"/>
      <c r="W122" s="175"/>
      <c r="X122" s="140"/>
      <c r="Y122" s="175"/>
      <c r="Z122" s="140"/>
      <c r="AA122" s="175"/>
      <c r="AB122" s="140"/>
      <c r="AC122" s="175"/>
      <c r="AD122" s="140"/>
      <c r="AE122" s="175"/>
      <c r="AF122" s="140"/>
      <c r="AG122" s="175"/>
      <c r="AH122" s="140"/>
      <c r="AI122" s="175"/>
      <c r="AJ122" s="140"/>
    </row>
    <row r="123" spans="1:86" ht="22.5" x14ac:dyDescent="0.25">
      <c r="A123" s="102" t="s">
        <v>134</v>
      </c>
      <c r="B123" s="103">
        <f t="shared" si="60"/>
        <v>0</v>
      </c>
      <c r="C123" s="104">
        <f t="shared" si="61"/>
        <v>0</v>
      </c>
      <c r="D123" s="105">
        <f t="shared" si="61"/>
        <v>0</v>
      </c>
      <c r="E123" s="126"/>
      <c r="F123" s="138"/>
      <c r="G123" s="126"/>
      <c r="H123" s="138"/>
      <c r="I123" s="126"/>
      <c r="J123" s="138"/>
      <c r="K123" s="126"/>
      <c r="L123" s="138"/>
      <c r="M123" s="126"/>
      <c r="N123" s="138"/>
      <c r="O123" s="126"/>
      <c r="P123" s="138"/>
      <c r="Q123" s="126"/>
      <c r="R123" s="138"/>
      <c r="S123" s="126"/>
      <c r="T123" s="138"/>
      <c r="U123" s="126"/>
      <c r="V123" s="138"/>
      <c r="W123" s="126"/>
      <c r="X123" s="138"/>
      <c r="Y123" s="126"/>
      <c r="Z123" s="138"/>
      <c r="AA123" s="126"/>
      <c r="AB123" s="138"/>
      <c r="AC123" s="126"/>
      <c r="AD123" s="138"/>
      <c r="AE123" s="126"/>
      <c r="AF123" s="138"/>
      <c r="AG123" s="126"/>
      <c r="AH123" s="138"/>
      <c r="AI123" s="126"/>
      <c r="AJ123" s="138"/>
    </row>
    <row r="150" spans="1:2" x14ac:dyDescent="0.25">
      <c r="A150" s="106">
        <f>SUM(B12:B13,B15:B16,B18:B19,B22:B23,B27:B32,B35:B36,B40:B47,B50:B53,B56:B59,B64:B65,B67:B68,B70:B71,B73,B78:B80,B82:B84,B86:B88,B91:B92,B95:B96,B100:B105,B109:B113,B118:B123)</f>
        <v>268</v>
      </c>
      <c r="B150" s="107">
        <f>SUM(CG12:CH113)</f>
        <v>0</v>
      </c>
    </row>
  </sheetData>
  <mergeCells count="72">
    <mergeCell ref="AI116:AJ116"/>
    <mergeCell ref="W116:X116"/>
    <mergeCell ref="Y116:Z116"/>
    <mergeCell ref="AA116:AB116"/>
    <mergeCell ref="AC116:AD116"/>
    <mergeCell ref="AE116:AF116"/>
    <mergeCell ref="AG116:AH116"/>
    <mergeCell ref="U116:V116"/>
    <mergeCell ref="A114:AJ114"/>
    <mergeCell ref="A115:A117"/>
    <mergeCell ref="B115:D115"/>
    <mergeCell ref="E115:AJ115"/>
    <mergeCell ref="B116:B117"/>
    <mergeCell ref="C116:C117"/>
    <mergeCell ref="D116:D117"/>
    <mergeCell ref="E116:F116"/>
    <mergeCell ref="G116:H116"/>
    <mergeCell ref="I116:J116"/>
    <mergeCell ref="K116:L116"/>
    <mergeCell ref="M116:N116"/>
    <mergeCell ref="O116:P116"/>
    <mergeCell ref="Q116:R116"/>
    <mergeCell ref="S116:T116"/>
    <mergeCell ref="T107:T108"/>
    <mergeCell ref="A89:K89"/>
    <mergeCell ref="A93:D93"/>
    <mergeCell ref="A97:R97"/>
    <mergeCell ref="A98:A99"/>
    <mergeCell ref="B98:B99"/>
    <mergeCell ref="C98:L98"/>
    <mergeCell ref="M98:M99"/>
    <mergeCell ref="N98:N99"/>
    <mergeCell ref="A106:R106"/>
    <mergeCell ref="A107:A108"/>
    <mergeCell ref="B107:B108"/>
    <mergeCell ref="C107:R107"/>
    <mergeCell ref="S107:S108"/>
    <mergeCell ref="L61:L62"/>
    <mergeCell ref="M61:M62"/>
    <mergeCell ref="A74:K74"/>
    <mergeCell ref="A75:A76"/>
    <mergeCell ref="B75:B76"/>
    <mergeCell ref="C75:K75"/>
    <mergeCell ref="L75:L76"/>
    <mergeCell ref="M75:M76"/>
    <mergeCell ref="A48:K48"/>
    <mergeCell ref="A54:D54"/>
    <mergeCell ref="A60:K60"/>
    <mergeCell ref="A61:A62"/>
    <mergeCell ref="B61:B62"/>
    <mergeCell ref="C61:K61"/>
    <mergeCell ref="M25:M26"/>
    <mergeCell ref="A33:D33"/>
    <mergeCell ref="A37:K37"/>
    <mergeCell ref="A38:A39"/>
    <mergeCell ref="B38:B39"/>
    <mergeCell ref="C38:K38"/>
    <mergeCell ref="L38:L39"/>
    <mergeCell ref="M38:M39"/>
    <mergeCell ref="L25:L26"/>
    <mergeCell ref="A20:D20"/>
    <mergeCell ref="A24:K24"/>
    <mergeCell ref="A25:A26"/>
    <mergeCell ref="B25:B26"/>
    <mergeCell ref="C25:K25"/>
    <mergeCell ref="A6:M6"/>
    <mergeCell ref="A8:K8"/>
    <mergeCell ref="A9:A10"/>
    <mergeCell ref="B9:B10"/>
    <mergeCell ref="C9:K9"/>
    <mergeCell ref="L9:L10"/>
    <mergeCell ref="M9:M10"/>
  </mergeCells>
  <dataValidations count="7">
    <dataValidation type="whole" operator="equal" allowBlank="1" showInputMessage="1" showErrorMessage="1" sqref="B11:M11 B14:M14 B17:M17 B63:M63 B66:M66 B69:M69 B72:M72 B77:M77 B81:M81 B85:M85" xr:uid="{00000000-0002-0000-0300-000000000000}">
      <formula1>0</formula1>
    </dataValidation>
    <dataValidation type="whole" operator="greaterThanOrEqual" allowBlank="1" showInputMessage="1" showErrorMessage="1" sqref="B91:D92 B12:M13 B15:M16 B18:M19 B22:D23 C27:M32 B35:D36 C40:M47 B50:D53 C70:M71 B56:D59 C67:M68 C64:M65 C73:M73 B95:D96" xr:uid="{00000000-0002-0000-0300-000001000000}">
      <formula1>0</formula1>
    </dataValidation>
    <dataValidation type="whole" allowBlank="1" showInputMessage="1" showErrorMessage="1" sqref="E118:AJ123" xr:uid="{00000000-0002-0000-0300-000002000000}">
      <formula1>0</formula1>
      <formula2>9.99999999999999E+41</formula2>
    </dataValidation>
    <dataValidation type="whole" allowBlank="1" showInputMessage="1" showErrorMessage="1" sqref="C100:N105" xr:uid="{00000000-0002-0000-0300-000003000000}">
      <formula1>0</formula1>
      <formula2>9.99999999999999E+37</formula2>
    </dataValidation>
    <dataValidation type="whole" allowBlank="1" showInputMessage="1" showErrorMessage="1" sqref="C86:M88" xr:uid="{00000000-0002-0000-0300-000004000000}">
      <formula1>0</formula1>
      <formula2>9.99999999999999E+39</formula2>
    </dataValidation>
    <dataValidation type="whole" allowBlank="1" showInputMessage="1" showErrorMessage="1" sqref="C82:M84" xr:uid="{00000000-0002-0000-0300-000005000000}">
      <formula1>0</formula1>
      <formula2>9.99999999999999E+35</formula2>
    </dataValidation>
    <dataValidation type="whole" allowBlank="1" showInputMessage="1" showErrorMessage="1" sqref="C78:M80 C109:T113" xr:uid="{00000000-0002-0000-0300-000006000000}">
      <formula1>0</formula1>
      <formula2>9.99999999999999E+36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I150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60.140625" customWidth="1"/>
    <col min="2" max="2" width="12" customWidth="1"/>
    <col min="3" max="3" width="12.7109375" customWidth="1"/>
    <col min="78" max="78" width="11.42578125" customWidth="1"/>
    <col min="79" max="87" width="11.42578125" hidden="1" customWidth="1"/>
    <col min="88" max="95" width="0" hidden="1" customWidth="1"/>
  </cols>
  <sheetData>
    <row r="1" spans="1:86" x14ac:dyDescent="0.25">
      <c r="A1" s="1" t="s">
        <v>0</v>
      </c>
    </row>
    <row r="2" spans="1:86" x14ac:dyDescent="0.25">
      <c r="A2" s="1" t="str">
        <f>CONCATENATE("COMUNA: ",[5]NOMBRE!B2, " (",[5]NOMBRE!C2,[5]NOMBRE!D2,[5]NOMBRE!E2,[5]NOMBRE!F2,[5]NOMBRE!G2,")")</f>
        <v>COMUNA: LINARES (07401)</v>
      </c>
    </row>
    <row r="3" spans="1:86" x14ac:dyDescent="0.25">
      <c r="A3" s="1" t="str">
        <f>CONCATENATE("ESTABLECIMIENTO/ESTRATEGIA: ", [5]NOMBRE!B3, " (",[5]NOMBRE!C3,[5]NOMBRE!D3,[5]NOMBRE!E3,[5]NOMBRE!F3,[5]NOMBRE!G3,[5]NOMBRE!H3,")")</f>
        <v>ESTABLECIMIENTO/ESTRATEGIA: HOSPITAL PRESIDENTE CARLOS IBAÑEZ DEL CAMPO (116108)</v>
      </c>
    </row>
    <row r="4" spans="1:86" x14ac:dyDescent="0.25">
      <c r="A4" s="1" t="str">
        <f>CONCATENATE("MES: ",[5]NOMBRE!B6, " (",[5]NOMBRE!C6,[5]NOMBRE!D6,")")</f>
        <v>MES: ABRIL (04)</v>
      </c>
    </row>
    <row r="5" spans="1:86" x14ac:dyDescent="0.25">
      <c r="A5" s="1" t="str">
        <f>CONCATENATE("AÑO: ",[5]NOMBRE!B7)</f>
        <v>AÑO: 2025</v>
      </c>
    </row>
    <row r="6" spans="1:86" ht="15" customHeight="1" x14ac:dyDescent="0.25">
      <c r="A6" s="176" t="s">
        <v>1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</row>
    <row r="8" spans="1:86" x14ac:dyDescent="0.25">
      <c r="A8" s="177" t="s">
        <v>2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2"/>
      <c r="M8" s="2"/>
    </row>
    <row r="9" spans="1:86" ht="15" customHeight="1" x14ac:dyDescent="0.25">
      <c r="A9" s="178"/>
      <c r="B9" s="180" t="s">
        <v>3</v>
      </c>
      <c r="C9" s="182" t="s">
        <v>4</v>
      </c>
      <c r="D9" s="183"/>
      <c r="E9" s="183"/>
      <c r="F9" s="183"/>
      <c r="G9" s="183"/>
      <c r="H9" s="183"/>
      <c r="I9" s="183"/>
      <c r="J9" s="183"/>
      <c r="K9" s="184"/>
      <c r="L9" s="185" t="s">
        <v>5</v>
      </c>
      <c r="M9" s="187" t="s">
        <v>6</v>
      </c>
    </row>
    <row r="10" spans="1:86" x14ac:dyDescent="0.25">
      <c r="A10" s="179"/>
      <c r="B10" s="181"/>
      <c r="C10" s="3" t="s">
        <v>7</v>
      </c>
      <c r="D10" s="4" t="s">
        <v>8</v>
      </c>
      <c r="E10" s="4" t="s">
        <v>9</v>
      </c>
      <c r="F10" s="4" t="s">
        <v>10</v>
      </c>
      <c r="G10" s="4" t="s">
        <v>11</v>
      </c>
      <c r="H10" s="4" t="s">
        <v>12</v>
      </c>
      <c r="I10" s="4" t="s">
        <v>13</v>
      </c>
      <c r="J10" s="4" t="s">
        <v>14</v>
      </c>
      <c r="K10" s="5" t="s">
        <v>15</v>
      </c>
      <c r="L10" s="186"/>
      <c r="M10" s="188"/>
    </row>
    <row r="11" spans="1:86" x14ac:dyDescent="0.25">
      <c r="A11" s="6" t="s">
        <v>16</v>
      </c>
      <c r="B11" s="7"/>
      <c r="C11" s="8"/>
      <c r="D11" s="8"/>
      <c r="E11" s="8"/>
      <c r="F11" s="8"/>
      <c r="G11" s="8"/>
      <c r="H11" s="8"/>
      <c r="I11" s="8"/>
      <c r="J11" s="8"/>
      <c r="K11" s="9"/>
      <c r="L11" s="10"/>
      <c r="M11" s="11"/>
    </row>
    <row r="12" spans="1:86" ht="22.5" x14ac:dyDescent="0.25">
      <c r="A12" s="12" t="s">
        <v>17</v>
      </c>
      <c r="B12" s="13">
        <f>SUM(C12:K12)</f>
        <v>0</v>
      </c>
      <c r="C12" s="108"/>
      <c r="D12" s="109"/>
      <c r="E12" s="109"/>
      <c r="F12" s="109"/>
      <c r="G12" s="109"/>
      <c r="H12" s="109"/>
      <c r="I12" s="109"/>
      <c r="J12" s="109"/>
      <c r="K12" s="110"/>
      <c r="L12" s="111"/>
      <c r="M12" s="112"/>
      <c r="N12" s="14" t="str">
        <f>$CA12&amp;CB12</f>
        <v/>
      </c>
      <c r="CA12" s="15" t="str">
        <f>IF(AND(B12&gt;0,L12="")," * No olvide digitar la variable Pueblos Originarios. Digite cero si no tiene.",IF(L12&gt;B12, " * La variable Pueblos Originarios no puede ser mayor al Total.",""))</f>
        <v/>
      </c>
      <c r="CB12" s="15" t="str">
        <f>IF(AND(B12&gt;0,M12="")," * No olvide digitar la variable Migrantes. Digite cero si no tiene.",IF(M12&gt;B12, " * La variable Migrantes no puede ser mayor al Total.",""))</f>
        <v/>
      </c>
      <c r="CC12" s="14"/>
      <c r="CD12" s="14"/>
      <c r="CG12" s="16">
        <f>IF(AND(B12&gt;0,L12=""),1,IF(L12&gt;B12,1,0))</f>
        <v>0</v>
      </c>
      <c r="CH12" s="16">
        <f>IF(AND(B12&gt;0,M12=""),1,IF(M12&gt;B12,1,0))</f>
        <v>0</v>
      </c>
    </row>
    <row r="13" spans="1:86" x14ac:dyDescent="0.25">
      <c r="A13" s="17" t="s">
        <v>18</v>
      </c>
      <c r="B13" s="18">
        <f>SUM(C13:K13)</f>
        <v>0</v>
      </c>
      <c r="C13" s="113"/>
      <c r="D13" s="114"/>
      <c r="E13" s="114"/>
      <c r="F13" s="114"/>
      <c r="G13" s="114"/>
      <c r="H13" s="114"/>
      <c r="I13" s="114"/>
      <c r="J13" s="114"/>
      <c r="K13" s="115"/>
      <c r="L13" s="116"/>
      <c r="M13" s="117"/>
      <c r="N13" s="14" t="str">
        <f t="shared" ref="N13:N19" si="0">$CA13&amp;CB13</f>
        <v/>
      </c>
      <c r="CA13" s="15" t="str">
        <f>IF(AND(B13&gt;0,L13="")," * No olvide digitar la variable Pueblos Originarios. Digite cero si no tiene.",IF(L13&gt;B13, " * La variable Pueblos Originarios no puede ser mayor al Total.",""))</f>
        <v/>
      </c>
      <c r="CB13" s="15" t="str">
        <f>IF(AND(B13&gt;0,M13="")," * No olvide digitar la variable Migrantes. Digite cero si no tiene.",IF(M13&gt;B13, " * La variable Migrantes no puede ser mayor al Total.",""))</f>
        <v/>
      </c>
      <c r="CG13" s="16">
        <f>IF(AND(B13&gt;0,L13=""),1,IF(L13&gt;B13,1,0))</f>
        <v>0</v>
      </c>
      <c r="CH13" s="16">
        <f>IF(AND(B13&gt;0,M13=""),1,IF(M13&gt;B13,1,0))</f>
        <v>0</v>
      </c>
    </row>
    <row r="14" spans="1:86" x14ac:dyDescent="0.25">
      <c r="A14" s="19" t="s">
        <v>19</v>
      </c>
      <c r="B14" s="20"/>
      <c r="C14" s="21"/>
      <c r="D14" s="21"/>
      <c r="E14" s="21"/>
      <c r="F14" s="21"/>
      <c r="G14" s="21"/>
      <c r="H14" s="21"/>
      <c r="I14" s="21"/>
      <c r="J14" s="21"/>
      <c r="K14" s="22"/>
      <c r="L14" s="23"/>
      <c r="M14" s="24"/>
      <c r="N14" s="14" t="str">
        <f t="shared" si="0"/>
        <v/>
      </c>
      <c r="CA14" s="25"/>
    </row>
    <row r="15" spans="1:86" ht="22.5" x14ac:dyDescent="0.25">
      <c r="A15" s="12" t="s">
        <v>20</v>
      </c>
      <c r="B15" s="26">
        <f>SUM(C15:K15)</f>
        <v>0</v>
      </c>
      <c r="C15" s="108"/>
      <c r="D15" s="109"/>
      <c r="E15" s="109"/>
      <c r="F15" s="109"/>
      <c r="G15" s="109"/>
      <c r="H15" s="109"/>
      <c r="I15" s="109"/>
      <c r="J15" s="109"/>
      <c r="K15" s="110"/>
      <c r="L15" s="111"/>
      <c r="M15" s="112"/>
      <c r="N15" s="14" t="str">
        <f t="shared" si="0"/>
        <v/>
      </c>
      <c r="CA15" s="15" t="str">
        <f>IF(AND(B15&gt;0,L15="")," * No olvide digitar la variable Pueblos Originarios. Digite cero si no tiene.",IF(L15&gt;B15, " * La variable Pueblos Originarios no puede ser mayor al Total.",""))</f>
        <v/>
      </c>
      <c r="CB15" s="15" t="str">
        <f t="shared" ref="CB15:CB16" si="1">IF(AND(B15&gt;0,M15="")," * No olvide digitar la variable Migrantes. Digite cero si no tiene.",IF(M15&gt;B15, " * La variable Migrantes no puede ser mayor al Total.",""))</f>
        <v/>
      </c>
      <c r="CG15" s="16">
        <f t="shared" ref="CG15:CG16" si="2">IF(AND(B15&gt;0,L15=""),1,IF(L15&gt;B15,1,0))</f>
        <v>0</v>
      </c>
      <c r="CH15" s="16">
        <f t="shared" ref="CH15:CH16" si="3">IF(AND(B15&gt;0,M15=""),1,IF(M15&gt;B15,1,0))</f>
        <v>0</v>
      </c>
    </row>
    <row r="16" spans="1:86" x14ac:dyDescent="0.25">
      <c r="A16" s="17" t="s">
        <v>21</v>
      </c>
      <c r="B16" s="18">
        <f>SUM(C16:K16)</f>
        <v>0</v>
      </c>
      <c r="C16" s="113"/>
      <c r="D16" s="114"/>
      <c r="E16" s="114"/>
      <c r="F16" s="114"/>
      <c r="G16" s="114"/>
      <c r="H16" s="114"/>
      <c r="I16" s="114"/>
      <c r="J16" s="114"/>
      <c r="K16" s="115"/>
      <c r="L16" s="116"/>
      <c r="M16" s="117"/>
      <c r="N16" s="14" t="str">
        <f t="shared" si="0"/>
        <v/>
      </c>
      <c r="CA16" s="15" t="str">
        <f>IF(AND(B16&gt;0,L16="")," * No olvide digitar la variable Pueblos Originarios. Digite cero si no tiene.",IF(L16&gt;B16, " * La variable Pueblos Originarios no puede ser mayor al Total.",""))</f>
        <v/>
      </c>
      <c r="CB16" s="15" t="str">
        <f t="shared" si="1"/>
        <v/>
      </c>
      <c r="CG16" s="16">
        <f t="shared" si="2"/>
        <v>0</v>
      </c>
      <c r="CH16" s="16">
        <f t="shared" si="3"/>
        <v>0</v>
      </c>
    </row>
    <row r="17" spans="1:86" x14ac:dyDescent="0.25">
      <c r="A17" s="27" t="s">
        <v>22</v>
      </c>
      <c r="B17" s="20"/>
      <c r="C17" s="21"/>
      <c r="D17" s="21"/>
      <c r="E17" s="21"/>
      <c r="F17" s="21"/>
      <c r="G17" s="21"/>
      <c r="H17" s="21"/>
      <c r="I17" s="21"/>
      <c r="J17" s="21"/>
      <c r="K17" s="22"/>
      <c r="L17" s="23"/>
      <c r="M17" s="24"/>
      <c r="N17" s="14" t="str">
        <f t="shared" si="0"/>
        <v/>
      </c>
      <c r="CA17" s="25"/>
    </row>
    <row r="18" spans="1:86" ht="22.5" x14ac:dyDescent="0.25">
      <c r="A18" s="28" t="s">
        <v>23</v>
      </c>
      <c r="B18" s="29">
        <f>SUM(C18:K18)</f>
        <v>0</v>
      </c>
      <c r="C18" s="118"/>
      <c r="D18" s="119"/>
      <c r="E18" s="119"/>
      <c r="F18" s="119"/>
      <c r="G18" s="119"/>
      <c r="H18" s="119"/>
      <c r="I18" s="119"/>
      <c r="J18" s="119"/>
      <c r="K18" s="120"/>
      <c r="L18" s="121"/>
      <c r="M18" s="122"/>
      <c r="N18" s="14" t="str">
        <f t="shared" si="0"/>
        <v/>
      </c>
      <c r="CA18" s="15" t="str">
        <f>IF(AND(B18&gt;0,L18="")," * No olvide digitar la variable Pueblos Originarios. Digite cero si no tiene.",IF(L18&gt;B18, " * La variable Pueblos Originarios no puede ser mayor al Total.",""))</f>
        <v/>
      </c>
      <c r="CB18" s="15" t="str">
        <f t="shared" ref="CB18:CB19" si="4">IF(AND(B18&gt;0,M18="")," * No olvide digitar la variable Migrantes. Digite cero si no tiene.",IF(M18&gt;B18, " * La variable Migrantes no puede ser mayor al Total.",""))</f>
        <v/>
      </c>
      <c r="CG18" s="16">
        <f t="shared" ref="CG18:CG19" si="5">IF(AND(B18&gt;0,L18=""),1,IF(L18&gt;B18,1,0))</f>
        <v>0</v>
      </c>
      <c r="CH18" s="16">
        <f t="shared" ref="CH18:CH19" si="6">IF(AND(B18&gt;0,M18=""),1,IF(M18&gt;B18,1,0))</f>
        <v>0</v>
      </c>
    </row>
    <row r="19" spans="1:86" x14ac:dyDescent="0.25">
      <c r="A19" s="17" t="s">
        <v>21</v>
      </c>
      <c r="B19" s="18">
        <f>SUM(C19:K19)</f>
        <v>0</v>
      </c>
      <c r="C19" s="113"/>
      <c r="D19" s="114"/>
      <c r="E19" s="114"/>
      <c r="F19" s="114"/>
      <c r="G19" s="114"/>
      <c r="H19" s="114"/>
      <c r="I19" s="114"/>
      <c r="J19" s="114"/>
      <c r="K19" s="115"/>
      <c r="L19" s="116"/>
      <c r="M19" s="117"/>
      <c r="N19" s="14" t="str">
        <f t="shared" si="0"/>
        <v/>
      </c>
      <c r="CA19" s="15" t="str">
        <f>IF(AND(B19&gt;0,L19="")," * No olvide digitar la variable Pueblos Originarios. Digite cero si no tiene.",IF(L19&gt;B19, " * La variable Pueblos Originarios no puede ser mayor al Total.",""))</f>
        <v/>
      </c>
      <c r="CB19" s="15" t="str">
        <f t="shared" si="4"/>
        <v/>
      </c>
      <c r="CG19" s="16">
        <f t="shared" si="5"/>
        <v>0</v>
      </c>
      <c r="CH19" s="16">
        <f t="shared" si="6"/>
        <v>0</v>
      </c>
    </row>
    <row r="20" spans="1:86" ht="15" customHeight="1" x14ac:dyDescent="0.25">
      <c r="A20" s="189" t="s">
        <v>24</v>
      </c>
      <c r="B20" s="189"/>
      <c r="C20" s="189"/>
      <c r="D20" s="189"/>
      <c r="CA20" s="25"/>
    </row>
    <row r="21" spans="1:86" ht="21" x14ac:dyDescent="0.25">
      <c r="A21" s="30"/>
      <c r="B21" s="31" t="s">
        <v>3</v>
      </c>
      <c r="C21" s="32" t="s">
        <v>5</v>
      </c>
      <c r="D21" s="33" t="s">
        <v>6</v>
      </c>
      <c r="CA21" s="25"/>
    </row>
    <row r="22" spans="1:86" ht="33" x14ac:dyDescent="0.25">
      <c r="A22" s="28" t="s">
        <v>25</v>
      </c>
      <c r="B22" s="34"/>
      <c r="C22" s="111"/>
      <c r="D22" s="112"/>
      <c r="E22" s="35" t="str">
        <f>CA22&amp;CB22</f>
        <v/>
      </c>
      <c r="CA22" s="15" t="str">
        <f>IF(AND(B22&gt;0,C22="")," * No olvide digitar la variable Pueblos Originarios. Digite cero si no tiene.",IF(C22&gt;B22, " * La variable Pueblos Originarios no puede ser mayor al Total.",""))</f>
        <v/>
      </c>
      <c r="CB22" s="15" t="str">
        <f>IF(AND(B22&gt;0,D22="")," * No olvide digitar la variable Migrantes. Digite cero si no tiene.",IF(D22&gt;B22, " * La variable Migrantes no puede ser mayor al Total.",""))</f>
        <v/>
      </c>
      <c r="CG22" s="36">
        <f>IF(AND(B22&gt;0,C22=""),1,IF(C22&gt;B22,1,0))</f>
        <v>0</v>
      </c>
      <c r="CH22" s="36">
        <f>IF(AND(B22&gt;0,D22=""),1,IF(D22&gt;B22,1,0))</f>
        <v>0</v>
      </c>
    </row>
    <row r="23" spans="1:86" ht="22.5" x14ac:dyDescent="0.25">
      <c r="A23" s="37" t="s">
        <v>26</v>
      </c>
      <c r="B23" s="123"/>
      <c r="C23" s="116"/>
      <c r="D23" s="117"/>
      <c r="E23" s="35" t="str">
        <f>CA23&amp;CB23</f>
        <v/>
      </c>
      <c r="CA23" s="15" t="str">
        <f>IF(AND(B23&gt;0,C23="")," * No olvide digitar la variable Pueblos Originarios. Digite cero si no tiene.",IF(C23&gt;B23, " * La variable Pueblos Originarios no puede ser mayor al Total.",""))</f>
        <v/>
      </c>
      <c r="CB23" s="15" t="str">
        <f>IF(AND(B23&gt;0,D23="")," * No olvide digitar la variable Migrantes. Digite cero si no tiene.",IF(D23&gt;B23, " * La variable Migrantes no puede ser mayor al Total.",""))</f>
        <v/>
      </c>
      <c r="CG23" s="36">
        <f>IF(AND(B23&gt;0,C23=""),1,IF(C23&gt;B23,1,0))</f>
        <v>0</v>
      </c>
      <c r="CH23" s="36">
        <f>IF(AND(B23&gt;0,D23=""),1,IF(D23&gt;B23,1,0))</f>
        <v>0</v>
      </c>
    </row>
    <row r="24" spans="1:86" ht="15" customHeight="1" x14ac:dyDescent="0.25">
      <c r="A24" s="190" t="s">
        <v>27</v>
      </c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CA24" s="25"/>
    </row>
    <row r="25" spans="1:86" ht="15" customHeight="1" x14ac:dyDescent="0.25">
      <c r="A25" s="191"/>
      <c r="B25" s="178" t="s">
        <v>3</v>
      </c>
      <c r="C25" s="183" t="s">
        <v>4</v>
      </c>
      <c r="D25" s="183"/>
      <c r="E25" s="183"/>
      <c r="F25" s="183"/>
      <c r="G25" s="183"/>
      <c r="H25" s="183"/>
      <c r="I25" s="183"/>
      <c r="J25" s="183"/>
      <c r="K25" s="184"/>
      <c r="L25" s="187" t="s">
        <v>5</v>
      </c>
      <c r="M25" s="178" t="s">
        <v>6</v>
      </c>
      <c r="CA25" s="25"/>
    </row>
    <row r="26" spans="1:86" x14ac:dyDescent="0.25">
      <c r="A26" s="192"/>
      <c r="B26" s="179"/>
      <c r="C26" s="38" t="s">
        <v>7</v>
      </c>
      <c r="D26" s="4" t="s">
        <v>8</v>
      </c>
      <c r="E26" s="4" t="s">
        <v>9</v>
      </c>
      <c r="F26" s="4" t="s">
        <v>10</v>
      </c>
      <c r="G26" s="4" t="s">
        <v>11</v>
      </c>
      <c r="H26" s="4" t="s">
        <v>12</v>
      </c>
      <c r="I26" s="4" t="s">
        <v>13</v>
      </c>
      <c r="J26" s="4" t="s">
        <v>14</v>
      </c>
      <c r="K26" s="5" t="s">
        <v>15</v>
      </c>
      <c r="L26" s="188"/>
      <c r="M26" s="179"/>
      <c r="CA26" s="25"/>
    </row>
    <row r="27" spans="1:86" ht="22.5" x14ac:dyDescent="0.25">
      <c r="A27" s="28" t="s">
        <v>28</v>
      </c>
      <c r="B27" s="26">
        <f t="shared" ref="B27:B32" si="7">SUM(C27:K27)</f>
        <v>0</v>
      </c>
      <c r="C27" s="118"/>
      <c r="D27" s="119"/>
      <c r="E27" s="119"/>
      <c r="F27" s="119"/>
      <c r="G27" s="119"/>
      <c r="H27" s="119"/>
      <c r="I27" s="119"/>
      <c r="J27" s="119"/>
      <c r="K27" s="120"/>
      <c r="L27" s="124"/>
      <c r="M27" s="125"/>
      <c r="N27" s="35" t="str">
        <f>$CA27&amp;CB27</f>
        <v/>
      </c>
      <c r="CA27" s="15" t="str">
        <f>IF(AND(B27&gt;0,L27="")," No olvide digitar la variable Pueblos Originarios. Digite cero si no tiene.",IF(L27&gt;B27," * La variable Pueblos Originarios no puede ser mayor al Total.",""))</f>
        <v/>
      </c>
      <c r="CB27" s="15" t="str">
        <f>IF(AND(B27&gt;0,M27="")," No olvide digitar la variable Migrantes. Digite cero si no tiene.",IF(M27&gt;B27," * La variable Migrantes no puede ser mayor al Total.",""))</f>
        <v/>
      </c>
      <c r="CG27" s="36">
        <f>IF(AND(B27&gt;0,L27=""),1,IF(L27&gt;B27,1,0))</f>
        <v>0</v>
      </c>
      <c r="CH27" s="36">
        <f>IF(AND(B27&gt;0,M27=""),1,IF(M27&gt;B27,1,0))</f>
        <v>0</v>
      </c>
    </row>
    <row r="28" spans="1:86" x14ac:dyDescent="0.25">
      <c r="A28" s="28" t="s">
        <v>29</v>
      </c>
      <c r="B28" s="39">
        <f t="shared" si="7"/>
        <v>0</v>
      </c>
      <c r="C28" s="118"/>
      <c r="D28" s="119"/>
      <c r="E28" s="119"/>
      <c r="F28" s="119"/>
      <c r="G28" s="119"/>
      <c r="H28" s="119"/>
      <c r="I28" s="119"/>
      <c r="J28" s="119"/>
      <c r="K28" s="120"/>
      <c r="L28" s="124"/>
      <c r="M28" s="125"/>
      <c r="N28" s="35" t="str">
        <f t="shared" ref="N28:N32" si="8">$CA28&amp;CB28</f>
        <v/>
      </c>
      <c r="CA28" s="15" t="str">
        <f t="shared" ref="CA28:CA32" si="9">IF(AND(B28&gt;0,L28="")," No olvide digitar la variable Pueblos Originarios. Digite cero si no tiene.",IF(L28&gt;B28," * La variable Pueblos Originarios no puede ser mayor al Total.",""))</f>
        <v/>
      </c>
      <c r="CB28" s="15" t="str">
        <f t="shared" ref="CB28:CB32" si="10">IF(AND(B28&gt;0,M28="")," No olvide digitar la variable Migrantes. Digite cero si no tiene.",IF(M28&gt;B28," * La variable Migrantes no puede ser mayor al Total.",""))</f>
        <v/>
      </c>
      <c r="CG28" s="36">
        <f t="shared" ref="CG28:CG32" si="11">IF(AND(B28&gt;0,L28=""),1,IF(L28&gt;B28,1,0))</f>
        <v>0</v>
      </c>
      <c r="CH28" s="36">
        <f t="shared" ref="CH28:CH32" si="12">IF(AND(B28&gt;0,M28=""),1,IF(M28&gt;B28,1,0))</f>
        <v>0</v>
      </c>
    </row>
    <row r="29" spans="1:86" ht="22.5" x14ac:dyDescent="0.25">
      <c r="A29" s="28" t="s">
        <v>30</v>
      </c>
      <c r="B29" s="39">
        <f t="shared" si="7"/>
        <v>0</v>
      </c>
      <c r="C29" s="118"/>
      <c r="D29" s="119"/>
      <c r="E29" s="119"/>
      <c r="F29" s="119"/>
      <c r="G29" s="119"/>
      <c r="H29" s="119"/>
      <c r="I29" s="119"/>
      <c r="J29" s="119"/>
      <c r="K29" s="120"/>
      <c r="L29" s="124"/>
      <c r="M29" s="125"/>
      <c r="N29" s="35" t="str">
        <f t="shared" si="8"/>
        <v/>
      </c>
      <c r="CA29" s="15" t="str">
        <f t="shared" si="9"/>
        <v/>
      </c>
      <c r="CB29" s="15" t="str">
        <f t="shared" si="10"/>
        <v/>
      </c>
      <c r="CG29" s="36">
        <f t="shared" si="11"/>
        <v>0</v>
      </c>
      <c r="CH29" s="36">
        <f t="shared" si="12"/>
        <v>0</v>
      </c>
    </row>
    <row r="30" spans="1:86" ht="22.5" x14ac:dyDescent="0.25">
      <c r="A30" s="28" t="s">
        <v>31</v>
      </c>
      <c r="B30" s="39">
        <f t="shared" si="7"/>
        <v>0</v>
      </c>
      <c r="C30" s="118"/>
      <c r="D30" s="119"/>
      <c r="E30" s="119"/>
      <c r="F30" s="119"/>
      <c r="G30" s="119"/>
      <c r="H30" s="119"/>
      <c r="I30" s="119"/>
      <c r="J30" s="119"/>
      <c r="K30" s="120"/>
      <c r="L30" s="124"/>
      <c r="M30" s="125"/>
      <c r="N30" s="35" t="str">
        <f t="shared" si="8"/>
        <v/>
      </c>
      <c r="CA30" s="15" t="str">
        <f t="shared" si="9"/>
        <v/>
      </c>
      <c r="CB30" s="15" t="str">
        <f t="shared" si="10"/>
        <v/>
      </c>
      <c r="CG30" s="36">
        <f t="shared" si="11"/>
        <v>0</v>
      </c>
      <c r="CH30" s="36">
        <f t="shared" si="12"/>
        <v>0</v>
      </c>
    </row>
    <row r="31" spans="1:86" ht="22.5" x14ac:dyDescent="0.25">
      <c r="A31" s="28" t="s">
        <v>32</v>
      </c>
      <c r="B31" s="39">
        <f t="shared" si="7"/>
        <v>0</v>
      </c>
      <c r="C31" s="118"/>
      <c r="D31" s="119"/>
      <c r="E31" s="119"/>
      <c r="F31" s="119"/>
      <c r="G31" s="119"/>
      <c r="H31" s="119"/>
      <c r="I31" s="119"/>
      <c r="J31" s="119"/>
      <c r="K31" s="120"/>
      <c r="L31" s="124"/>
      <c r="M31" s="125"/>
      <c r="N31" s="35" t="str">
        <f t="shared" si="8"/>
        <v/>
      </c>
      <c r="CA31" s="15" t="str">
        <f t="shared" si="9"/>
        <v/>
      </c>
      <c r="CB31" s="15" t="str">
        <f t="shared" si="10"/>
        <v/>
      </c>
      <c r="CG31" s="36">
        <f t="shared" si="11"/>
        <v>0</v>
      </c>
      <c r="CH31" s="36">
        <f t="shared" si="12"/>
        <v>0</v>
      </c>
    </row>
    <row r="32" spans="1:86" x14ac:dyDescent="0.25">
      <c r="A32" s="17" t="s">
        <v>33</v>
      </c>
      <c r="B32" s="18">
        <f t="shared" si="7"/>
        <v>0</v>
      </c>
      <c r="C32" s="126"/>
      <c r="D32" s="127"/>
      <c r="E32" s="127"/>
      <c r="F32" s="127"/>
      <c r="G32" s="127"/>
      <c r="H32" s="127"/>
      <c r="I32" s="127"/>
      <c r="J32" s="127"/>
      <c r="K32" s="128"/>
      <c r="L32" s="129"/>
      <c r="M32" s="130"/>
      <c r="N32" s="35" t="str">
        <f t="shared" si="8"/>
        <v/>
      </c>
      <c r="CA32" s="15" t="str">
        <f t="shared" si="9"/>
        <v/>
      </c>
      <c r="CB32" s="15" t="str">
        <f t="shared" si="10"/>
        <v/>
      </c>
      <c r="CG32" s="36">
        <f t="shared" si="11"/>
        <v>0</v>
      </c>
      <c r="CH32" s="36">
        <f t="shared" si="12"/>
        <v>0</v>
      </c>
    </row>
    <row r="33" spans="1:86" ht="15" customHeight="1" x14ac:dyDescent="0.25">
      <c r="A33" s="189" t="s">
        <v>34</v>
      </c>
      <c r="B33" s="189"/>
      <c r="C33" s="189"/>
      <c r="D33" s="189"/>
      <c r="CA33" s="25"/>
    </row>
    <row r="34" spans="1:86" ht="21" x14ac:dyDescent="0.25">
      <c r="A34" s="40"/>
      <c r="B34" s="31" t="s">
        <v>3</v>
      </c>
      <c r="C34" s="32" t="s">
        <v>5</v>
      </c>
      <c r="D34" s="33" t="s">
        <v>6</v>
      </c>
      <c r="CA34" s="25"/>
    </row>
    <row r="35" spans="1:86" ht="22.5" x14ac:dyDescent="0.25">
      <c r="A35" s="28" t="s">
        <v>35</v>
      </c>
      <c r="B35" s="131">
        <v>113</v>
      </c>
      <c r="C35" s="124">
        <v>0</v>
      </c>
      <c r="D35" s="132">
        <v>9</v>
      </c>
      <c r="E35" s="35" t="str">
        <f>CA35&amp;CB35</f>
        <v/>
      </c>
      <c r="CA35" s="15" t="str">
        <f>IF(AND(B35&gt;0,C35="")," No olvide digitar la variable Pueblos Originarios. Digite cero si no tiene.",IF(C35&gt;B35," * La variable Pueblos Originarios no puede ser mayor al Total.",""))</f>
        <v/>
      </c>
      <c r="CB35" s="15" t="str">
        <f>IF(AND(B35&gt;0,D35="")," No olvide digitar la variable Migrantes. Digite cero si no tiene.",IF(D35&gt;B35," * La variable Migrantes no puede ser mayor al Total.",""))</f>
        <v/>
      </c>
      <c r="CG35" s="36">
        <f>IF(AND(B35&gt;0,C35=""),1,IF(C35&gt;B35,1,0))</f>
        <v>0</v>
      </c>
      <c r="CH35" s="36">
        <f>IF(AND(B35&gt;0,D35=""),1,IF(D35&gt;B35,1,0))</f>
        <v>0</v>
      </c>
    </row>
    <row r="36" spans="1:86" x14ac:dyDescent="0.25">
      <c r="A36" s="37" t="s">
        <v>36</v>
      </c>
      <c r="B36" s="133">
        <v>113</v>
      </c>
      <c r="C36" s="129">
        <v>0</v>
      </c>
      <c r="D36" s="134">
        <v>9</v>
      </c>
      <c r="E36" s="35" t="str">
        <f>CA36&amp;CB36</f>
        <v/>
      </c>
      <c r="CA36" s="15" t="str">
        <f>IF(AND(B36&gt;0,C36="")," No olvide digitar la variable Pueblos Originarios. Digite cero si no tiene.",IF(C36&gt;B36," * La variable Pueblos Originarios no puede ser mayor al Total.",""))</f>
        <v/>
      </c>
      <c r="CB36" s="15" t="str">
        <f>IF(AND(B36&gt;0,D36="")," No olvide digitar la variable Migrantes. Digite cero si no tiene.",IF(D36&gt;B36," * La variable Migrantes no puede ser mayor al Total.",""))</f>
        <v/>
      </c>
      <c r="CG36" s="36">
        <f>IF(AND(B36&gt;0,C36=""),1,IF(C36&gt;B36,1,0))</f>
        <v>0</v>
      </c>
      <c r="CH36" s="36">
        <f>IF(AND(B36&gt;0,D36=""),1,IF(D36&gt;B36,1,0))</f>
        <v>0</v>
      </c>
    </row>
    <row r="37" spans="1:86" ht="15" customHeight="1" x14ac:dyDescent="0.25">
      <c r="A37" s="190" t="s">
        <v>37</v>
      </c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CA37" s="25"/>
      <c r="CB37" s="25"/>
    </row>
    <row r="38" spans="1:86" ht="15" customHeight="1" x14ac:dyDescent="0.25">
      <c r="A38" s="193"/>
      <c r="B38" s="195" t="s">
        <v>3</v>
      </c>
      <c r="C38" s="182" t="s">
        <v>4</v>
      </c>
      <c r="D38" s="183"/>
      <c r="E38" s="183"/>
      <c r="F38" s="183"/>
      <c r="G38" s="183"/>
      <c r="H38" s="183"/>
      <c r="I38" s="183"/>
      <c r="J38" s="183"/>
      <c r="K38" s="184"/>
      <c r="L38" s="185" t="s">
        <v>5</v>
      </c>
      <c r="M38" s="187" t="s">
        <v>6</v>
      </c>
      <c r="CA38" s="25"/>
    </row>
    <row r="39" spans="1:86" x14ac:dyDescent="0.25">
      <c r="A39" s="194"/>
      <c r="B39" s="196"/>
      <c r="C39" s="3" t="s">
        <v>7</v>
      </c>
      <c r="D39" s="4" t="s">
        <v>8</v>
      </c>
      <c r="E39" s="4" t="s">
        <v>9</v>
      </c>
      <c r="F39" s="4" t="s">
        <v>10</v>
      </c>
      <c r="G39" s="4" t="s">
        <v>11</v>
      </c>
      <c r="H39" s="4" t="s">
        <v>12</v>
      </c>
      <c r="I39" s="4" t="s">
        <v>13</v>
      </c>
      <c r="J39" s="4" t="s">
        <v>14</v>
      </c>
      <c r="K39" s="5" t="s">
        <v>15</v>
      </c>
      <c r="L39" s="186"/>
      <c r="M39" s="188"/>
      <c r="CA39" s="25"/>
    </row>
    <row r="40" spans="1:86" ht="22.5" x14ac:dyDescent="0.25">
      <c r="A40" s="28" t="s">
        <v>38</v>
      </c>
      <c r="B40" s="41">
        <f>SUM(C40:K40)</f>
        <v>0</v>
      </c>
      <c r="C40" s="135"/>
      <c r="D40" s="124"/>
      <c r="E40" s="124"/>
      <c r="F40" s="124"/>
      <c r="G40" s="124"/>
      <c r="H40" s="124"/>
      <c r="I40" s="124"/>
      <c r="J40" s="124"/>
      <c r="K40" s="120"/>
      <c r="L40" s="121"/>
      <c r="M40" s="122"/>
      <c r="N40" s="35" t="str">
        <f>$CA40&amp;CB40</f>
        <v/>
      </c>
      <c r="CA40" s="15" t="str">
        <f>IF(AND(B40&gt;0,L40="")," No olvide digitar la variable Pueblos Originarios. Digite cero si no tiene.",IF(L40&gt;B40," * La variable Pueblos Originarios no puede ser mayor al Total.",""))</f>
        <v/>
      </c>
      <c r="CB40" s="15" t="str">
        <f>IF(AND(B40&gt;0,M40="")," No olvide digitar la variable Migrantes. Digite cero si no tiene.",IF(M40&gt;B40," * La variable Migrantes no puede ser mayor al Total.",""))</f>
        <v/>
      </c>
      <c r="CG40" s="36">
        <f>IF(AND(B40&gt;0,L40=""),1,IF(L40&gt;B40,1,0))</f>
        <v>0</v>
      </c>
      <c r="CH40" s="36">
        <f>IF(AND(B40&gt;0,M40=""),1,IF(M40&gt;B40,1,0))</f>
        <v>0</v>
      </c>
    </row>
    <row r="41" spans="1:86" ht="22.5" x14ac:dyDescent="0.25">
      <c r="A41" s="28" t="s">
        <v>39</v>
      </c>
      <c r="B41" s="41">
        <f t="shared" ref="B41:B47" si="13">SUM(C41:K41)</f>
        <v>0</v>
      </c>
      <c r="C41" s="135"/>
      <c r="D41" s="124"/>
      <c r="E41" s="124"/>
      <c r="F41" s="124"/>
      <c r="G41" s="124"/>
      <c r="H41" s="124"/>
      <c r="I41" s="124"/>
      <c r="J41" s="124"/>
      <c r="K41" s="120"/>
      <c r="L41" s="121"/>
      <c r="M41" s="122"/>
      <c r="N41" s="35" t="str">
        <f t="shared" ref="N41:N47" si="14">$CA41&amp;CB41</f>
        <v/>
      </c>
      <c r="CA41" s="15" t="str">
        <f t="shared" ref="CA41:CA47" si="15">IF(AND(B41&gt;0,L41="")," No olvide digitar la variable Pueblos Originarios. Digite cero si no tiene.",IF(L41&gt;B41," * La variable Pueblos Originarios no puede ser mayor al Total.",""))</f>
        <v/>
      </c>
      <c r="CB41" s="15" t="str">
        <f t="shared" ref="CB41:CB47" si="16">IF(AND(B41&gt;0,M41="")," No olvide digitar la variable Migrantes. Digite cero si no tiene.",IF(M41&gt;B41," * La variable Migrantes no puede ser mayor al Total.",""))</f>
        <v/>
      </c>
      <c r="CG41" s="36">
        <f t="shared" ref="CG41:CG47" si="17">IF(AND(B41&gt;0,L41=""),1,IF(L41&gt;B41,1,0))</f>
        <v>0</v>
      </c>
      <c r="CH41" s="36">
        <f t="shared" ref="CH41:CH47" si="18">IF(AND(B41&gt;0,M41=""),1,IF(M41&gt;B41,1,0))</f>
        <v>0</v>
      </c>
    </row>
    <row r="42" spans="1:86" ht="22.5" x14ac:dyDescent="0.25">
      <c r="A42" s="28" t="s">
        <v>40</v>
      </c>
      <c r="B42" s="41">
        <f t="shared" si="13"/>
        <v>0</v>
      </c>
      <c r="C42" s="135"/>
      <c r="D42" s="124"/>
      <c r="E42" s="124"/>
      <c r="F42" s="124"/>
      <c r="G42" s="124"/>
      <c r="H42" s="124"/>
      <c r="I42" s="124"/>
      <c r="J42" s="124"/>
      <c r="K42" s="120"/>
      <c r="L42" s="121"/>
      <c r="M42" s="122"/>
      <c r="N42" s="35" t="str">
        <f t="shared" si="14"/>
        <v/>
      </c>
      <c r="CA42" s="15" t="str">
        <f t="shared" si="15"/>
        <v/>
      </c>
      <c r="CB42" s="15" t="str">
        <f t="shared" si="16"/>
        <v/>
      </c>
      <c r="CG42" s="36">
        <f t="shared" si="17"/>
        <v>0</v>
      </c>
      <c r="CH42" s="36">
        <f t="shared" si="18"/>
        <v>0</v>
      </c>
    </row>
    <row r="43" spans="1:86" x14ac:dyDescent="0.25">
      <c r="A43" s="17" t="s">
        <v>41</v>
      </c>
      <c r="B43" s="42">
        <f t="shared" si="13"/>
        <v>0</v>
      </c>
      <c r="C43" s="129"/>
      <c r="D43" s="136"/>
      <c r="E43" s="136"/>
      <c r="F43" s="136"/>
      <c r="G43" s="136"/>
      <c r="H43" s="136"/>
      <c r="I43" s="136"/>
      <c r="J43" s="136"/>
      <c r="K43" s="115"/>
      <c r="L43" s="116"/>
      <c r="M43" s="117"/>
      <c r="N43" s="35" t="str">
        <f t="shared" si="14"/>
        <v/>
      </c>
      <c r="CA43" s="15" t="str">
        <f t="shared" si="15"/>
        <v/>
      </c>
      <c r="CB43" s="15" t="str">
        <f t="shared" si="16"/>
        <v/>
      </c>
      <c r="CG43" s="36">
        <f t="shared" si="17"/>
        <v>0</v>
      </c>
      <c r="CH43" s="36">
        <f t="shared" si="18"/>
        <v>0</v>
      </c>
    </row>
    <row r="44" spans="1:86" ht="22.5" x14ac:dyDescent="0.25">
      <c r="A44" s="28" t="s">
        <v>42</v>
      </c>
      <c r="B44" s="43">
        <f>SUM(C44:K44)</f>
        <v>0</v>
      </c>
      <c r="C44" s="124"/>
      <c r="D44" s="124"/>
      <c r="E44" s="124"/>
      <c r="F44" s="124"/>
      <c r="G44" s="124"/>
      <c r="H44" s="124"/>
      <c r="I44" s="124"/>
      <c r="J44" s="124"/>
      <c r="K44" s="120"/>
      <c r="L44" s="121"/>
      <c r="M44" s="122"/>
      <c r="N44" s="35" t="str">
        <f t="shared" si="14"/>
        <v/>
      </c>
      <c r="CA44" s="15" t="str">
        <f t="shared" si="15"/>
        <v/>
      </c>
      <c r="CB44" s="15" t="str">
        <f t="shared" si="16"/>
        <v/>
      </c>
      <c r="CG44" s="36">
        <f t="shared" si="17"/>
        <v>0</v>
      </c>
      <c r="CH44" s="36">
        <f t="shared" si="18"/>
        <v>0</v>
      </c>
    </row>
    <row r="45" spans="1:86" ht="22.5" x14ac:dyDescent="0.25">
      <c r="A45" s="28" t="s">
        <v>43</v>
      </c>
      <c r="B45" s="41">
        <f t="shared" si="13"/>
        <v>0</v>
      </c>
      <c r="C45" s="135"/>
      <c r="D45" s="124"/>
      <c r="E45" s="124"/>
      <c r="F45" s="124"/>
      <c r="G45" s="124"/>
      <c r="H45" s="124"/>
      <c r="I45" s="124"/>
      <c r="J45" s="124"/>
      <c r="K45" s="120"/>
      <c r="L45" s="121"/>
      <c r="M45" s="122"/>
      <c r="N45" s="35" t="str">
        <f t="shared" si="14"/>
        <v/>
      </c>
      <c r="CA45" s="15" t="str">
        <f t="shared" si="15"/>
        <v/>
      </c>
      <c r="CB45" s="15" t="str">
        <f t="shared" si="16"/>
        <v/>
      </c>
      <c r="CG45" s="36">
        <f t="shared" si="17"/>
        <v>0</v>
      </c>
      <c r="CH45" s="36">
        <f t="shared" si="18"/>
        <v>0</v>
      </c>
    </row>
    <row r="46" spans="1:86" ht="22.5" x14ac:dyDescent="0.25">
      <c r="A46" s="28" t="s">
        <v>44</v>
      </c>
      <c r="B46" s="41">
        <f>SUM(C46:K46)</f>
        <v>0</v>
      </c>
      <c r="C46" s="135"/>
      <c r="D46" s="124"/>
      <c r="E46" s="124"/>
      <c r="F46" s="124"/>
      <c r="G46" s="124"/>
      <c r="H46" s="124"/>
      <c r="I46" s="124"/>
      <c r="J46" s="124"/>
      <c r="K46" s="120"/>
      <c r="L46" s="121"/>
      <c r="M46" s="122"/>
      <c r="N46" s="35" t="str">
        <f t="shared" si="14"/>
        <v/>
      </c>
      <c r="CA46" s="15" t="str">
        <f t="shared" si="15"/>
        <v/>
      </c>
      <c r="CB46" s="15" t="str">
        <f t="shared" si="16"/>
        <v/>
      </c>
      <c r="CG46" s="36">
        <f t="shared" si="17"/>
        <v>0</v>
      </c>
      <c r="CH46" s="36">
        <f t="shared" si="18"/>
        <v>0</v>
      </c>
    </row>
    <row r="47" spans="1:86" ht="22.5" x14ac:dyDescent="0.25">
      <c r="A47" s="37" t="s">
        <v>45</v>
      </c>
      <c r="B47" s="42">
        <f t="shared" si="13"/>
        <v>0</v>
      </c>
      <c r="C47" s="129"/>
      <c r="D47" s="129"/>
      <c r="E47" s="129"/>
      <c r="F47" s="129"/>
      <c r="G47" s="129"/>
      <c r="H47" s="129"/>
      <c r="I47" s="129"/>
      <c r="J47" s="129"/>
      <c r="K47" s="128"/>
      <c r="L47" s="137"/>
      <c r="M47" s="138"/>
      <c r="N47" s="35" t="str">
        <f t="shared" si="14"/>
        <v/>
      </c>
      <c r="CA47" s="15" t="str">
        <f t="shared" si="15"/>
        <v/>
      </c>
      <c r="CB47" s="15" t="str">
        <f t="shared" si="16"/>
        <v/>
      </c>
      <c r="CG47" s="36">
        <f t="shared" si="17"/>
        <v>0</v>
      </c>
      <c r="CH47" s="36">
        <f t="shared" si="18"/>
        <v>0</v>
      </c>
    </row>
    <row r="48" spans="1:86" ht="15" customHeight="1" x14ac:dyDescent="0.25">
      <c r="A48" s="197" t="s">
        <v>46</v>
      </c>
      <c r="B48" s="197"/>
      <c r="C48" s="197"/>
      <c r="D48" s="197"/>
      <c r="E48" s="197"/>
      <c r="F48" s="197"/>
      <c r="G48" s="197"/>
      <c r="H48" s="197"/>
      <c r="I48" s="197"/>
      <c r="J48" s="197"/>
      <c r="K48" s="197"/>
      <c r="CA48" s="25"/>
    </row>
    <row r="49" spans="1:86" ht="21" x14ac:dyDescent="0.25">
      <c r="A49" s="44"/>
      <c r="B49" s="31" t="s">
        <v>3</v>
      </c>
      <c r="C49" s="32" t="s">
        <v>5</v>
      </c>
      <c r="D49" s="33" t="s">
        <v>6</v>
      </c>
      <c r="CA49" s="25"/>
    </row>
    <row r="50" spans="1:86" ht="22.5" x14ac:dyDescent="0.25">
      <c r="A50" s="28" t="s">
        <v>47</v>
      </c>
      <c r="B50" s="139"/>
      <c r="C50" s="135"/>
      <c r="D50" s="140"/>
      <c r="E50" s="35" t="str">
        <f>CA50&amp;CB50</f>
        <v/>
      </c>
      <c r="CA50" s="15" t="str">
        <f>IF(AND(B50&gt;0,C50="")," No olvide digitar la variable Pueblos Originarios. Digite cero si no tiene.",IF(C50&gt;B50," * La variable Pueblos Originarios no puede ser mayor al Total.",""))</f>
        <v/>
      </c>
      <c r="CB50" s="15" t="str">
        <f>IF(AND(B50&gt;0,D50="")," No olvide digitar la variable Migrantes. Digite cero si no tiene.",IF(D50&gt;B50," * La variable Migrantes no puede ser mayor al Total.",""))</f>
        <v/>
      </c>
      <c r="CG50" s="36">
        <f>IF(AND(B50&gt;0,C50=""),1,IF(C50&gt;B50,1,0))</f>
        <v>0</v>
      </c>
      <c r="CH50" s="36">
        <f>IF(AND(B50&gt;0,D50=""),1,IF(D50&gt;B50,1,0))</f>
        <v>0</v>
      </c>
    </row>
    <row r="51" spans="1:86" x14ac:dyDescent="0.25">
      <c r="A51" s="28" t="s">
        <v>48</v>
      </c>
      <c r="B51" s="139"/>
      <c r="C51" s="135"/>
      <c r="D51" s="140"/>
      <c r="E51" s="35" t="str">
        <f t="shared" ref="E51:E53" si="19">CA51&amp;CB51</f>
        <v/>
      </c>
      <c r="CA51" s="15" t="str">
        <f t="shared" ref="CA51:CA53" si="20">IF(AND(B51&gt;0,C51="")," No olvide digitar la variable Pueblos Originarios. Digite cero si no tiene.",IF(C51&gt;B51," * La variable Pueblos Originarios no puede ser mayor al Total.",""))</f>
        <v/>
      </c>
      <c r="CB51" s="15" t="str">
        <f t="shared" ref="CB51:CB53" si="21">IF(AND(B51&gt;0,D51="")," No olvide digitar la variable Migrantes. Digite cero si no tiene.",IF(D51&gt;B51," * La variable Migrantes no puede ser mayor al Total.",""))</f>
        <v/>
      </c>
      <c r="CG51" s="36">
        <f t="shared" ref="CG51:CG53" si="22">IF(AND(B51&gt;0,C51=""),1,IF(C51&gt;B51,1,0))</f>
        <v>0</v>
      </c>
      <c r="CH51" s="36">
        <f t="shared" ref="CH51:CH53" si="23">IF(AND(B51&gt;0,D51=""),1,IF(D51&gt;B51,1,0))</f>
        <v>0</v>
      </c>
    </row>
    <row r="52" spans="1:86" ht="33" x14ac:dyDescent="0.25">
      <c r="A52" s="28" t="s">
        <v>49</v>
      </c>
      <c r="B52" s="139"/>
      <c r="C52" s="135"/>
      <c r="D52" s="140"/>
      <c r="E52" s="35" t="str">
        <f t="shared" si="19"/>
        <v/>
      </c>
      <c r="CA52" s="15" t="str">
        <f t="shared" si="20"/>
        <v/>
      </c>
      <c r="CB52" s="15" t="str">
        <f t="shared" si="21"/>
        <v/>
      </c>
      <c r="CG52" s="36">
        <f t="shared" si="22"/>
        <v>0</v>
      </c>
      <c r="CH52" s="36">
        <f t="shared" si="23"/>
        <v>0</v>
      </c>
    </row>
    <row r="53" spans="1:86" ht="22.5" x14ac:dyDescent="0.25">
      <c r="A53" s="37" t="s">
        <v>50</v>
      </c>
      <c r="B53" s="128"/>
      <c r="C53" s="129"/>
      <c r="D53" s="138"/>
      <c r="E53" s="35" t="str">
        <f t="shared" si="19"/>
        <v/>
      </c>
      <c r="CA53" s="15" t="str">
        <f t="shared" si="20"/>
        <v/>
      </c>
      <c r="CB53" s="15" t="str">
        <f t="shared" si="21"/>
        <v/>
      </c>
      <c r="CG53" s="36">
        <f t="shared" si="22"/>
        <v>0</v>
      </c>
      <c r="CH53" s="36">
        <f t="shared" si="23"/>
        <v>0</v>
      </c>
    </row>
    <row r="54" spans="1:86" ht="15" customHeight="1" x14ac:dyDescent="0.25">
      <c r="A54" s="189" t="s">
        <v>51</v>
      </c>
      <c r="B54" s="189"/>
      <c r="C54" s="189"/>
      <c r="D54" s="189"/>
      <c r="CA54" s="25"/>
    </row>
    <row r="55" spans="1:86" ht="21" x14ac:dyDescent="0.25">
      <c r="A55" s="45"/>
      <c r="B55" s="31" t="s">
        <v>3</v>
      </c>
      <c r="C55" s="32" t="s">
        <v>5</v>
      </c>
      <c r="D55" s="33" t="s">
        <v>6</v>
      </c>
      <c r="CA55" s="25"/>
    </row>
    <row r="56" spans="1:86" ht="22.5" x14ac:dyDescent="0.25">
      <c r="A56" s="28" t="s">
        <v>52</v>
      </c>
      <c r="B56" s="139"/>
      <c r="C56" s="135"/>
      <c r="D56" s="140"/>
      <c r="E56" s="35" t="str">
        <f>CA56&amp;CB56</f>
        <v/>
      </c>
      <c r="CA56" s="15" t="str">
        <f>IF(AND(B56&gt;0,C56="")," No olvide digitar la variable Pueblos Originarios. Digite cero si no tiene.",IF(C56&gt;B56," * La variable Pueblos Originarios no puede ser mayor al Total.",""))</f>
        <v/>
      </c>
      <c r="CB56" s="15" t="str">
        <f>IF(AND(B56&gt;0,D56="")," No olvide digitar la variable Migrantes. Digite cero si no tiene.",IF(D56&gt;B56," * La variable Migrantes no puede ser mayor al Total.",""))</f>
        <v/>
      </c>
      <c r="CG56" s="36">
        <f>IF(AND(B56&gt;0,C56=""),1,IF(C56&gt;B56,1,0))</f>
        <v>0</v>
      </c>
      <c r="CH56" s="36">
        <f>IF(AND(B56&gt;0,D56=""),1,IF(D56&gt;B56,1,0))</f>
        <v>0</v>
      </c>
    </row>
    <row r="57" spans="1:86" x14ac:dyDescent="0.25">
      <c r="A57" s="28" t="s">
        <v>48</v>
      </c>
      <c r="B57" s="139"/>
      <c r="C57" s="135"/>
      <c r="D57" s="140"/>
      <c r="E57" s="35" t="str">
        <f t="shared" ref="E57:E59" si="24">CA57&amp;CB57</f>
        <v/>
      </c>
      <c r="CA57" s="15" t="str">
        <f t="shared" ref="CA57:CA59" si="25">IF(AND(B57&gt;0,C57="")," No olvide digitar la variable Pueblos Originarios. Digite cero si no tiene.",IF(C57&gt;B57," * La variable Pueblos Originarios no puede ser mayor al Total.",""))</f>
        <v/>
      </c>
      <c r="CB57" s="15" t="str">
        <f t="shared" ref="CB57:CB59" si="26">IF(AND(B57&gt;0,D57="")," No olvide digitar la variable Migrantes. Digite cero si no tiene.",IF(D57&gt;B57," * La variable Migrantes no puede ser mayor al Total.",""))</f>
        <v/>
      </c>
      <c r="CG57" s="36">
        <f t="shared" ref="CG57:CG59" si="27">IF(AND(B57&gt;0,C57=""),1,IF(C57&gt;B57,1,0))</f>
        <v>0</v>
      </c>
      <c r="CH57" s="36">
        <f t="shared" ref="CH57:CH59" si="28">IF(AND(B57&gt;0,D57=""),1,IF(D57&gt;B57,1,0))</f>
        <v>0</v>
      </c>
    </row>
    <row r="58" spans="1:86" ht="33" x14ac:dyDescent="0.25">
      <c r="A58" s="28" t="s">
        <v>53</v>
      </c>
      <c r="B58" s="139"/>
      <c r="C58" s="135"/>
      <c r="D58" s="140"/>
      <c r="E58" s="35" t="str">
        <f t="shared" si="24"/>
        <v/>
      </c>
      <c r="CA58" s="15" t="str">
        <f t="shared" si="25"/>
        <v/>
      </c>
      <c r="CB58" s="15" t="str">
        <f t="shared" si="26"/>
        <v/>
      </c>
      <c r="CG58" s="36">
        <f t="shared" si="27"/>
        <v>0</v>
      </c>
      <c r="CH58" s="36">
        <f t="shared" si="28"/>
        <v>0</v>
      </c>
    </row>
    <row r="59" spans="1:86" ht="22.5" x14ac:dyDescent="0.25">
      <c r="A59" s="17" t="s">
        <v>54</v>
      </c>
      <c r="B59" s="133"/>
      <c r="C59" s="137"/>
      <c r="D59" s="138"/>
      <c r="E59" s="35" t="str">
        <f t="shared" si="24"/>
        <v/>
      </c>
      <c r="CA59" s="15" t="str">
        <f t="shared" si="25"/>
        <v/>
      </c>
      <c r="CB59" s="15" t="str">
        <f t="shared" si="26"/>
        <v/>
      </c>
      <c r="CG59" s="36">
        <f t="shared" si="27"/>
        <v>0</v>
      </c>
      <c r="CH59" s="36">
        <f t="shared" si="28"/>
        <v>0</v>
      </c>
    </row>
    <row r="60" spans="1:86" ht="15" customHeight="1" x14ac:dyDescent="0.25">
      <c r="A60" s="190" t="s">
        <v>55</v>
      </c>
      <c r="B60" s="190"/>
      <c r="C60" s="190"/>
      <c r="D60" s="190"/>
      <c r="E60" s="190"/>
      <c r="F60" s="190"/>
      <c r="G60" s="190"/>
      <c r="H60" s="190"/>
      <c r="I60" s="190"/>
      <c r="J60" s="190"/>
      <c r="K60" s="190"/>
      <c r="L60" s="46"/>
      <c r="M60" s="46"/>
      <c r="CA60" s="25"/>
    </row>
    <row r="61" spans="1:86" ht="15" customHeight="1" x14ac:dyDescent="0.25">
      <c r="A61" s="178"/>
      <c r="B61" s="180" t="s">
        <v>3</v>
      </c>
      <c r="C61" s="183" t="s">
        <v>4</v>
      </c>
      <c r="D61" s="183"/>
      <c r="E61" s="183"/>
      <c r="F61" s="183"/>
      <c r="G61" s="183"/>
      <c r="H61" s="183"/>
      <c r="I61" s="183"/>
      <c r="J61" s="183"/>
      <c r="K61" s="184"/>
      <c r="L61" s="198" t="s">
        <v>5</v>
      </c>
      <c r="M61" s="187" t="s">
        <v>6</v>
      </c>
      <c r="CA61" s="25"/>
    </row>
    <row r="62" spans="1:86" x14ac:dyDescent="0.25">
      <c r="A62" s="179"/>
      <c r="B62" s="181"/>
      <c r="C62" s="38" t="s">
        <v>7</v>
      </c>
      <c r="D62" s="4" t="s">
        <v>8</v>
      </c>
      <c r="E62" s="4" t="s">
        <v>9</v>
      </c>
      <c r="F62" s="4" t="s">
        <v>10</v>
      </c>
      <c r="G62" s="4" t="s">
        <v>11</v>
      </c>
      <c r="H62" s="4" t="s">
        <v>12</v>
      </c>
      <c r="I62" s="4" t="s">
        <v>13</v>
      </c>
      <c r="J62" s="4" t="s">
        <v>14</v>
      </c>
      <c r="K62" s="47" t="s">
        <v>15</v>
      </c>
      <c r="L62" s="199"/>
      <c r="M62" s="188"/>
      <c r="CA62" s="25"/>
    </row>
    <row r="63" spans="1:86" ht="21" x14ac:dyDescent="0.25">
      <c r="A63" s="48" t="s">
        <v>56</v>
      </c>
      <c r="B63" s="49"/>
      <c r="C63" s="50"/>
      <c r="D63" s="50"/>
      <c r="E63" s="50"/>
      <c r="F63" s="50"/>
      <c r="G63" s="50"/>
      <c r="H63" s="50"/>
      <c r="I63" s="50"/>
      <c r="J63" s="50"/>
      <c r="K63" s="51"/>
      <c r="L63" s="52"/>
      <c r="M63" s="11"/>
      <c r="CA63" s="25"/>
    </row>
    <row r="64" spans="1:86" x14ac:dyDescent="0.25">
      <c r="A64" s="12" t="s">
        <v>57</v>
      </c>
      <c r="B64" s="53">
        <f>SUM(C64:K64)</f>
        <v>0</v>
      </c>
      <c r="C64" s="141"/>
      <c r="D64" s="141"/>
      <c r="E64" s="141"/>
      <c r="F64" s="141"/>
      <c r="G64" s="141"/>
      <c r="H64" s="141"/>
      <c r="I64" s="141"/>
      <c r="J64" s="141"/>
      <c r="K64" s="142"/>
      <c r="L64" s="141"/>
      <c r="M64" s="112"/>
      <c r="N64" s="35" t="str">
        <f t="shared" ref="N64:N73" si="29">$CA64&amp;$CB64</f>
        <v/>
      </c>
      <c r="CA64" s="15" t="str">
        <f>IF(AND(B64&gt;0,L64="")," No olvide digitar la variable Pueblos Originarios. Digite cero si no tiene.",IF(L64&gt;B64," * La variable Pueblos Originarios no puede ser mayor al Total.",""))</f>
        <v/>
      </c>
      <c r="CB64" s="15" t="str">
        <f>IF(AND(B64&gt;0,M64="")," No olvide digitar la variable Migrantes. Digite cero si no tiene.",IF(M64&gt;B64," * La variable Migrantes no puede ser mayor al Total.",""))</f>
        <v/>
      </c>
      <c r="CG64" s="36">
        <f>IF(AND(B64&gt;0,L64=""),1,IF(L64&gt;B64,1,0))</f>
        <v>0</v>
      </c>
      <c r="CH64" s="36">
        <f>IF(AND(B64&gt;0,M64=""),1,IF(M64&gt;B64,1,0))</f>
        <v>0</v>
      </c>
    </row>
    <row r="65" spans="1:86" x14ac:dyDescent="0.25">
      <c r="A65" s="37" t="s">
        <v>58</v>
      </c>
      <c r="B65" s="54">
        <f>SUM(C65:K65)</f>
        <v>0</v>
      </c>
      <c r="C65" s="129"/>
      <c r="D65" s="129"/>
      <c r="E65" s="129"/>
      <c r="F65" s="129"/>
      <c r="G65" s="129"/>
      <c r="H65" s="129"/>
      <c r="I65" s="129"/>
      <c r="J65" s="129"/>
      <c r="K65" s="143"/>
      <c r="L65" s="129"/>
      <c r="M65" s="138"/>
      <c r="N65" s="35" t="str">
        <f t="shared" si="29"/>
        <v/>
      </c>
      <c r="CA65" s="15" t="str">
        <f>IF(AND(B65&gt;0,L65="")," No olvide digitar la variable Pueblos Originarios. Digite cero si no tiene.",IF(L65&gt;B65," * La variable Pueblos Originarios no puede ser mayor al Total.",""))</f>
        <v/>
      </c>
      <c r="CB65" s="15" t="str">
        <f>IF(AND(B65&gt;0,M65="")," No olvide digitar la variable Migrantes. Digite cero si no tiene.",IF(M65&gt;B65," * La variable Migrantes no puede ser mayor al Total.",""))</f>
        <v/>
      </c>
      <c r="CG65" s="36">
        <f>IF(AND(B65&gt;0,L65=""),1,IF(L65&gt;B65,1,0))</f>
        <v>0</v>
      </c>
      <c r="CH65" s="36">
        <f>IF(AND(B65&gt;0,M65=""),1,IF(M65&gt;B65,1,0))</f>
        <v>0</v>
      </c>
    </row>
    <row r="66" spans="1:86" ht="21" x14ac:dyDescent="0.25">
      <c r="A66" s="55" t="s">
        <v>59</v>
      </c>
      <c r="B66" s="56"/>
      <c r="C66" s="57"/>
      <c r="D66" s="58"/>
      <c r="E66" s="57"/>
      <c r="F66" s="58"/>
      <c r="G66" s="57"/>
      <c r="H66" s="58"/>
      <c r="I66" s="57"/>
      <c r="J66" s="58"/>
      <c r="K66" s="59"/>
      <c r="L66" s="60"/>
      <c r="M66" s="61"/>
      <c r="CA66" s="25"/>
    </row>
    <row r="67" spans="1:86" x14ac:dyDescent="0.25">
      <c r="A67" s="12" t="s">
        <v>60</v>
      </c>
      <c r="B67" s="53">
        <f>SUM(C67:K67)</f>
        <v>0</v>
      </c>
      <c r="C67" s="141"/>
      <c r="D67" s="141"/>
      <c r="E67" s="141"/>
      <c r="F67" s="141"/>
      <c r="G67" s="141"/>
      <c r="H67" s="141"/>
      <c r="I67" s="141"/>
      <c r="J67" s="141"/>
      <c r="K67" s="142"/>
      <c r="L67" s="141"/>
      <c r="M67" s="112"/>
      <c r="N67" s="35" t="str">
        <f t="shared" si="29"/>
        <v/>
      </c>
      <c r="CA67" s="15" t="str">
        <f>IF(AND(B67&gt;0,L67="")," No olvide digitar la variable Pueblos Originarios. Digite cero si no tiene.",IF(L67&gt;B67," * La variable Pueblos Originarios no puede ser mayor al Total.",""))</f>
        <v/>
      </c>
      <c r="CB67" s="15" t="str">
        <f t="shared" ref="CB67:CB68" si="30">IF(AND(B67&gt;0,M67="")," No olvide digitar la variable Migrantes. Digite cero si no tiene.",IF(M67&gt;B67," * La variable Migrantes no puede ser mayor al Total.",""))</f>
        <v/>
      </c>
      <c r="CG67" s="36">
        <f>IF(AND(B67&gt;0,L67=""),1,IF(L67&gt;B67,1,0))</f>
        <v>0</v>
      </c>
      <c r="CH67" s="36">
        <f>IF(AND(B67&gt;0,M67=""),1,IF(M67&gt;B67,1,0))</f>
        <v>0</v>
      </c>
    </row>
    <row r="68" spans="1:86" x14ac:dyDescent="0.25">
      <c r="A68" s="37" t="s">
        <v>61</v>
      </c>
      <c r="B68" s="54">
        <f>SUM(C68:K68)</f>
        <v>0</v>
      </c>
      <c r="C68" s="129"/>
      <c r="D68" s="129"/>
      <c r="E68" s="129"/>
      <c r="F68" s="129"/>
      <c r="G68" s="129"/>
      <c r="H68" s="129"/>
      <c r="I68" s="129"/>
      <c r="J68" s="129"/>
      <c r="K68" s="143"/>
      <c r="L68" s="136"/>
      <c r="M68" s="117"/>
      <c r="N68" s="35" t="str">
        <f t="shared" si="29"/>
        <v/>
      </c>
      <c r="CA68" s="15" t="str">
        <f>IF(AND(B68&gt;0,L68="")," No olvide digitar la variable Pueblos Originarios. Digite cero si no tiene.",IF(L68&gt;B68," * La variable Pueblos Originarios no puede ser mayor al Total.",""))</f>
        <v/>
      </c>
      <c r="CB68" s="15" t="str">
        <f t="shared" si="30"/>
        <v/>
      </c>
      <c r="CG68" s="36">
        <f>IF(AND(B68&gt;0,L68=""),1,IF(L68&gt;B68,1,0))</f>
        <v>0</v>
      </c>
      <c r="CH68" s="36">
        <f>IF(AND(B68&gt;0,M68=""),1,IF(M68&gt;B68,1,0))</f>
        <v>0</v>
      </c>
    </row>
    <row r="69" spans="1:86" ht="21" x14ac:dyDescent="0.25">
      <c r="A69" s="55" t="s">
        <v>62</v>
      </c>
      <c r="B69" s="56"/>
      <c r="C69" s="57"/>
      <c r="D69" s="58"/>
      <c r="E69" s="57"/>
      <c r="F69" s="58"/>
      <c r="G69" s="57"/>
      <c r="H69" s="58"/>
      <c r="I69" s="57"/>
      <c r="J69" s="58"/>
      <c r="K69" s="59"/>
      <c r="L69" s="62"/>
      <c r="M69" s="61"/>
      <c r="CA69" s="25"/>
    </row>
    <row r="70" spans="1:86" x14ac:dyDescent="0.25">
      <c r="A70" s="12" t="s">
        <v>63</v>
      </c>
      <c r="B70" s="53">
        <f>SUM(C70:K70)</f>
        <v>0</v>
      </c>
      <c r="C70" s="141"/>
      <c r="D70" s="141"/>
      <c r="E70" s="141"/>
      <c r="F70" s="141"/>
      <c r="G70" s="141"/>
      <c r="H70" s="141"/>
      <c r="I70" s="141"/>
      <c r="J70" s="141"/>
      <c r="K70" s="142"/>
      <c r="L70" s="141"/>
      <c r="M70" s="112"/>
      <c r="N70" s="35" t="str">
        <f t="shared" si="29"/>
        <v/>
      </c>
      <c r="CA70" s="15" t="str">
        <f>IF(AND(B70&gt;0,L70="")," No olvide digitar la variable Pueblos Originarios. Digite cero si no tiene.",IF(L70&gt;B70," * La variable Pueblos Originarios no puede ser mayor al Total.",""))</f>
        <v/>
      </c>
      <c r="CB70" s="15" t="str">
        <f t="shared" ref="CB70:CB71" si="31">IF(AND(B70&gt;0,M70="")," No olvide digitar la variable Migrantes. Digite cero si no tiene.",IF(M70&gt;B70," * La variable Migrantes no puede ser mayor al Total.",""))</f>
        <v/>
      </c>
      <c r="CG70" s="36">
        <f t="shared" ref="CG70:CG71" si="32">IF(AND(B70&gt;0,L70=""),1,IF(L70&gt;B70,1,0))</f>
        <v>0</v>
      </c>
      <c r="CH70" s="36">
        <f t="shared" ref="CH70:CH71" si="33">IF(AND(B70&gt;0,M70=""),1,IF(M70&gt;B70,1,0))</f>
        <v>0</v>
      </c>
    </row>
    <row r="71" spans="1:86" x14ac:dyDescent="0.25">
      <c r="A71" s="37" t="s">
        <v>64</v>
      </c>
      <c r="B71" s="54">
        <f>SUM(C71:K71)</f>
        <v>0</v>
      </c>
      <c r="C71" s="129"/>
      <c r="D71" s="129"/>
      <c r="E71" s="129"/>
      <c r="F71" s="129"/>
      <c r="G71" s="129"/>
      <c r="H71" s="129"/>
      <c r="I71" s="129"/>
      <c r="J71" s="129"/>
      <c r="K71" s="143"/>
      <c r="L71" s="129"/>
      <c r="M71" s="138"/>
      <c r="N71" s="35" t="str">
        <f t="shared" si="29"/>
        <v/>
      </c>
      <c r="CA71" s="15" t="str">
        <f>IF(AND(B71&gt;0,L71="")," No olvide digitar la variable Pueblos Originarios. Digite cero si no tiene.",IF(L71&gt;B71," * La variable Pueblos Originarios no puede ser mayor al Total.",""))</f>
        <v/>
      </c>
      <c r="CB71" s="15" t="str">
        <f t="shared" si="31"/>
        <v/>
      </c>
      <c r="CG71" s="36">
        <f t="shared" si="32"/>
        <v>0</v>
      </c>
      <c r="CH71" s="36">
        <f t="shared" si="33"/>
        <v>0</v>
      </c>
    </row>
    <row r="72" spans="1:86" ht="21" x14ac:dyDescent="0.25">
      <c r="A72" s="55" t="s">
        <v>65</v>
      </c>
      <c r="B72" s="56"/>
      <c r="C72" s="57"/>
      <c r="D72" s="60"/>
      <c r="E72" s="57"/>
      <c r="F72" s="60"/>
      <c r="G72" s="57"/>
      <c r="H72" s="60"/>
      <c r="I72" s="57"/>
      <c r="J72" s="60"/>
      <c r="K72" s="59"/>
      <c r="L72" s="60"/>
      <c r="M72" s="61"/>
      <c r="CA72" s="25"/>
    </row>
    <row r="73" spans="1:86" x14ac:dyDescent="0.25">
      <c r="A73" s="17" t="s">
        <v>66</v>
      </c>
      <c r="B73" s="63">
        <f>SUM(C73:K73)</f>
        <v>12</v>
      </c>
      <c r="C73" s="136"/>
      <c r="D73" s="136"/>
      <c r="E73" s="136">
        <v>2</v>
      </c>
      <c r="F73" s="136">
        <v>3</v>
      </c>
      <c r="G73" s="136">
        <v>5</v>
      </c>
      <c r="H73" s="136">
        <v>2</v>
      </c>
      <c r="I73" s="136"/>
      <c r="J73" s="136"/>
      <c r="K73" s="144"/>
      <c r="L73" s="136">
        <v>0</v>
      </c>
      <c r="M73" s="117">
        <v>0</v>
      </c>
      <c r="N73" s="35" t="str">
        <f t="shared" si="29"/>
        <v/>
      </c>
      <c r="CA73" s="15" t="str">
        <f>IF(AND(B73&gt;0,L73="")," No olvide digitar la variable Pueblos Originarios. Digite cero si no tiene.",IF(L73&gt;B73," * La variable Pueblos Originarios no puede ser mayor al Total.",""))</f>
        <v/>
      </c>
      <c r="CB73" s="15" t="str">
        <f>IF(AND(B73&gt;0,M73="")," No olvide digitar la variable Migrantes. Digite cero si no tiene.",IF(M73&gt;B73," * La variable Migrantes no puede ser mayor al Total.",""))</f>
        <v/>
      </c>
      <c r="CG73" s="36">
        <f>IF(AND(B73&gt;0,L73=""),1,IF(L73&gt;B73,1,0))</f>
        <v>0</v>
      </c>
      <c r="CH73" s="36">
        <f>IF(AND(B73&gt;0,M73=""),1,IF(M73&gt;B73,1,0))</f>
        <v>0</v>
      </c>
    </row>
    <row r="74" spans="1:86" x14ac:dyDescent="0.25">
      <c r="A74" s="189" t="s">
        <v>67</v>
      </c>
      <c r="B74" s="189"/>
      <c r="C74" s="189"/>
      <c r="D74" s="189"/>
      <c r="E74" s="189"/>
      <c r="F74" s="189"/>
      <c r="G74" s="189"/>
      <c r="H74" s="189"/>
      <c r="I74" s="189"/>
      <c r="J74" s="189"/>
      <c r="K74" s="189"/>
      <c r="CA74" s="25"/>
    </row>
    <row r="75" spans="1:86" ht="15" customHeight="1" x14ac:dyDescent="0.25">
      <c r="A75" s="178"/>
      <c r="B75" s="180" t="s">
        <v>3</v>
      </c>
      <c r="C75" s="183" t="s">
        <v>68</v>
      </c>
      <c r="D75" s="183"/>
      <c r="E75" s="183"/>
      <c r="F75" s="183"/>
      <c r="G75" s="183"/>
      <c r="H75" s="183"/>
      <c r="I75" s="183"/>
      <c r="J75" s="183"/>
      <c r="K75" s="184"/>
      <c r="L75" s="198" t="s">
        <v>5</v>
      </c>
      <c r="M75" s="187" t="s">
        <v>6</v>
      </c>
      <c r="CA75" s="25"/>
    </row>
    <row r="76" spans="1:86" x14ac:dyDescent="0.25">
      <c r="A76" s="179"/>
      <c r="B76" s="181"/>
      <c r="C76" s="38" t="s">
        <v>7</v>
      </c>
      <c r="D76" s="4" t="s">
        <v>8</v>
      </c>
      <c r="E76" s="4" t="s">
        <v>9</v>
      </c>
      <c r="F76" s="4" t="s">
        <v>10</v>
      </c>
      <c r="G76" s="4" t="s">
        <v>11</v>
      </c>
      <c r="H76" s="4" t="s">
        <v>12</v>
      </c>
      <c r="I76" s="4" t="s">
        <v>13</v>
      </c>
      <c r="J76" s="4" t="s">
        <v>14</v>
      </c>
      <c r="K76" s="47" t="s">
        <v>15</v>
      </c>
      <c r="L76" s="199"/>
      <c r="M76" s="188"/>
      <c r="CA76" s="25"/>
    </row>
    <row r="77" spans="1:86" x14ac:dyDescent="0.25">
      <c r="A77" s="64" t="s">
        <v>69</v>
      </c>
      <c r="B77" s="65"/>
      <c r="C77" s="50"/>
      <c r="D77" s="50"/>
      <c r="E77" s="50"/>
      <c r="F77" s="50"/>
      <c r="G77" s="50"/>
      <c r="H77" s="50"/>
      <c r="I77" s="50"/>
      <c r="J77" s="50"/>
      <c r="K77" s="66"/>
      <c r="L77" s="52"/>
      <c r="M77" s="11"/>
      <c r="CA77" s="25"/>
    </row>
    <row r="78" spans="1:86" x14ac:dyDescent="0.25">
      <c r="A78" s="28" t="s">
        <v>70</v>
      </c>
      <c r="B78" s="67">
        <f>SUM(C78:K78)</f>
        <v>0</v>
      </c>
      <c r="C78" s="124"/>
      <c r="D78" s="124"/>
      <c r="E78" s="124"/>
      <c r="F78" s="124"/>
      <c r="G78" s="124"/>
      <c r="H78" s="124"/>
      <c r="I78" s="124"/>
      <c r="J78" s="124"/>
      <c r="K78" s="145"/>
      <c r="L78" s="124"/>
      <c r="M78" s="122"/>
      <c r="N78" s="35" t="str">
        <f t="shared" ref="N78:N88" si="34">$CA78&amp;$CB78</f>
        <v/>
      </c>
      <c r="CA78" s="15" t="str">
        <f>IF(AND(B78&gt;0,L78="")," No olvide digitar la variable Pueblos Originarios. Digite cero si no tiene.",IF(L78&gt;B78," * La variable Pueblos Originarios no puede ser mayor al Total.",""))</f>
        <v/>
      </c>
      <c r="CB78" s="15" t="str">
        <f t="shared" ref="CB78:CB80" si="35">IF(AND(B78&gt;0,M78="")," No olvide digitar la variable Migrantes. Digite cero si no tiene.",IF(M78&gt;B78," * La variable Migrantes no puede ser mayor al Total.",""))</f>
        <v/>
      </c>
      <c r="CG78" s="36">
        <f t="shared" ref="CG78:CG80" si="36">IF(AND(B78&gt;0,L78=""),1,IF(L78&gt;B78,1,0))</f>
        <v>0</v>
      </c>
      <c r="CH78" s="36">
        <f t="shared" ref="CH78:CH80" si="37">IF(AND(B78&gt;0,M78=""),1,IF(M78&gt;B78,1,0))</f>
        <v>0</v>
      </c>
    </row>
    <row r="79" spans="1:86" x14ac:dyDescent="0.25">
      <c r="A79" s="28" t="s">
        <v>71</v>
      </c>
      <c r="B79" s="67">
        <f>SUM(C79:K79)</f>
        <v>0</v>
      </c>
      <c r="C79" s="124"/>
      <c r="D79" s="124"/>
      <c r="E79" s="124"/>
      <c r="F79" s="124"/>
      <c r="G79" s="124"/>
      <c r="H79" s="124"/>
      <c r="I79" s="124"/>
      <c r="J79" s="124"/>
      <c r="K79" s="145"/>
      <c r="L79" s="124"/>
      <c r="M79" s="122"/>
      <c r="N79" s="35" t="str">
        <f t="shared" si="34"/>
        <v/>
      </c>
      <c r="CA79" s="15" t="str">
        <f t="shared" ref="CA79:CA80" si="38">IF(AND(B79&gt;0,L79="")," No olvide digitar la variable Pueblos Originarios. Digite cero si no tiene.",IF(L79&gt;B79," * La variable Pueblos Originarios no puede ser mayor al Total.",""))</f>
        <v/>
      </c>
      <c r="CB79" s="15" t="str">
        <f t="shared" si="35"/>
        <v/>
      </c>
      <c r="CG79" s="36">
        <f t="shared" si="36"/>
        <v>0</v>
      </c>
      <c r="CH79" s="36">
        <f t="shared" si="37"/>
        <v>0</v>
      </c>
    </row>
    <row r="80" spans="1:86" ht="21" x14ac:dyDescent="0.25">
      <c r="A80" s="68" t="s">
        <v>72</v>
      </c>
      <c r="B80" s="69">
        <f>SUM(C80:K80)</f>
        <v>0</v>
      </c>
      <c r="C80" s="129"/>
      <c r="D80" s="129"/>
      <c r="E80" s="129"/>
      <c r="F80" s="129"/>
      <c r="G80" s="129"/>
      <c r="H80" s="129"/>
      <c r="I80" s="129"/>
      <c r="J80" s="129"/>
      <c r="K80" s="143"/>
      <c r="L80" s="129"/>
      <c r="M80" s="138"/>
      <c r="N80" s="35" t="str">
        <f t="shared" si="34"/>
        <v/>
      </c>
      <c r="CA80" s="15" t="str">
        <f t="shared" si="38"/>
        <v/>
      </c>
      <c r="CB80" s="15" t="str">
        <f t="shared" si="35"/>
        <v/>
      </c>
      <c r="CG80" s="36">
        <f t="shared" si="36"/>
        <v>0</v>
      </c>
      <c r="CH80" s="36">
        <f t="shared" si="37"/>
        <v>0</v>
      </c>
    </row>
    <row r="81" spans="1:86" x14ac:dyDescent="0.25">
      <c r="A81" s="55" t="s">
        <v>73</v>
      </c>
      <c r="B81" s="70"/>
      <c r="C81" s="60"/>
      <c r="D81" s="60"/>
      <c r="E81" s="60"/>
      <c r="F81" s="60"/>
      <c r="G81" s="60"/>
      <c r="H81" s="60"/>
      <c r="I81" s="60"/>
      <c r="J81" s="60"/>
      <c r="K81" s="71"/>
      <c r="L81" s="60"/>
      <c r="M81" s="61"/>
      <c r="CA81" s="25"/>
    </row>
    <row r="82" spans="1:86" x14ac:dyDescent="0.25">
      <c r="A82" s="28" t="s">
        <v>70</v>
      </c>
      <c r="B82" s="67">
        <f>SUM(C82:K82)</f>
        <v>0</v>
      </c>
      <c r="C82" s="124"/>
      <c r="D82" s="124"/>
      <c r="E82" s="124"/>
      <c r="F82" s="124"/>
      <c r="G82" s="124"/>
      <c r="H82" s="124"/>
      <c r="I82" s="124"/>
      <c r="J82" s="124"/>
      <c r="K82" s="145"/>
      <c r="L82" s="124"/>
      <c r="M82" s="122"/>
      <c r="N82" s="35" t="str">
        <f t="shared" si="34"/>
        <v/>
      </c>
      <c r="CA82" s="15" t="str">
        <f>IF(AND(B82&gt;0,L82="")," No olvide digitar la variable Pueblos Originarios. Digite cero si no tiene.",IF(L82&gt;B82," * La variable Pueblos Originarios no puede ser mayor al Total.",""))</f>
        <v/>
      </c>
      <c r="CB82" s="15" t="str">
        <f t="shared" ref="CB82:CB84" si="39">IF(AND(B82&gt;0,M82="")," No olvide digitar la variable Migrantes. Digite cero si no tiene.",IF(M82&gt;B82," * La variable Migrantes no puede ser mayor al Total.",""))</f>
        <v/>
      </c>
      <c r="CG82" s="36">
        <f t="shared" ref="CG82:CG84" si="40">IF(AND(B82&gt;0,L82=""),1,IF(L82&gt;B82,1,0))</f>
        <v>0</v>
      </c>
      <c r="CH82" s="36">
        <f t="shared" ref="CH82:CH84" si="41">IF(AND(B82&gt;0,M82=""),1,IF(M82&gt;B82,1,0))</f>
        <v>0</v>
      </c>
    </row>
    <row r="83" spans="1:86" x14ac:dyDescent="0.25">
      <c r="A83" s="28" t="s">
        <v>71</v>
      </c>
      <c r="B83" s="67">
        <f>SUM(C83:K83)</f>
        <v>0</v>
      </c>
      <c r="C83" s="124"/>
      <c r="D83" s="124"/>
      <c r="E83" s="124"/>
      <c r="F83" s="124"/>
      <c r="G83" s="124"/>
      <c r="H83" s="124"/>
      <c r="I83" s="124"/>
      <c r="J83" s="124"/>
      <c r="K83" s="145"/>
      <c r="L83" s="124"/>
      <c r="M83" s="122"/>
      <c r="N83" s="35" t="str">
        <f t="shared" si="34"/>
        <v/>
      </c>
      <c r="CA83" s="15" t="str">
        <f t="shared" ref="CA83:CA84" si="42">IF(AND(B83&gt;0,L83="")," No olvide digitar la variable Pueblos Originarios. Digite cero si no tiene.",IF(L83&gt;B83," * La variable Pueblos Originarios no puede ser mayor al Total.",""))</f>
        <v/>
      </c>
      <c r="CB83" s="15" t="str">
        <f t="shared" si="39"/>
        <v/>
      </c>
      <c r="CG83" s="36">
        <f t="shared" si="40"/>
        <v>0</v>
      </c>
      <c r="CH83" s="36">
        <f t="shared" si="41"/>
        <v>0</v>
      </c>
    </row>
    <row r="84" spans="1:86" ht="21" x14ac:dyDescent="0.25">
      <c r="A84" s="68" t="s">
        <v>72</v>
      </c>
      <c r="B84" s="69">
        <f>SUM(C84:K84)</f>
        <v>0</v>
      </c>
      <c r="C84" s="129"/>
      <c r="D84" s="129"/>
      <c r="E84" s="129"/>
      <c r="F84" s="129"/>
      <c r="G84" s="129"/>
      <c r="H84" s="129"/>
      <c r="I84" s="129"/>
      <c r="J84" s="129"/>
      <c r="K84" s="143"/>
      <c r="L84" s="129"/>
      <c r="M84" s="138"/>
      <c r="N84" s="35" t="str">
        <f t="shared" si="34"/>
        <v/>
      </c>
      <c r="CA84" s="15" t="str">
        <f t="shared" si="42"/>
        <v/>
      </c>
      <c r="CB84" s="15" t="str">
        <f t="shared" si="39"/>
        <v/>
      </c>
      <c r="CG84" s="36">
        <f t="shared" si="40"/>
        <v>0</v>
      </c>
      <c r="CH84" s="36">
        <f t="shared" si="41"/>
        <v>0</v>
      </c>
    </row>
    <row r="85" spans="1:86" x14ac:dyDescent="0.25">
      <c r="A85" s="55" t="s">
        <v>74</v>
      </c>
      <c r="B85" s="70"/>
      <c r="C85" s="60"/>
      <c r="D85" s="60"/>
      <c r="E85" s="60"/>
      <c r="F85" s="60"/>
      <c r="G85" s="60"/>
      <c r="H85" s="60"/>
      <c r="I85" s="60"/>
      <c r="J85" s="60"/>
      <c r="K85" s="71"/>
      <c r="L85" s="60"/>
      <c r="M85" s="61"/>
      <c r="CA85" s="25"/>
    </row>
    <row r="86" spans="1:86" x14ac:dyDescent="0.25">
      <c r="A86" s="28" t="s">
        <v>70</v>
      </c>
      <c r="B86" s="67">
        <f>SUM(C86:K86)</f>
        <v>0</v>
      </c>
      <c r="C86" s="124"/>
      <c r="D86" s="124"/>
      <c r="E86" s="124"/>
      <c r="F86" s="124"/>
      <c r="G86" s="124"/>
      <c r="H86" s="124"/>
      <c r="I86" s="124"/>
      <c r="J86" s="124"/>
      <c r="K86" s="145"/>
      <c r="L86" s="124"/>
      <c r="M86" s="122"/>
      <c r="N86" s="35" t="str">
        <f t="shared" si="34"/>
        <v/>
      </c>
      <c r="CA86" s="15" t="str">
        <f>IF(AND(B86&gt;0,L86="")," No olvide digitar la variable Pueblos Originarios. Digite cero si no tiene.",IF(L86&gt;B86," * La variable Pueblos Originarios no puede ser mayor al Total.",""))</f>
        <v/>
      </c>
      <c r="CB86" s="15" t="str">
        <f t="shared" ref="CB86:CB88" si="43">IF(AND(B86&gt;0,M86="")," No olvide digitar la variable Migrantes. Digite cero si no tiene.",IF(M86&gt;B86," * La variable Migrantes no puede ser mayor al Total.",""))</f>
        <v/>
      </c>
      <c r="CG86" s="36">
        <f t="shared" ref="CG86:CG88" si="44">IF(AND(B86&gt;0,L86=""),1,IF(L86&gt;B86,1,0))</f>
        <v>0</v>
      </c>
      <c r="CH86" s="36">
        <f t="shared" ref="CH86:CH88" si="45">IF(AND(B86&gt;0,M86=""),1,IF(M86&gt;B86,1,0))</f>
        <v>0</v>
      </c>
    </row>
    <row r="87" spans="1:86" x14ac:dyDescent="0.25">
      <c r="A87" s="28" t="s">
        <v>71</v>
      </c>
      <c r="B87" s="67">
        <f>SUM(C87:K87)</f>
        <v>0</v>
      </c>
      <c r="C87" s="124"/>
      <c r="D87" s="124"/>
      <c r="E87" s="124"/>
      <c r="F87" s="124"/>
      <c r="G87" s="124"/>
      <c r="H87" s="124"/>
      <c r="I87" s="124"/>
      <c r="J87" s="124"/>
      <c r="K87" s="145"/>
      <c r="L87" s="124"/>
      <c r="M87" s="122"/>
      <c r="N87" s="35" t="str">
        <f t="shared" si="34"/>
        <v/>
      </c>
      <c r="CA87" s="15" t="str">
        <f t="shared" ref="CA87:CA88" si="46">IF(AND(B87&gt;0,L87="")," No olvide digitar la variable Pueblos Originarios. Digite cero si no tiene.",IF(L87&gt;B87," * La variable Pueblos Originarios no puede ser mayor al Total.",""))</f>
        <v/>
      </c>
      <c r="CB87" s="15" t="str">
        <f t="shared" si="43"/>
        <v/>
      </c>
      <c r="CG87" s="36">
        <f t="shared" si="44"/>
        <v>0</v>
      </c>
      <c r="CH87" s="36">
        <f t="shared" si="45"/>
        <v>0</v>
      </c>
    </row>
    <row r="88" spans="1:86" ht="21" x14ac:dyDescent="0.25">
      <c r="A88" s="68" t="s">
        <v>75</v>
      </c>
      <c r="B88" s="69">
        <f>SUM(C88:K88)</f>
        <v>0</v>
      </c>
      <c r="C88" s="129"/>
      <c r="D88" s="129"/>
      <c r="E88" s="129"/>
      <c r="F88" s="129"/>
      <c r="G88" s="129"/>
      <c r="H88" s="129"/>
      <c r="I88" s="129"/>
      <c r="J88" s="129"/>
      <c r="K88" s="143"/>
      <c r="L88" s="136"/>
      <c r="M88" s="117"/>
      <c r="N88" s="35" t="str">
        <f t="shared" si="34"/>
        <v/>
      </c>
      <c r="CA88" s="15" t="str">
        <f t="shared" si="46"/>
        <v/>
      </c>
      <c r="CB88" s="15" t="str">
        <f t="shared" si="43"/>
        <v/>
      </c>
      <c r="CG88" s="36">
        <f t="shared" si="44"/>
        <v>0</v>
      </c>
      <c r="CH88" s="36">
        <f t="shared" si="45"/>
        <v>0</v>
      </c>
    </row>
    <row r="89" spans="1:86" ht="15" customHeight="1" x14ac:dyDescent="0.25">
      <c r="A89" s="197" t="s">
        <v>76</v>
      </c>
      <c r="B89" s="197"/>
      <c r="C89" s="197"/>
      <c r="D89" s="197"/>
      <c r="E89" s="197"/>
      <c r="F89" s="197"/>
      <c r="G89" s="197"/>
      <c r="H89" s="197"/>
      <c r="I89" s="197"/>
      <c r="J89" s="197"/>
      <c r="K89" s="197"/>
      <c r="CA89" s="25"/>
    </row>
    <row r="90" spans="1:86" ht="21" x14ac:dyDescent="0.25">
      <c r="A90" s="44"/>
      <c r="B90" s="31" t="s">
        <v>3</v>
      </c>
      <c r="C90" s="72" t="s">
        <v>5</v>
      </c>
      <c r="D90" s="33" t="s">
        <v>6</v>
      </c>
      <c r="CA90" s="25"/>
    </row>
    <row r="91" spans="1:86" ht="22.5" x14ac:dyDescent="0.25">
      <c r="A91" s="12" t="s">
        <v>77</v>
      </c>
      <c r="B91" s="131"/>
      <c r="C91" s="124"/>
      <c r="D91" s="122"/>
      <c r="E91" s="35" t="str">
        <f>CA91&amp;CB91</f>
        <v/>
      </c>
      <c r="CA91" s="15" t="str">
        <f>IF(AND(B91&gt;0,C91="")," No olvide digitar la variable Pueblos Originarios. Digite cero si no tiene.",IF(C91&gt;B91," * La variable Pueblos Originarios no puede ser mayor al Total.",""))</f>
        <v/>
      </c>
      <c r="CB91" s="15" t="str">
        <f>IF(AND(B91&gt;0,D91="")," No olvide digitar la variable Migrantes. Digite cero si no tiene.",IF(D91&gt;B91," * La variable Migrantes no puede ser mayor al Total.",""))</f>
        <v/>
      </c>
      <c r="CG91" s="36">
        <f>IF(AND(B91&gt;0,C91=""),1,IF(C91&gt;B91,1,0))</f>
        <v>0</v>
      </c>
      <c r="CH91" s="36">
        <f>IF(AND(B91&gt;0,D91=""),1,IF(D91&gt;B91,1,0))</f>
        <v>0</v>
      </c>
    </row>
    <row r="92" spans="1:86" ht="21" x14ac:dyDescent="0.25">
      <c r="A92" s="68" t="s">
        <v>78</v>
      </c>
      <c r="B92" s="133"/>
      <c r="C92" s="129"/>
      <c r="D92" s="138"/>
      <c r="E92" s="35" t="str">
        <f>CA92&amp;CB92</f>
        <v/>
      </c>
      <c r="CA92" s="15" t="str">
        <f>IF(AND(B92&gt;0,C92="")," No olvide digitar la variable Pueblos Originarios. Digite cero si no tiene.",IF(C92&gt;B92," * La variable Pueblos Originarios no puede ser mayor al Total.",""))</f>
        <v/>
      </c>
      <c r="CB92" s="15" t="str">
        <f>IF(AND(B92&gt;0,D92="")," No olvide digitar la variable Migrantes. Digite cero si no tiene.",IF(D92&gt;B92," * La variable Migrantes no puede ser mayor al Total.",""))</f>
        <v/>
      </c>
      <c r="CG92" s="36">
        <f>IF(AND(B92&gt;0,C92=""),1,IF(C92&gt;B92,1,0))</f>
        <v>0</v>
      </c>
      <c r="CH92" s="36">
        <f>IF(AND(B92&gt;0,D92=""),1,IF(D92&gt;B92,1,0))</f>
        <v>0</v>
      </c>
    </row>
    <row r="93" spans="1:86" ht="15" customHeight="1" x14ac:dyDescent="0.25">
      <c r="A93" s="189" t="s">
        <v>79</v>
      </c>
      <c r="B93" s="189"/>
      <c r="C93" s="189"/>
      <c r="D93" s="189"/>
      <c r="CA93" s="25"/>
    </row>
    <row r="94" spans="1:86" ht="21" x14ac:dyDescent="0.25">
      <c r="A94" s="44"/>
      <c r="B94" s="31" t="s">
        <v>3</v>
      </c>
      <c r="C94" s="72" t="s">
        <v>5</v>
      </c>
      <c r="D94" s="33" t="s">
        <v>6</v>
      </c>
      <c r="CA94" s="25"/>
    </row>
    <row r="95" spans="1:86" x14ac:dyDescent="0.25">
      <c r="A95" s="28" t="s">
        <v>80</v>
      </c>
      <c r="B95" s="131"/>
      <c r="C95" s="124"/>
      <c r="D95" s="122"/>
      <c r="E95" s="35" t="str">
        <f>CA95&amp;CB95</f>
        <v/>
      </c>
      <c r="CA95" s="15" t="str">
        <f>IF(AND(B95&gt;0,C95="")," No olvide digitar la variable Pueblos Originarios. Digite cero si no tiene.",IF(C95&gt;B95," * La variable Pueblos Originarios no puede ser mayor al Total.",""))</f>
        <v/>
      </c>
      <c r="CB95" s="15" t="str">
        <f t="shared" ref="CB95:CB96" si="47">IF(AND(B95&gt;0,D95="")," No olvide digitar la variable Migrantes. Digite cero si no tiene.",IF(D95&gt;B95," * La variable Migrantes no puede ser mayor al Total.",""))</f>
        <v/>
      </c>
      <c r="CG95" s="36">
        <f t="shared" ref="CG95:CG96" si="48">IF(AND(B95&gt;0,C95=""),1,IF(C95&gt;B95,1,0))</f>
        <v>0</v>
      </c>
      <c r="CH95" s="36">
        <f t="shared" ref="CH95:CH96" si="49">IF(AND(B95&gt;0,D95=""),1,IF(D95&gt;B95,1,0))</f>
        <v>0</v>
      </c>
    </row>
    <row r="96" spans="1:86" ht="22.5" x14ac:dyDescent="0.25">
      <c r="A96" s="37" t="s">
        <v>81</v>
      </c>
      <c r="B96" s="133"/>
      <c r="C96" s="129"/>
      <c r="D96" s="138"/>
      <c r="E96" s="35" t="str">
        <f>CA96&amp;CB96</f>
        <v/>
      </c>
      <c r="CA96" s="15" t="str">
        <f>IF(AND(B96&gt;0,C96="")," No olvide digitar la variable Pueblos Originarios. Digite cero si no tiene.",IF(C96&gt;B96," * La variable Pueblos Originarios no puede ser mayor al Total.",""))</f>
        <v/>
      </c>
      <c r="CB96" s="15" t="str">
        <f t="shared" si="47"/>
        <v/>
      </c>
      <c r="CG96" s="36">
        <f t="shared" si="48"/>
        <v>0</v>
      </c>
      <c r="CH96" s="36">
        <f t="shared" si="49"/>
        <v>0</v>
      </c>
    </row>
    <row r="97" spans="1:86" x14ac:dyDescent="0.25">
      <c r="A97" s="200" t="s">
        <v>82</v>
      </c>
      <c r="B97" s="200"/>
      <c r="C97" s="200"/>
      <c r="D97" s="200"/>
      <c r="E97" s="200"/>
      <c r="F97" s="200"/>
      <c r="G97" s="200"/>
      <c r="H97" s="200"/>
      <c r="I97" s="200"/>
      <c r="J97" s="200"/>
      <c r="K97" s="200"/>
      <c r="L97" s="200"/>
      <c r="M97" s="200"/>
      <c r="N97" s="200"/>
      <c r="O97" s="200"/>
      <c r="P97" s="200"/>
      <c r="Q97" s="200"/>
      <c r="R97" s="200"/>
      <c r="S97" s="25"/>
      <c r="T97" s="25"/>
    </row>
    <row r="98" spans="1:86" ht="15" customHeight="1" x14ac:dyDescent="0.25">
      <c r="A98" s="178" t="s">
        <v>83</v>
      </c>
      <c r="B98" s="178" t="s">
        <v>3</v>
      </c>
      <c r="C98" s="201" t="s">
        <v>84</v>
      </c>
      <c r="D98" s="201"/>
      <c r="E98" s="201"/>
      <c r="F98" s="201"/>
      <c r="G98" s="201"/>
      <c r="H98" s="201"/>
      <c r="I98" s="201"/>
      <c r="J98" s="201"/>
      <c r="K98" s="201"/>
      <c r="L98" s="202"/>
      <c r="M98" s="185" t="s">
        <v>5</v>
      </c>
      <c r="N98" s="187" t="s">
        <v>6</v>
      </c>
    </row>
    <row r="99" spans="1:86" ht="21" x14ac:dyDescent="0.25">
      <c r="A99" s="179"/>
      <c r="B99" s="179"/>
      <c r="C99" s="73" t="s">
        <v>7</v>
      </c>
      <c r="D99" s="74" t="s">
        <v>8</v>
      </c>
      <c r="E99" s="74" t="s">
        <v>9</v>
      </c>
      <c r="F99" s="74" t="s">
        <v>10</v>
      </c>
      <c r="G99" s="74" t="s">
        <v>11</v>
      </c>
      <c r="H99" s="74" t="s">
        <v>12</v>
      </c>
      <c r="I99" s="74" t="s">
        <v>13</v>
      </c>
      <c r="J99" s="74" t="s">
        <v>14</v>
      </c>
      <c r="K99" s="74" t="s">
        <v>15</v>
      </c>
      <c r="L99" s="75" t="s">
        <v>85</v>
      </c>
      <c r="M99" s="186"/>
      <c r="N99" s="188"/>
    </row>
    <row r="100" spans="1:86" x14ac:dyDescent="0.25">
      <c r="A100" s="76" t="s">
        <v>86</v>
      </c>
      <c r="B100" s="77">
        <f>SUM(C100:L100)</f>
        <v>0</v>
      </c>
      <c r="C100" s="146"/>
      <c r="D100" s="147"/>
      <c r="E100" s="147"/>
      <c r="F100" s="147"/>
      <c r="G100" s="147"/>
      <c r="H100" s="147"/>
      <c r="I100" s="147"/>
      <c r="J100" s="147"/>
      <c r="K100" s="147"/>
      <c r="L100" s="148"/>
      <c r="M100" s="149"/>
      <c r="N100" s="150"/>
      <c r="O100" s="14" t="s">
        <v>87</v>
      </c>
      <c r="CA100" s="15" t="str">
        <f>IF(AND($B100&gt;0,M100="")," No olvide digitar la variable Pueblos Originarios. Digite cero si no tiene.",IF(M100&gt;$B100," * La variable Pueblos Originarios no puede ser mayor al Total.",""))</f>
        <v/>
      </c>
      <c r="CB100" s="15" t="str">
        <f>IF(AND($B100&gt;0,N100="")," No olvide digitar la variable Migrantes. Digite cero si no tiene.",IF(N100&gt;$B100," * La variable Migrantes no puede ser mayor al Total.",""))</f>
        <v/>
      </c>
      <c r="CG100" s="36">
        <f>IF(AND(B100&gt;0,M100=""),1,IF(M100&gt;B100,1,0))</f>
        <v>0</v>
      </c>
      <c r="CH100" s="36">
        <f>IF(AND(B100&gt;0,N100=""),1,IF(N100&gt;B100,1,0))</f>
        <v>0</v>
      </c>
    </row>
    <row r="101" spans="1:86" x14ac:dyDescent="0.25">
      <c r="A101" s="78" t="s">
        <v>88</v>
      </c>
      <c r="B101" s="79">
        <f>SUM(C101:L101)</f>
        <v>0</v>
      </c>
      <c r="C101" s="151"/>
      <c r="D101" s="152"/>
      <c r="E101" s="152"/>
      <c r="F101" s="152"/>
      <c r="G101" s="152"/>
      <c r="H101" s="152"/>
      <c r="I101" s="152"/>
      <c r="J101" s="152"/>
      <c r="K101" s="152"/>
      <c r="L101" s="153"/>
      <c r="M101" s="149"/>
      <c r="N101" s="154"/>
      <c r="O101" s="14" t="s">
        <v>87</v>
      </c>
      <c r="CA101" s="15" t="str">
        <f t="shared" ref="CA101:CA104" si="50">IF(AND($B101&gt;0,M101="")," No olvide digitar la variable Pueblos Originarios. Digite cero si no tiene.",IF(M101&gt;$B101," * La variable Pueblos Originarios no puede ser mayor al Total.",""))</f>
        <v/>
      </c>
      <c r="CB101" s="15" t="str">
        <f t="shared" ref="CB101:CB104" si="51">IF(AND($B101&gt;0,N101="")," No olvide digitar la variable Migrantes. Digite cero si no tiene.",IF(N101&gt;$B101," * La variable Migrantes no puede ser mayor al Total.",""))</f>
        <v/>
      </c>
      <c r="CG101" s="36">
        <f t="shared" ref="CG101:CG104" si="52">IF(AND(B101&gt;0,M101=""),1,IF(M101&gt;B101,1,0))</f>
        <v>0</v>
      </c>
      <c r="CH101" s="36">
        <f t="shared" ref="CH101:CH104" si="53">IF(AND(B101&gt;0,N101=""),1,IF(N101&gt;B101,1,0))</f>
        <v>0</v>
      </c>
    </row>
    <row r="102" spans="1:86" x14ac:dyDescent="0.25">
      <c r="A102" s="78" t="s">
        <v>89</v>
      </c>
      <c r="B102" s="80">
        <f t="shared" ref="B102:B105" si="54">SUM(C102:L102)</f>
        <v>1</v>
      </c>
      <c r="C102" s="151"/>
      <c r="D102" s="152"/>
      <c r="E102" s="152"/>
      <c r="F102" s="152"/>
      <c r="G102" s="152">
        <v>1</v>
      </c>
      <c r="H102" s="152"/>
      <c r="I102" s="152"/>
      <c r="J102" s="152"/>
      <c r="K102" s="152"/>
      <c r="L102" s="153"/>
      <c r="M102" s="149">
        <v>0</v>
      </c>
      <c r="N102" s="154">
        <v>1</v>
      </c>
      <c r="O102" s="14" t="s">
        <v>87</v>
      </c>
      <c r="CA102" s="15" t="str">
        <f t="shared" si="50"/>
        <v/>
      </c>
      <c r="CB102" s="15" t="str">
        <f t="shared" si="51"/>
        <v/>
      </c>
      <c r="CG102" s="36">
        <f t="shared" si="52"/>
        <v>0</v>
      </c>
      <c r="CH102" s="36">
        <f t="shared" si="53"/>
        <v>0</v>
      </c>
    </row>
    <row r="103" spans="1:86" ht="21" x14ac:dyDescent="0.25">
      <c r="A103" s="78" t="s">
        <v>90</v>
      </c>
      <c r="B103" s="80">
        <f t="shared" si="54"/>
        <v>0</v>
      </c>
      <c r="C103" s="151"/>
      <c r="D103" s="152"/>
      <c r="E103" s="152"/>
      <c r="F103" s="152"/>
      <c r="G103" s="152"/>
      <c r="H103" s="152"/>
      <c r="I103" s="152"/>
      <c r="J103" s="152"/>
      <c r="K103" s="152"/>
      <c r="L103" s="153"/>
      <c r="M103" s="149"/>
      <c r="N103" s="154"/>
      <c r="O103" s="14" t="s">
        <v>87</v>
      </c>
      <c r="CA103" s="15" t="str">
        <f t="shared" si="50"/>
        <v/>
      </c>
      <c r="CB103" s="15" t="str">
        <f t="shared" si="51"/>
        <v/>
      </c>
      <c r="CG103" s="36">
        <f t="shared" si="52"/>
        <v>0</v>
      </c>
      <c r="CH103" s="36">
        <f t="shared" si="53"/>
        <v>0</v>
      </c>
    </row>
    <row r="104" spans="1:86" x14ac:dyDescent="0.25">
      <c r="A104" s="78" t="s">
        <v>91</v>
      </c>
      <c r="B104" s="80">
        <f t="shared" si="54"/>
        <v>0</v>
      </c>
      <c r="C104" s="155"/>
      <c r="D104" s="156"/>
      <c r="E104" s="156"/>
      <c r="F104" s="156"/>
      <c r="G104" s="156"/>
      <c r="H104" s="156"/>
      <c r="I104" s="156"/>
      <c r="J104" s="156"/>
      <c r="K104" s="156"/>
      <c r="L104" s="157"/>
      <c r="M104" s="158"/>
      <c r="N104" s="159"/>
      <c r="O104" s="14"/>
      <c r="CA104" s="15" t="str">
        <f t="shared" si="50"/>
        <v/>
      </c>
      <c r="CB104" s="15" t="str">
        <f t="shared" si="51"/>
        <v/>
      </c>
      <c r="CG104" s="36">
        <f t="shared" si="52"/>
        <v>0</v>
      </c>
      <c r="CH104" s="36">
        <f t="shared" si="53"/>
        <v>0</v>
      </c>
    </row>
    <row r="105" spans="1:86" x14ac:dyDescent="0.25">
      <c r="A105" s="81" t="s">
        <v>92</v>
      </c>
      <c r="B105" s="82">
        <f t="shared" si="54"/>
        <v>0</v>
      </c>
      <c r="C105" s="160"/>
      <c r="D105" s="161"/>
      <c r="E105" s="161"/>
      <c r="F105" s="161"/>
      <c r="G105" s="161"/>
      <c r="H105" s="161"/>
      <c r="I105" s="161"/>
      <c r="J105" s="161"/>
      <c r="K105" s="161"/>
      <c r="L105" s="162"/>
      <c r="M105" s="163"/>
      <c r="N105" s="164"/>
      <c r="O105" s="14" t="s">
        <v>87</v>
      </c>
      <c r="CA105" s="15" t="str">
        <f>IF(AND($B105&gt;0,M105="")," No olvide digitar la variable Pueblos Originarios. Digite cero si no tiene.",IF(M105&gt;$B105," * La variable Pueblos Originarios no puede ser mayor al Total.",""))</f>
        <v/>
      </c>
      <c r="CB105" s="15" t="str">
        <f>IF(AND($B105&gt;0,N105="")," No olvide digitar la variable Migrantes. Digite cero si no tiene.",IF(N105&gt;$B105," * La variable Migrantes no puede ser mayor al Total.",""))</f>
        <v/>
      </c>
      <c r="CG105" s="36">
        <f>IF(AND(B105&gt;0,M105=""),1,IF(M105&gt;B105,1,0))</f>
        <v>0</v>
      </c>
      <c r="CH105" s="36">
        <f>IF(AND(B105&gt;0,N105=""),1,IF(N105&gt;B105,1,0))</f>
        <v>0</v>
      </c>
    </row>
    <row r="106" spans="1:86" x14ac:dyDescent="0.25">
      <c r="A106" s="203" t="s">
        <v>93</v>
      </c>
      <c r="B106" s="203"/>
      <c r="C106" s="203"/>
      <c r="D106" s="203"/>
      <c r="E106" s="203"/>
      <c r="F106" s="203"/>
      <c r="G106" s="203"/>
      <c r="H106" s="203"/>
      <c r="I106" s="203"/>
      <c r="J106" s="203"/>
      <c r="K106" s="203"/>
      <c r="L106" s="203"/>
      <c r="M106" s="203"/>
      <c r="N106" s="203"/>
      <c r="O106" s="204"/>
      <c r="P106" s="204"/>
      <c r="Q106" s="204"/>
      <c r="R106" s="204"/>
      <c r="S106" s="83"/>
      <c r="T106" s="83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</row>
    <row r="107" spans="1:86" ht="15" customHeight="1" x14ac:dyDescent="0.25">
      <c r="A107" s="178" t="s">
        <v>94</v>
      </c>
      <c r="B107" s="178" t="s">
        <v>3</v>
      </c>
      <c r="C107" s="182" t="s">
        <v>68</v>
      </c>
      <c r="D107" s="183"/>
      <c r="E107" s="183"/>
      <c r="F107" s="183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4"/>
      <c r="S107" s="185" t="s">
        <v>5</v>
      </c>
      <c r="T107" s="187" t="s">
        <v>6</v>
      </c>
    </row>
    <row r="108" spans="1:86" ht="21" x14ac:dyDescent="0.25">
      <c r="A108" s="179"/>
      <c r="B108" s="179"/>
      <c r="C108" s="73" t="s">
        <v>95</v>
      </c>
      <c r="D108" s="74" t="s">
        <v>96</v>
      </c>
      <c r="E108" s="74" t="s">
        <v>97</v>
      </c>
      <c r="F108" s="74" t="s">
        <v>98</v>
      </c>
      <c r="G108" s="74" t="s">
        <v>99</v>
      </c>
      <c r="H108" s="74" t="s">
        <v>100</v>
      </c>
      <c r="I108" s="74" t="s">
        <v>101</v>
      </c>
      <c r="J108" s="74" t="s">
        <v>102</v>
      </c>
      <c r="K108" s="74" t="s">
        <v>103</v>
      </c>
      <c r="L108" s="74" t="s">
        <v>104</v>
      </c>
      <c r="M108" s="74" t="s">
        <v>105</v>
      </c>
      <c r="N108" s="74" t="s">
        <v>106</v>
      </c>
      <c r="O108" s="74" t="s">
        <v>107</v>
      </c>
      <c r="P108" s="84" t="s">
        <v>108</v>
      </c>
      <c r="Q108" s="84" t="s">
        <v>109</v>
      </c>
      <c r="R108" s="85" t="s">
        <v>110</v>
      </c>
      <c r="S108" s="186"/>
      <c r="T108" s="188"/>
    </row>
    <row r="109" spans="1:86" x14ac:dyDescent="0.25">
      <c r="A109" s="76" t="s">
        <v>111</v>
      </c>
      <c r="B109" s="77">
        <f>SUM(C109:R109)</f>
        <v>0</v>
      </c>
      <c r="C109" s="165"/>
      <c r="D109" s="166"/>
      <c r="E109" s="166"/>
      <c r="F109" s="166"/>
      <c r="G109" s="166"/>
      <c r="H109" s="166"/>
      <c r="I109" s="166"/>
      <c r="J109" s="166"/>
      <c r="K109" s="166"/>
      <c r="L109" s="166"/>
      <c r="M109" s="166"/>
      <c r="N109" s="166"/>
      <c r="O109" s="166"/>
      <c r="P109" s="166"/>
      <c r="Q109" s="166"/>
      <c r="R109" s="167"/>
      <c r="S109" s="168"/>
      <c r="T109" s="169"/>
      <c r="U109" s="14" t="s">
        <v>87</v>
      </c>
      <c r="CA109" s="15" t="str">
        <f>IF(AND($B109&gt;0,S109="")," No olvide digitar la variable Pueblos Originarios. Digite cero si no tiene.",IF(S109&gt;$B109," * La variable Pueblos Originarios no puede ser mayor al Total.",""))</f>
        <v/>
      </c>
      <c r="CB109" s="15" t="str">
        <f>IF(AND($B109&gt;0,T109="")," No olvide digitar la variable Migrantes. Digite cero si no tiene.",IF(T109&gt;$B109," * La variable Migrantes no puede ser mayor al Total.",""))</f>
        <v/>
      </c>
      <c r="CG109" s="36">
        <f>IF(AND(B109&gt;0,S109=""),1,IF(S109&gt;B109,1,0))</f>
        <v>0</v>
      </c>
      <c r="CH109" s="36">
        <f>IF(AND(B109&gt;0,T109=""),1,IF(T109&gt;B109,1,0))</f>
        <v>0</v>
      </c>
    </row>
    <row r="110" spans="1:86" ht="21" x14ac:dyDescent="0.25">
      <c r="A110" s="78" t="s">
        <v>112</v>
      </c>
      <c r="B110" s="86">
        <f>SUM(C110:R110)</f>
        <v>0</v>
      </c>
      <c r="C110" s="151"/>
      <c r="D110" s="152"/>
      <c r="E110" s="152"/>
      <c r="F110" s="152"/>
      <c r="G110" s="152"/>
      <c r="H110" s="152"/>
      <c r="I110" s="152"/>
      <c r="J110" s="152"/>
      <c r="K110" s="152"/>
      <c r="L110" s="152"/>
      <c r="M110" s="152"/>
      <c r="N110" s="152"/>
      <c r="O110" s="152"/>
      <c r="P110" s="152"/>
      <c r="Q110" s="152"/>
      <c r="R110" s="153"/>
      <c r="S110" s="149"/>
      <c r="T110" s="154"/>
      <c r="U110" s="14" t="s">
        <v>87</v>
      </c>
      <c r="CA110" s="15" t="str">
        <f t="shared" ref="CA110:CA113" si="55">IF(AND($B110&gt;0,S110="")," No olvide digitar la variable Pueblos Originarios. Digite cero si no tiene.",IF(S110&gt;$B110," * La variable Pueblos Originarios no puede ser mayor al Total.",""))</f>
        <v/>
      </c>
      <c r="CB110" s="15" t="str">
        <f t="shared" ref="CB110:CB113" si="56">IF(AND($B110&gt;0,T110="")," No olvide digitar la variable Migrantes. Digite cero si no tiene.",IF(T110&gt;$B110," * La variable Migrantes no puede ser mayor al Total.",""))</f>
        <v/>
      </c>
      <c r="CG110" s="36">
        <f t="shared" ref="CG110:CG112" si="57">IF(AND(B110&gt;0,S110=""),1,IF(S110&gt;B110,1,0))</f>
        <v>0</v>
      </c>
      <c r="CH110" s="36">
        <f t="shared" ref="CH110:CH113" si="58">IF(AND(B110&gt;0,T110=""),1,IF(T110&gt;B110,1,0))</f>
        <v>0</v>
      </c>
    </row>
    <row r="111" spans="1:86" ht="22.5" x14ac:dyDescent="0.25">
      <c r="A111" s="87" t="s">
        <v>113</v>
      </c>
      <c r="B111" s="79">
        <f t="shared" ref="B111:B113" si="59">SUM(C111:R111)</f>
        <v>0</v>
      </c>
      <c r="C111" s="151"/>
      <c r="D111" s="152"/>
      <c r="E111" s="152"/>
      <c r="F111" s="152"/>
      <c r="G111" s="152"/>
      <c r="H111" s="152"/>
      <c r="I111" s="152"/>
      <c r="J111" s="152"/>
      <c r="K111" s="152"/>
      <c r="L111" s="152"/>
      <c r="M111" s="152"/>
      <c r="N111" s="152"/>
      <c r="O111" s="152"/>
      <c r="P111" s="152"/>
      <c r="Q111" s="152"/>
      <c r="R111" s="153"/>
      <c r="S111" s="149"/>
      <c r="T111" s="154"/>
      <c r="U111" s="14" t="s">
        <v>87</v>
      </c>
      <c r="CA111" s="15" t="str">
        <f t="shared" si="55"/>
        <v/>
      </c>
      <c r="CB111" s="15" t="str">
        <f t="shared" si="56"/>
        <v/>
      </c>
      <c r="CG111" s="36">
        <f t="shared" si="57"/>
        <v>0</v>
      </c>
      <c r="CH111" s="36">
        <f t="shared" si="58"/>
        <v>0</v>
      </c>
    </row>
    <row r="112" spans="1:86" ht="22.5" x14ac:dyDescent="0.25">
      <c r="A112" s="88" t="s">
        <v>114</v>
      </c>
      <c r="B112" s="80">
        <f t="shared" si="59"/>
        <v>0</v>
      </c>
      <c r="C112" s="151"/>
      <c r="D112" s="152"/>
      <c r="E112" s="152"/>
      <c r="F112" s="152"/>
      <c r="G112" s="152"/>
      <c r="H112" s="152"/>
      <c r="I112" s="152"/>
      <c r="J112" s="152"/>
      <c r="K112" s="152"/>
      <c r="L112" s="152"/>
      <c r="M112" s="152"/>
      <c r="N112" s="152"/>
      <c r="O112" s="152"/>
      <c r="P112" s="152"/>
      <c r="Q112" s="152"/>
      <c r="R112" s="153"/>
      <c r="S112" s="149"/>
      <c r="T112" s="154"/>
      <c r="U112" s="14" t="s">
        <v>87</v>
      </c>
      <c r="CA112" s="15" t="str">
        <f t="shared" si="55"/>
        <v/>
      </c>
      <c r="CB112" s="15" t="str">
        <f t="shared" si="56"/>
        <v/>
      </c>
      <c r="CG112" s="36">
        <f t="shared" si="57"/>
        <v>0</v>
      </c>
      <c r="CH112" s="36">
        <f t="shared" si="58"/>
        <v>0</v>
      </c>
    </row>
    <row r="113" spans="1:86" ht="22.5" x14ac:dyDescent="0.25">
      <c r="A113" s="17" t="s">
        <v>115</v>
      </c>
      <c r="B113" s="89">
        <f t="shared" si="59"/>
        <v>0</v>
      </c>
      <c r="C113" s="170"/>
      <c r="D113" s="171"/>
      <c r="E113" s="171"/>
      <c r="F113" s="171"/>
      <c r="G113" s="171"/>
      <c r="H113" s="171"/>
      <c r="I113" s="171"/>
      <c r="J113" s="171"/>
      <c r="K113" s="171"/>
      <c r="L113" s="171"/>
      <c r="M113" s="171"/>
      <c r="N113" s="171"/>
      <c r="O113" s="171"/>
      <c r="P113" s="171"/>
      <c r="Q113" s="171"/>
      <c r="R113" s="172"/>
      <c r="S113" s="173"/>
      <c r="T113" s="174"/>
      <c r="U113" s="14" t="s">
        <v>87</v>
      </c>
      <c r="CA113" s="15" t="str">
        <f t="shared" si="55"/>
        <v/>
      </c>
      <c r="CB113" s="15" t="str">
        <f t="shared" si="56"/>
        <v/>
      </c>
      <c r="CG113" s="36">
        <f>IF(AND(B113&gt;0,S113=""),1,IF(S113&gt;B113,1,0))</f>
        <v>0</v>
      </c>
      <c r="CH113" s="36">
        <f t="shared" si="58"/>
        <v>0</v>
      </c>
    </row>
    <row r="114" spans="1:86" x14ac:dyDescent="0.25">
      <c r="A114" s="204" t="s">
        <v>116</v>
      </c>
      <c r="B114" s="204"/>
      <c r="C114" s="204"/>
      <c r="D114" s="204"/>
      <c r="E114" s="204"/>
      <c r="F114" s="204"/>
      <c r="G114" s="204"/>
      <c r="H114" s="204"/>
      <c r="I114" s="204"/>
      <c r="J114" s="204"/>
      <c r="K114" s="204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  <c r="X114" s="204"/>
      <c r="Y114" s="204"/>
      <c r="Z114" s="204"/>
      <c r="AA114" s="204"/>
      <c r="AB114" s="204"/>
      <c r="AC114" s="204"/>
      <c r="AD114" s="204"/>
      <c r="AE114" s="204"/>
      <c r="AF114" s="204"/>
      <c r="AG114" s="204"/>
      <c r="AH114" s="204"/>
      <c r="AI114" s="204"/>
      <c r="AJ114" s="204"/>
    </row>
    <row r="115" spans="1:86" x14ac:dyDescent="0.25">
      <c r="A115" s="180" t="s">
        <v>83</v>
      </c>
      <c r="B115" s="208" t="s">
        <v>3</v>
      </c>
      <c r="C115" s="209"/>
      <c r="D115" s="187"/>
      <c r="E115" s="182" t="s">
        <v>117</v>
      </c>
      <c r="F115" s="183"/>
      <c r="G115" s="183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  <c r="V115" s="183"/>
      <c r="W115" s="183"/>
      <c r="X115" s="183"/>
      <c r="Y115" s="183"/>
      <c r="Z115" s="183"/>
      <c r="AA115" s="183"/>
      <c r="AB115" s="183"/>
      <c r="AC115" s="183"/>
      <c r="AD115" s="183"/>
      <c r="AE115" s="183"/>
      <c r="AF115" s="183"/>
      <c r="AG115" s="183"/>
      <c r="AH115" s="183"/>
      <c r="AI115" s="183"/>
      <c r="AJ115" s="210"/>
    </row>
    <row r="116" spans="1:86" ht="15" customHeight="1" x14ac:dyDescent="0.25">
      <c r="A116" s="207"/>
      <c r="B116" s="211" t="s">
        <v>118</v>
      </c>
      <c r="C116" s="213" t="s">
        <v>119</v>
      </c>
      <c r="D116" s="215" t="s">
        <v>120</v>
      </c>
      <c r="E116" s="205" t="s">
        <v>121</v>
      </c>
      <c r="F116" s="206"/>
      <c r="G116" s="217" t="s">
        <v>122</v>
      </c>
      <c r="H116" s="218"/>
      <c r="I116" s="217" t="s">
        <v>123</v>
      </c>
      <c r="J116" s="218"/>
      <c r="K116" s="217" t="s">
        <v>124</v>
      </c>
      <c r="L116" s="218"/>
      <c r="M116" s="205" t="s">
        <v>8</v>
      </c>
      <c r="N116" s="206"/>
      <c r="O116" s="205" t="s">
        <v>9</v>
      </c>
      <c r="P116" s="206"/>
      <c r="Q116" s="205" t="s">
        <v>10</v>
      </c>
      <c r="R116" s="206"/>
      <c r="S116" s="205" t="s">
        <v>11</v>
      </c>
      <c r="T116" s="206"/>
      <c r="U116" s="205" t="s">
        <v>12</v>
      </c>
      <c r="V116" s="206"/>
      <c r="W116" s="205" t="s">
        <v>13</v>
      </c>
      <c r="X116" s="206"/>
      <c r="Y116" s="205" t="s">
        <v>14</v>
      </c>
      <c r="Z116" s="206"/>
      <c r="AA116" s="205" t="s">
        <v>15</v>
      </c>
      <c r="AB116" s="206"/>
      <c r="AC116" s="205" t="s">
        <v>125</v>
      </c>
      <c r="AD116" s="206"/>
      <c r="AE116" s="205" t="s">
        <v>126</v>
      </c>
      <c r="AF116" s="206"/>
      <c r="AG116" s="205" t="s">
        <v>127</v>
      </c>
      <c r="AH116" s="206"/>
      <c r="AI116" s="205" t="s">
        <v>128</v>
      </c>
      <c r="AJ116" s="206"/>
    </row>
    <row r="117" spans="1:86" x14ac:dyDescent="0.25">
      <c r="A117" s="181"/>
      <c r="B117" s="212"/>
      <c r="C117" s="214"/>
      <c r="D117" s="216"/>
      <c r="E117" s="90" t="s">
        <v>119</v>
      </c>
      <c r="F117" s="91" t="s">
        <v>120</v>
      </c>
      <c r="G117" s="90" t="s">
        <v>119</v>
      </c>
      <c r="H117" s="92" t="s">
        <v>120</v>
      </c>
      <c r="I117" s="90" t="s">
        <v>119</v>
      </c>
      <c r="J117" s="91" t="s">
        <v>120</v>
      </c>
      <c r="K117" s="90" t="s">
        <v>119</v>
      </c>
      <c r="L117" s="91" t="s">
        <v>120</v>
      </c>
      <c r="M117" s="93" t="s">
        <v>119</v>
      </c>
      <c r="N117" s="91" t="s">
        <v>120</v>
      </c>
      <c r="O117" s="90" t="s">
        <v>119</v>
      </c>
      <c r="P117" s="91" t="s">
        <v>120</v>
      </c>
      <c r="Q117" s="90" t="s">
        <v>119</v>
      </c>
      <c r="R117" s="91" t="s">
        <v>120</v>
      </c>
      <c r="S117" s="90" t="s">
        <v>119</v>
      </c>
      <c r="T117" s="91" t="s">
        <v>120</v>
      </c>
      <c r="U117" s="90" t="s">
        <v>119</v>
      </c>
      <c r="V117" s="91" t="s">
        <v>120</v>
      </c>
      <c r="W117" s="90" t="s">
        <v>119</v>
      </c>
      <c r="X117" s="91" t="s">
        <v>120</v>
      </c>
      <c r="Y117" s="90" t="s">
        <v>119</v>
      </c>
      <c r="Z117" s="91" t="s">
        <v>120</v>
      </c>
      <c r="AA117" s="90" t="s">
        <v>119</v>
      </c>
      <c r="AB117" s="91" t="s">
        <v>120</v>
      </c>
      <c r="AC117" s="90" t="s">
        <v>119</v>
      </c>
      <c r="AD117" s="91" t="s">
        <v>120</v>
      </c>
      <c r="AE117" s="90" t="s">
        <v>119</v>
      </c>
      <c r="AF117" s="91" t="s">
        <v>120</v>
      </c>
      <c r="AG117" s="90" t="s">
        <v>119</v>
      </c>
      <c r="AH117" s="91" t="s">
        <v>120</v>
      </c>
      <c r="AI117" s="90" t="s">
        <v>119</v>
      </c>
      <c r="AJ117" s="91" t="s">
        <v>120</v>
      </c>
    </row>
    <row r="118" spans="1:86" ht="22.5" x14ac:dyDescent="0.25">
      <c r="A118" s="12" t="s">
        <v>129</v>
      </c>
      <c r="B118" s="94">
        <f>SUM(C118:D118)</f>
        <v>0</v>
      </c>
      <c r="C118" s="95">
        <f>+E118+G118+I118+K118+M118+O118+Q118+S118+U118+W118+Y118+AA118+AC118+AE118+AG118+AI118</f>
        <v>0</v>
      </c>
      <c r="D118" s="26">
        <f>+F118+H118+J118+L118+N118+P118+R118+T118+V118+X118+Z118+AB118+AD118+AF118+AH118+AJ118</f>
        <v>0</v>
      </c>
      <c r="E118" s="108"/>
      <c r="F118" s="140"/>
      <c r="G118" s="108"/>
      <c r="H118" s="140"/>
      <c r="I118" s="108"/>
      <c r="J118" s="140"/>
      <c r="K118" s="108"/>
      <c r="L118" s="140"/>
      <c r="M118" s="108"/>
      <c r="N118" s="140"/>
      <c r="O118" s="108"/>
      <c r="P118" s="140"/>
      <c r="Q118" s="108"/>
      <c r="R118" s="140"/>
      <c r="S118" s="108"/>
      <c r="T118" s="140"/>
      <c r="U118" s="108"/>
      <c r="V118" s="140"/>
      <c r="W118" s="108"/>
      <c r="X118" s="140"/>
      <c r="Y118" s="108"/>
      <c r="Z118" s="140"/>
      <c r="AA118" s="108"/>
      <c r="AB118" s="140"/>
      <c r="AC118" s="175"/>
      <c r="AD118" s="140"/>
      <c r="AE118" s="175"/>
      <c r="AF118" s="140"/>
      <c r="AG118" s="175"/>
      <c r="AH118" s="140"/>
      <c r="AI118" s="175"/>
      <c r="AJ118" s="140"/>
    </row>
    <row r="119" spans="1:86" ht="22.5" x14ac:dyDescent="0.25">
      <c r="A119" s="87" t="s">
        <v>130</v>
      </c>
      <c r="B119" s="96">
        <f t="shared" ref="B119:B123" si="60">SUM(C119:D119)</f>
        <v>0</v>
      </c>
      <c r="C119" s="97">
        <f t="shared" ref="C119:D123" si="61">+E119+G119+I119+K119+M119+O119+Q119+S119+U119+W119+Y119+AA119+AC119+AE119+AG119+AI119</f>
        <v>0</v>
      </c>
      <c r="D119" s="98">
        <f t="shared" si="61"/>
        <v>0</v>
      </c>
      <c r="E119" s="175"/>
      <c r="F119" s="140"/>
      <c r="G119" s="175"/>
      <c r="H119" s="140"/>
      <c r="I119" s="175"/>
      <c r="J119" s="140"/>
      <c r="K119" s="175"/>
      <c r="L119" s="140"/>
      <c r="M119" s="175"/>
      <c r="N119" s="140"/>
      <c r="O119" s="175"/>
      <c r="P119" s="140"/>
      <c r="Q119" s="175"/>
      <c r="R119" s="140"/>
      <c r="S119" s="175"/>
      <c r="T119" s="140"/>
      <c r="U119" s="175"/>
      <c r="V119" s="140"/>
      <c r="W119" s="175"/>
      <c r="X119" s="140"/>
      <c r="Y119" s="175"/>
      <c r="Z119" s="140"/>
      <c r="AA119" s="175"/>
      <c r="AB119" s="140"/>
      <c r="AC119" s="175"/>
      <c r="AD119" s="140"/>
      <c r="AE119" s="175"/>
      <c r="AF119" s="140"/>
      <c r="AG119" s="175"/>
      <c r="AH119" s="140"/>
      <c r="AI119" s="175"/>
      <c r="AJ119" s="140"/>
    </row>
    <row r="120" spans="1:86" ht="22.5" x14ac:dyDescent="0.25">
      <c r="A120" s="87" t="s">
        <v>131</v>
      </c>
      <c r="B120" s="96">
        <f t="shared" si="60"/>
        <v>0</v>
      </c>
      <c r="C120" s="97">
        <f t="shared" si="61"/>
        <v>0</v>
      </c>
      <c r="D120" s="39">
        <f t="shared" si="61"/>
        <v>0</v>
      </c>
      <c r="E120" s="175"/>
      <c r="F120" s="140"/>
      <c r="G120" s="175"/>
      <c r="H120" s="140"/>
      <c r="I120" s="175"/>
      <c r="J120" s="140"/>
      <c r="K120" s="175"/>
      <c r="L120" s="140"/>
      <c r="M120" s="175"/>
      <c r="N120" s="140"/>
      <c r="O120" s="175"/>
      <c r="P120" s="140"/>
      <c r="Q120" s="175"/>
      <c r="R120" s="140"/>
      <c r="S120" s="175"/>
      <c r="T120" s="140"/>
      <c r="U120" s="175"/>
      <c r="V120" s="140"/>
      <c r="W120" s="175"/>
      <c r="X120" s="140"/>
      <c r="Y120" s="175"/>
      <c r="Z120" s="140"/>
      <c r="AA120" s="175"/>
      <c r="AB120" s="140"/>
      <c r="AC120" s="175"/>
      <c r="AD120" s="140"/>
      <c r="AE120" s="175"/>
      <c r="AF120" s="140"/>
      <c r="AG120" s="175"/>
      <c r="AH120" s="140"/>
      <c r="AI120" s="175"/>
      <c r="AJ120" s="140"/>
    </row>
    <row r="121" spans="1:86" ht="22.5" x14ac:dyDescent="0.25">
      <c r="A121" s="87" t="s">
        <v>132</v>
      </c>
      <c r="B121" s="99">
        <f t="shared" si="60"/>
        <v>0</v>
      </c>
      <c r="C121" s="100">
        <f t="shared" si="61"/>
        <v>0</v>
      </c>
      <c r="D121" s="101">
        <f t="shared" si="61"/>
        <v>0</v>
      </c>
      <c r="E121" s="118"/>
      <c r="F121" s="122"/>
      <c r="G121" s="118"/>
      <c r="H121" s="122"/>
      <c r="I121" s="118"/>
      <c r="J121" s="122"/>
      <c r="K121" s="118"/>
      <c r="L121" s="122"/>
      <c r="M121" s="118"/>
      <c r="N121" s="122"/>
      <c r="O121" s="118"/>
      <c r="P121" s="122"/>
      <c r="Q121" s="118"/>
      <c r="R121" s="122"/>
      <c r="S121" s="118"/>
      <c r="T121" s="122"/>
      <c r="U121" s="118"/>
      <c r="V121" s="122"/>
      <c r="W121" s="118"/>
      <c r="X121" s="122"/>
      <c r="Y121" s="118"/>
      <c r="Z121" s="122"/>
      <c r="AA121" s="118"/>
      <c r="AB121" s="122"/>
      <c r="AC121" s="118"/>
      <c r="AD121" s="122"/>
      <c r="AE121" s="118"/>
      <c r="AF121" s="122"/>
      <c r="AG121" s="118"/>
      <c r="AH121" s="122"/>
      <c r="AI121" s="118"/>
      <c r="AJ121" s="122"/>
    </row>
    <row r="122" spans="1:86" ht="22.5" x14ac:dyDescent="0.25">
      <c r="A122" s="87" t="s">
        <v>133</v>
      </c>
      <c r="B122" s="96">
        <f t="shared" si="60"/>
        <v>0</v>
      </c>
      <c r="C122" s="97">
        <f t="shared" si="61"/>
        <v>0</v>
      </c>
      <c r="D122" s="98">
        <f t="shared" si="61"/>
        <v>0</v>
      </c>
      <c r="E122" s="175"/>
      <c r="F122" s="140"/>
      <c r="G122" s="175"/>
      <c r="H122" s="140"/>
      <c r="I122" s="175"/>
      <c r="J122" s="140"/>
      <c r="K122" s="175"/>
      <c r="L122" s="140"/>
      <c r="M122" s="175"/>
      <c r="N122" s="140"/>
      <c r="O122" s="175"/>
      <c r="P122" s="140"/>
      <c r="Q122" s="175"/>
      <c r="R122" s="140"/>
      <c r="S122" s="175"/>
      <c r="T122" s="140"/>
      <c r="U122" s="175"/>
      <c r="V122" s="140"/>
      <c r="W122" s="175"/>
      <c r="X122" s="140"/>
      <c r="Y122" s="175"/>
      <c r="Z122" s="140"/>
      <c r="AA122" s="175"/>
      <c r="AB122" s="140"/>
      <c r="AC122" s="175"/>
      <c r="AD122" s="140"/>
      <c r="AE122" s="175"/>
      <c r="AF122" s="140"/>
      <c r="AG122" s="175"/>
      <c r="AH122" s="140"/>
      <c r="AI122" s="175"/>
      <c r="AJ122" s="140"/>
    </row>
    <row r="123" spans="1:86" ht="22.5" x14ac:dyDescent="0.25">
      <c r="A123" s="102" t="s">
        <v>134</v>
      </c>
      <c r="B123" s="103">
        <f t="shared" si="60"/>
        <v>0</v>
      </c>
      <c r="C123" s="104">
        <f t="shared" si="61"/>
        <v>0</v>
      </c>
      <c r="D123" s="105">
        <f t="shared" si="61"/>
        <v>0</v>
      </c>
      <c r="E123" s="126"/>
      <c r="F123" s="138"/>
      <c r="G123" s="126"/>
      <c r="H123" s="138"/>
      <c r="I123" s="126"/>
      <c r="J123" s="138"/>
      <c r="K123" s="126"/>
      <c r="L123" s="138"/>
      <c r="M123" s="126"/>
      <c r="N123" s="138"/>
      <c r="O123" s="126"/>
      <c r="P123" s="138"/>
      <c r="Q123" s="126"/>
      <c r="R123" s="138"/>
      <c r="S123" s="126"/>
      <c r="T123" s="138"/>
      <c r="U123" s="126"/>
      <c r="V123" s="138"/>
      <c r="W123" s="126"/>
      <c r="X123" s="138"/>
      <c r="Y123" s="126"/>
      <c r="Z123" s="138"/>
      <c r="AA123" s="126"/>
      <c r="AB123" s="138"/>
      <c r="AC123" s="126"/>
      <c r="AD123" s="138"/>
      <c r="AE123" s="126"/>
      <c r="AF123" s="138"/>
      <c r="AG123" s="126"/>
      <c r="AH123" s="138"/>
      <c r="AI123" s="126"/>
      <c r="AJ123" s="138"/>
    </row>
    <row r="150" spans="1:2" x14ac:dyDescent="0.25">
      <c r="A150" s="106">
        <f>SUM(B12:B13,B15:B16,B18:B19,B22:B23,B27:B32,B35:B36,B40:B47,B50:B53,B56:B59,B64:B65,B67:B68,B70:B71,B73,B78:B80,B82:B84,B86:B88,B91:B92,B95:B96,B100:B105,B109:B113,B118:B123)</f>
        <v>239</v>
      </c>
      <c r="B150" s="107">
        <f>SUM(CG12:CH113)</f>
        <v>0</v>
      </c>
    </row>
  </sheetData>
  <mergeCells count="72">
    <mergeCell ref="AI116:AJ116"/>
    <mergeCell ref="W116:X116"/>
    <mergeCell ref="Y116:Z116"/>
    <mergeCell ref="AA116:AB116"/>
    <mergeCell ref="AC116:AD116"/>
    <mergeCell ref="AE116:AF116"/>
    <mergeCell ref="AG116:AH116"/>
    <mergeCell ref="U116:V116"/>
    <mergeCell ref="A114:AJ114"/>
    <mergeCell ref="A115:A117"/>
    <mergeCell ref="B115:D115"/>
    <mergeCell ref="E115:AJ115"/>
    <mergeCell ref="B116:B117"/>
    <mergeCell ref="C116:C117"/>
    <mergeCell ref="D116:D117"/>
    <mergeCell ref="E116:F116"/>
    <mergeCell ref="G116:H116"/>
    <mergeCell ref="I116:J116"/>
    <mergeCell ref="K116:L116"/>
    <mergeCell ref="M116:N116"/>
    <mergeCell ref="O116:P116"/>
    <mergeCell ref="Q116:R116"/>
    <mergeCell ref="S116:T116"/>
    <mergeCell ref="T107:T108"/>
    <mergeCell ref="A89:K89"/>
    <mergeCell ref="A93:D93"/>
    <mergeCell ref="A97:R97"/>
    <mergeCell ref="A98:A99"/>
    <mergeCell ref="B98:B99"/>
    <mergeCell ref="C98:L98"/>
    <mergeCell ref="M98:M99"/>
    <mergeCell ref="N98:N99"/>
    <mergeCell ref="A106:R106"/>
    <mergeCell ref="A107:A108"/>
    <mergeCell ref="B107:B108"/>
    <mergeCell ref="C107:R107"/>
    <mergeCell ref="S107:S108"/>
    <mergeCell ref="L61:L62"/>
    <mergeCell ref="M61:M62"/>
    <mergeCell ref="A74:K74"/>
    <mergeCell ref="A75:A76"/>
    <mergeCell ref="B75:B76"/>
    <mergeCell ref="C75:K75"/>
    <mergeCell ref="L75:L76"/>
    <mergeCell ref="M75:M76"/>
    <mergeCell ref="A48:K48"/>
    <mergeCell ref="A54:D54"/>
    <mergeCell ref="A60:K60"/>
    <mergeCell ref="A61:A62"/>
    <mergeCell ref="B61:B62"/>
    <mergeCell ref="C61:K61"/>
    <mergeCell ref="M25:M26"/>
    <mergeCell ref="A33:D33"/>
    <mergeCell ref="A37:K37"/>
    <mergeCell ref="A38:A39"/>
    <mergeCell ref="B38:B39"/>
    <mergeCell ref="C38:K38"/>
    <mergeCell ref="L38:L39"/>
    <mergeCell ref="M38:M39"/>
    <mergeCell ref="L25:L26"/>
    <mergeCell ref="A20:D20"/>
    <mergeCell ref="A24:K24"/>
    <mergeCell ref="A25:A26"/>
    <mergeCell ref="B25:B26"/>
    <mergeCell ref="C25:K25"/>
    <mergeCell ref="A6:M6"/>
    <mergeCell ref="A8:K8"/>
    <mergeCell ref="A9:A10"/>
    <mergeCell ref="B9:B10"/>
    <mergeCell ref="C9:K9"/>
    <mergeCell ref="L9:L10"/>
    <mergeCell ref="M9:M10"/>
  </mergeCells>
  <dataValidations count="7">
    <dataValidation type="whole" operator="equal" allowBlank="1" showInputMessage="1" showErrorMessage="1" sqref="B11:M11 B14:M14 B17:M17 B63:M63 B66:M66 B69:M69 B72:M72 B77:M77 B81:M81 B85:M85" xr:uid="{00000000-0002-0000-0400-000000000000}">
      <formula1>0</formula1>
    </dataValidation>
    <dataValidation type="whole" operator="greaterThanOrEqual" allowBlank="1" showInputMessage="1" showErrorMessage="1" sqref="B91:D92 B12:M13 B15:M16 B18:M19 B22:D23 C27:M32 B35:D36 C40:M47 B50:D53 C70:M71 B56:D59 C67:M68 C64:M65 C73:M73 B95:D96" xr:uid="{00000000-0002-0000-0400-000001000000}">
      <formula1>0</formula1>
    </dataValidation>
    <dataValidation type="whole" allowBlank="1" showInputMessage="1" showErrorMessage="1" sqref="E118:AJ123" xr:uid="{00000000-0002-0000-0400-000002000000}">
      <formula1>0</formula1>
      <formula2>9.99999999999999E+41</formula2>
    </dataValidation>
    <dataValidation type="whole" allowBlank="1" showInputMessage="1" showErrorMessage="1" sqref="C100:N105" xr:uid="{00000000-0002-0000-0400-000003000000}">
      <formula1>0</formula1>
      <formula2>9.99999999999999E+37</formula2>
    </dataValidation>
    <dataValidation type="whole" allowBlank="1" showInputMessage="1" showErrorMessage="1" sqref="C86:M88" xr:uid="{00000000-0002-0000-0400-000004000000}">
      <formula1>0</formula1>
      <formula2>9.99999999999999E+39</formula2>
    </dataValidation>
    <dataValidation type="whole" allowBlank="1" showInputMessage="1" showErrorMessage="1" sqref="C82:M84" xr:uid="{00000000-0002-0000-0400-000005000000}">
      <formula1>0</formula1>
      <formula2>9.99999999999999E+35</formula2>
    </dataValidation>
    <dataValidation type="whole" allowBlank="1" showInputMessage="1" showErrorMessage="1" sqref="C78:M80 C109:T113" xr:uid="{00000000-0002-0000-0400-000006000000}">
      <formula1>0</formula1>
      <formula2>9.99999999999999E+36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I150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60.140625" customWidth="1"/>
    <col min="2" max="2" width="12" customWidth="1"/>
    <col min="3" max="3" width="12.7109375" customWidth="1"/>
    <col min="78" max="78" width="11.42578125" customWidth="1"/>
    <col min="79" max="87" width="11.42578125" hidden="1" customWidth="1"/>
    <col min="88" max="95" width="0" hidden="1" customWidth="1"/>
  </cols>
  <sheetData>
    <row r="1" spans="1:86" x14ac:dyDescent="0.25">
      <c r="A1" s="1" t="s">
        <v>0</v>
      </c>
    </row>
    <row r="2" spans="1:86" x14ac:dyDescent="0.25">
      <c r="A2" s="1" t="str">
        <f>CONCATENATE("COMUNA: ",[6]NOMBRE!B2, " (",[6]NOMBRE!C2,[6]NOMBRE!D2,[6]NOMBRE!E2,[6]NOMBRE!F2,[6]NOMBRE!G2,")")</f>
        <v>COMUNA: LINARES (07401)</v>
      </c>
    </row>
    <row r="3" spans="1:86" x14ac:dyDescent="0.25">
      <c r="A3" s="1" t="str">
        <f>CONCATENATE("ESTABLECIMIENTO/ESTRATEGIA: ", [6]NOMBRE!B3, " (",[6]NOMBRE!C3,[6]NOMBRE!D3,[6]NOMBRE!E3,[6]NOMBRE!F3,[6]NOMBRE!G3,[6]NOMBRE!H3,")")</f>
        <v>ESTABLECIMIENTO/ESTRATEGIA: HOSPITAL PRESIDENTE CARLOS IBAÑEZ DEL CAMPO (116108)</v>
      </c>
    </row>
    <row r="4" spans="1:86" x14ac:dyDescent="0.25">
      <c r="A4" s="1" t="str">
        <f>CONCATENATE("MES: ",[6]NOMBRE!B6, " (",[6]NOMBRE!C6,[6]NOMBRE!D6,")")</f>
        <v>MES: MAYO (05)</v>
      </c>
    </row>
    <row r="5" spans="1:86" x14ac:dyDescent="0.25">
      <c r="A5" s="1" t="str">
        <f>CONCATENATE("AÑO: ",[6]NOMBRE!B7)</f>
        <v>AÑO: 2025</v>
      </c>
    </row>
    <row r="6" spans="1:86" ht="15" customHeight="1" x14ac:dyDescent="0.25">
      <c r="A6" s="176" t="s">
        <v>1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</row>
    <row r="8" spans="1:86" x14ac:dyDescent="0.25">
      <c r="A8" s="177" t="s">
        <v>2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2"/>
      <c r="M8" s="2"/>
    </row>
    <row r="9" spans="1:86" ht="15" customHeight="1" x14ac:dyDescent="0.25">
      <c r="A9" s="178"/>
      <c r="B9" s="180" t="s">
        <v>3</v>
      </c>
      <c r="C9" s="182" t="s">
        <v>4</v>
      </c>
      <c r="D9" s="183"/>
      <c r="E9" s="183"/>
      <c r="F9" s="183"/>
      <c r="G9" s="183"/>
      <c r="H9" s="183"/>
      <c r="I9" s="183"/>
      <c r="J9" s="183"/>
      <c r="K9" s="184"/>
      <c r="L9" s="185" t="s">
        <v>5</v>
      </c>
      <c r="M9" s="187" t="s">
        <v>6</v>
      </c>
    </row>
    <row r="10" spans="1:86" x14ac:dyDescent="0.25">
      <c r="A10" s="179"/>
      <c r="B10" s="181"/>
      <c r="C10" s="3" t="s">
        <v>7</v>
      </c>
      <c r="D10" s="4" t="s">
        <v>8</v>
      </c>
      <c r="E10" s="4" t="s">
        <v>9</v>
      </c>
      <c r="F10" s="4" t="s">
        <v>10</v>
      </c>
      <c r="G10" s="4" t="s">
        <v>11</v>
      </c>
      <c r="H10" s="4" t="s">
        <v>12</v>
      </c>
      <c r="I10" s="4" t="s">
        <v>13</v>
      </c>
      <c r="J10" s="4" t="s">
        <v>14</v>
      </c>
      <c r="K10" s="5" t="s">
        <v>15</v>
      </c>
      <c r="L10" s="186"/>
      <c r="M10" s="188"/>
    </row>
    <row r="11" spans="1:86" x14ac:dyDescent="0.25">
      <c r="A11" s="6" t="s">
        <v>16</v>
      </c>
      <c r="B11" s="7"/>
      <c r="C11" s="8"/>
      <c r="D11" s="8"/>
      <c r="E11" s="8"/>
      <c r="F11" s="8"/>
      <c r="G11" s="8"/>
      <c r="H11" s="8"/>
      <c r="I11" s="8"/>
      <c r="J11" s="8"/>
      <c r="K11" s="9"/>
      <c r="L11" s="10"/>
      <c r="M11" s="11"/>
    </row>
    <row r="12" spans="1:86" ht="22.5" x14ac:dyDescent="0.25">
      <c r="A12" s="12" t="s">
        <v>17</v>
      </c>
      <c r="B12" s="13">
        <f>SUM(C12:K12)</f>
        <v>0</v>
      </c>
      <c r="C12" s="108"/>
      <c r="D12" s="109"/>
      <c r="E12" s="109"/>
      <c r="F12" s="109"/>
      <c r="G12" s="109"/>
      <c r="H12" s="109"/>
      <c r="I12" s="109"/>
      <c r="J12" s="109"/>
      <c r="K12" s="110"/>
      <c r="L12" s="111"/>
      <c r="M12" s="112"/>
      <c r="N12" s="14" t="str">
        <f>$CA12&amp;CB12</f>
        <v/>
      </c>
      <c r="CA12" s="15" t="str">
        <f>IF(AND(B12&gt;0,L12="")," * No olvide digitar la variable Pueblos Originarios. Digite cero si no tiene.",IF(L12&gt;B12, " * La variable Pueblos Originarios no puede ser mayor al Total.",""))</f>
        <v/>
      </c>
      <c r="CB12" s="15" t="str">
        <f>IF(AND(B12&gt;0,M12="")," * No olvide digitar la variable Migrantes. Digite cero si no tiene.",IF(M12&gt;B12, " * La variable Migrantes no puede ser mayor al Total.",""))</f>
        <v/>
      </c>
      <c r="CC12" s="14"/>
      <c r="CD12" s="14"/>
      <c r="CG12" s="16">
        <f>IF(AND(B12&gt;0,L12=""),1,IF(L12&gt;B12,1,0))</f>
        <v>0</v>
      </c>
      <c r="CH12" s="16">
        <f>IF(AND(B12&gt;0,M12=""),1,IF(M12&gt;B12,1,0))</f>
        <v>0</v>
      </c>
    </row>
    <row r="13" spans="1:86" x14ac:dyDescent="0.25">
      <c r="A13" s="17" t="s">
        <v>18</v>
      </c>
      <c r="B13" s="18">
        <f>SUM(C13:K13)</f>
        <v>0</v>
      </c>
      <c r="C13" s="113"/>
      <c r="D13" s="114"/>
      <c r="E13" s="114"/>
      <c r="F13" s="114"/>
      <c r="G13" s="114"/>
      <c r="H13" s="114"/>
      <c r="I13" s="114"/>
      <c r="J13" s="114"/>
      <c r="K13" s="115"/>
      <c r="L13" s="116"/>
      <c r="M13" s="117"/>
      <c r="N13" s="14" t="str">
        <f t="shared" ref="N13:N19" si="0">$CA13&amp;CB13</f>
        <v/>
      </c>
      <c r="CA13" s="15" t="str">
        <f>IF(AND(B13&gt;0,L13="")," * No olvide digitar la variable Pueblos Originarios. Digite cero si no tiene.",IF(L13&gt;B13, " * La variable Pueblos Originarios no puede ser mayor al Total.",""))</f>
        <v/>
      </c>
      <c r="CB13" s="15" t="str">
        <f>IF(AND(B13&gt;0,M13="")," * No olvide digitar la variable Migrantes. Digite cero si no tiene.",IF(M13&gt;B13, " * La variable Migrantes no puede ser mayor al Total.",""))</f>
        <v/>
      </c>
      <c r="CG13" s="16">
        <f>IF(AND(B13&gt;0,L13=""),1,IF(L13&gt;B13,1,0))</f>
        <v>0</v>
      </c>
      <c r="CH13" s="16">
        <f>IF(AND(B13&gt;0,M13=""),1,IF(M13&gt;B13,1,0))</f>
        <v>0</v>
      </c>
    </row>
    <row r="14" spans="1:86" x14ac:dyDescent="0.25">
      <c r="A14" s="19" t="s">
        <v>19</v>
      </c>
      <c r="B14" s="20"/>
      <c r="C14" s="21"/>
      <c r="D14" s="21"/>
      <c r="E14" s="21"/>
      <c r="F14" s="21"/>
      <c r="G14" s="21"/>
      <c r="H14" s="21"/>
      <c r="I14" s="21"/>
      <c r="J14" s="21"/>
      <c r="K14" s="22"/>
      <c r="L14" s="23"/>
      <c r="M14" s="24"/>
      <c r="N14" s="14" t="str">
        <f t="shared" si="0"/>
        <v/>
      </c>
      <c r="CA14" s="25"/>
    </row>
    <row r="15" spans="1:86" ht="22.5" x14ac:dyDescent="0.25">
      <c r="A15" s="12" t="s">
        <v>20</v>
      </c>
      <c r="B15" s="26">
        <f>SUM(C15:K15)</f>
        <v>0</v>
      </c>
      <c r="C15" s="108"/>
      <c r="D15" s="109"/>
      <c r="E15" s="109"/>
      <c r="F15" s="109"/>
      <c r="G15" s="109"/>
      <c r="H15" s="109"/>
      <c r="I15" s="109"/>
      <c r="J15" s="109"/>
      <c r="K15" s="110"/>
      <c r="L15" s="111"/>
      <c r="M15" s="112"/>
      <c r="N15" s="14" t="str">
        <f t="shared" si="0"/>
        <v/>
      </c>
      <c r="CA15" s="15" t="str">
        <f>IF(AND(B15&gt;0,L15="")," * No olvide digitar la variable Pueblos Originarios. Digite cero si no tiene.",IF(L15&gt;B15, " * La variable Pueblos Originarios no puede ser mayor al Total.",""))</f>
        <v/>
      </c>
      <c r="CB15" s="15" t="str">
        <f t="shared" ref="CB15:CB16" si="1">IF(AND(B15&gt;0,M15="")," * No olvide digitar la variable Migrantes. Digite cero si no tiene.",IF(M15&gt;B15, " * La variable Migrantes no puede ser mayor al Total.",""))</f>
        <v/>
      </c>
      <c r="CG15" s="16">
        <f t="shared" ref="CG15:CG16" si="2">IF(AND(B15&gt;0,L15=""),1,IF(L15&gt;B15,1,0))</f>
        <v>0</v>
      </c>
      <c r="CH15" s="16">
        <f t="shared" ref="CH15:CH16" si="3">IF(AND(B15&gt;0,M15=""),1,IF(M15&gt;B15,1,0))</f>
        <v>0</v>
      </c>
    </row>
    <row r="16" spans="1:86" x14ac:dyDescent="0.25">
      <c r="A16" s="17" t="s">
        <v>21</v>
      </c>
      <c r="B16" s="18">
        <f>SUM(C16:K16)</f>
        <v>0</v>
      </c>
      <c r="C16" s="113"/>
      <c r="D16" s="114"/>
      <c r="E16" s="114"/>
      <c r="F16" s="114"/>
      <c r="G16" s="114"/>
      <c r="H16" s="114"/>
      <c r="I16" s="114"/>
      <c r="J16" s="114"/>
      <c r="K16" s="115"/>
      <c r="L16" s="116"/>
      <c r="M16" s="117"/>
      <c r="N16" s="14" t="str">
        <f t="shared" si="0"/>
        <v/>
      </c>
      <c r="CA16" s="15" t="str">
        <f>IF(AND(B16&gt;0,L16="")," * No olvide digitar la variable Pueblos Originarios. Digite cero si no tiene.",IF(L16&gt;B16, " * La variable Pueblos Originarios no puede ser mayor al Total.",""))</f>
        <v/>
      </c>
      <c r="CB16" s="15" t="str">
        <f t="shared" si="1"/>
        <v/>
      </c>
      <c r="CG16" s="16">
        <f t="shared" si="2"/>
        <v>0</v>
      </c>
      <c r="CH16" s="16">
        <f t="shared" si="3"/>
        <v>0</v>
      </c>
    </row>
    <row r="17" spans="1:86" x14ac:dyDescent="0.25">
      <c r="A17" s="27" t="s">
        <v>22</v>
      </c>
      <c r="B17" s="20"/>
      <c r="C17" s="21"/>
      <c r="D17" s="21"/>
      <c r="E17" s="21"/>
      <c r="F17" s="21"/>
      <c r="G17" s="21"/>
      <c r="H17" s="21"/>
      <c r="I17" s="21"/>
      <c r="J17" s="21"/>
      <c r="K17" s="22"/>
      <c r="L17" s="23"/>
      <c r="M17" s="24"/>
      <c r="N17" s="14" t="str">
        <f t="shared" si="0"/>
        <v/>
      </c>
      <c r="CA17" s="25"/>
    </row>
    <row r="18" spans="1:86" ht="22.5" x14ac:dyDescent="0.25">
      <c r="A18" s="28" t="s">
        <v>23</v>
      </c>
      <c r="B18" s="29">
        <f>SUM(C18:K18)</f>
        <v>0</v>
      </c>
      <c r="C18" s="118"/>
      <c r="D18" s="119"/>
      <c r="E18" s="119"/>
      <c r="F18" s="119"/>
      <c r="G18" s="119"/>
      <c r="H18" s="119"/>
      <c r="I18" s="119"/>
      <c r="J18" s="119"/>
      <c r="K18" s="120"/>
      <c r="L18" s="121"/>
      <c r="M18" s="122"/>
      <c r="N18" s="14" t="str">
        <f t="shared" si="0"/>
        <v/>
      </c>
      <c r="CA18" s="15" t="str">
        <f>IF(AND(B18&gt;0,L18="")," * No olvide digitar la variable Pueblos Originarios. Digite cero si no tiene.",IF(L18&gt;B18, " * La variable Pueblos Originarios no puede ser mayor al Total.",""))</f>
        <v/>
      </c>
      <c r="CB18" s="15" t="str">
        <f t="shared" ref="CB18:CB19" si="4">IF(AND(B18&gt;0,M18="")," * No olvide digitar la variable Migrantes. Digite cero si no tiene.",IF(M18&gt;B18, " * La variable Migrantes no puede ser mayor al Total.",""))</f>
        <v/>
      </c>
      <c r="CG18" s="16">
        <f t="shared" ref="CG18:CG19" si="5">IF(AND(B18&gt;0,L18=""),1,IF(L18&gt;B18,1,0))</f>
        <v>0</v>
      </c>
      <c r="CH18" s="16">
        <f t="shared" ref="CH18:CH19" si="6">IF(AND(B18&gt;0,M18=""),1,IF(M18&gt;B18,1,0))</f>
        <v>0</v>
      </c>
    </row>
    <row r="19" spans="1:86" x14ac:dyDescent="0.25">
      <c r="A19" s="17" t="s">
        <v>21</v>
      </c>
      <c r="B19" s="18">
        <f>SUM(C19:K19)</f>
        <v>0</v>
      </c>
      <c r="C19" s="113"/>
      <c r="D19" s="114"/>
      <c r="E19" s="114"/>
      <c r="F19" s="114"/>
      <c r="G19" s="114"/>
      <c r="H19" s="114"/>
      <c r="I19" s="114"/>
      <c r="J19" s="114"/>
      <c r="K19" s="115"/>
      <c r="L19" s="116"/>
      <c r="M19" s="117"/>
      <c r="N19" s="14" t="str">
        <f t="shared" si="0"/>
        <v/>
      </c>
      <c r="CA19" s="15" t="str">
        <f>IF(AND(B19&gt;0,L19="")," * No olvide digitar la variable Pueblos Originarios. Digite cero si no tiene.",IF(L19&gt;B19, " * La variable Pueblos Originarios no puede ser mayor al Total.",""))</f>
        <v/>
      </c>
      <c r="CB19" s="15" t="str">
        <f t="shared" si="4"/>
        <v/>
      </c>
      <c r="CG19" s="16">
        <f t="shared" si="5"/>
        <v>0</v>
      </c>
      <c r="CH19" s="16">
        <f t="shared" si="6"/>
        <v>0</v>
      </c>
    </row>
    <row r="20" spans="1:86" ht="15" customHeight="1" x14ac:dyDescent="0.25">
      <c r="A20" s="189" t="s">
        <v>24</v>
      </c>
      <c r="B20" s="189"/>
      <c r="C20" s="189"/>
      <c r="D20" s="189"/>
      <c r="CA20" s="25"/>
    </row>
    <row r="21" spans="1:86" ht="21" x14ac:dyDescent="0.25">
      <c r="A21" s="30"/>
      <c r="B21" s="31" t="s">
        <v>3</v>
      </c>
      <c r="C21" s="32" t="s">
        <v>5</v>
      </c>
      <c r="D21" s="33" t="s">
        <v>6</v>
      </c>
      <c r="CA21" s="25"/>
    </row>
    <row r="22" spans="1:86" ht="33" x14ac:dyDescent="0.25">
      <c r="A22" s="28" t="s">
        <v>25</v>
      </c>
      <c r="B22" s="34"/>
      <c r="C22" s="111"/>
      <c r="D22" s="112"/>
      <c r="E22" s="35" t="str">
        <f>CA22&amp;CB22</f>
        <v/>
      </c>
      <c r="CA22" s="15" t="str">
        <f>IF(AND(B22&gt;0,C22="")," * No olvide digitar la variable Pueblos Originarios. Digite cero si no tiene.",IF(C22&gt;B22, " * La variable Pueblos Originarios no puede ser mayor al Total.",""))</f>
        <v/>
      </c>
      <c r="CB22" s="15" t="str">
        <f>IF(AND(B22&gt;0,D22="")," * No olvide digitar la variable Migrantes. Digite cero si no tiene.",IF(D22&gt;B22, " * La variable Migrantes no puede ser mayor al Total.",""))</f>
        <v/>
      </c>
      <c r="CG22" s="36">
        <f>IF(AND(B22&gt;0,C22=""),1,IF(C22&gt;B22,1,0))</f>
        <v>0</v>
      </c>
      <c r="CH22" s="36">
        <f>IF(AND(B22&gt;0,D22=""),1,IF(D22&gt;B22,1,0))</f>
        <v>0</v>
      </c>
    </row>
    <row r="23" spans="1:86" ht="22.5" x14ac:dyDescent="0.25">
      <c r="A23" s="37" t="s">
        <v>26</v>
      </c>
      <c r="B23" s="123"/>
      <c r="C23" s="116"/>
      <c r="D23" s="117"/>
      <c r="E23" s="35" t="str">
        <f>CA23&amp;CB23</f>
        <v/>
      </c>
      <c r="CA23" s="15" t="str">
        <f>IF(AND(B23&gt;0,C23="")," * No olvide digitar la variable Pueblos Originarios. Digite cero si no tiene.",IF(C23&gt;B23, " * La variable Pueblos Originarios no puede ser mayor al Total.",""))</f>
        <v/>
      </c>
      <c r="CB23" s="15" t="str">
        <f>IF(AND(B23&gt;0,D23="")," * No olvide digitar la variable Migrantes. Digite cero si no tiene.",IF(D23&gt;B23, " * La variable Migrantes no puede ser mayor al Total.",""))</f>
        <v/>
      </c>
      <c r="CG23" s="36">
        <f>IF(AND(B23&gt;0,C23=""),1,IF(C23&gt;B23,1,0))</f>
        <v>0</v>
      </c>
      <c r="CH23" s="36">
        <f>IF(AND(B23&gt;0,D23=""),1,IF(D23&gt;B23,1,0))</f>
        <v>0</v>
      </c>
    </row>
    <row r="24" spans="1:86" ht="15" customHeight="1" x14ac:dyDescent="0.25">
      <c r="A24" s="190" t="s">
        <v>27</v>
      </c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CA24" s="25"/>
    </row>
    <row r="25" spans="1:86" ht="15" customHeight="1" x14ac:dyDescent="0.25">
      <c r="A25" s="191"/>
      <c r="B25" s="178" t="s">
        <v>3</v>
      </c>
      <c r="C25" s="183" t="s">
        <v>4</v>
      </c>
      <c r="D25" s="183"/>
      <c r="E25" s="183"/>
      <c r="F25" s="183"/>
      <c r="G25" s="183"/>
      <c r="H25" s="183"/>
      <c r="I25" s="183"/>
      <c r="J25" s="183"/>
      <c r="K25" s="184"/>
      <c r="L25" s="187" t="s">
        <v>5</v>
      </c>
      <c r="M25" s="178" t="s">
        <v>6</v>
      </c>
      <c r="CA25" s="25"/>
    </row>
    <row r="26" spans="1:86" x14ac:dyDescent="0.25">
      <c r="A26" s="192"/>
      <c r="B26" s="179"/>
      <c r="C26" s="38" t="s">
        <v>7</v>
      </c>
      <c r="D26" s="4" t="s">
        <v>8</v>
      </c>
      <c r="E26" s="4" t="s">
        <v>9</v>
      </c>
      <c r="F26" s="4" t="s">
        <v>10</v>
      </c>
      <c r="G26" s="4" t="s">
        <v>11</v>
      </c>
      <c r="H26" s="4" t="s">
        <v>12</v>
      </c>
      <c r="I26" s="4" t="s">
        <v>13</v>
      </c>
      <c r="J26" s="4" t="s">
        <v>14</v>
      </c>
      <c r="K26" s="5" t="s">
        <v>15</v>
      </c>
      <c r="L26" s="188"/>
      <c r="M26" s="179"/>
      <c r="CA26" s="25"/>
    </row>
    <row r="27" spans="1:86" ht="22.5" x14ac:dyDescent="0.25">
      <c r="A27" s="28" t="s">
        <v>28</v>
      </c>
      <c r="B27" s="26">
        <f t="shared" ref="B27:B32" si="7">SUM(C27:K27)</f>
        <v>0</v>
      </c>
      <c r="C27" s="118"/>
      <c r="D27" s="119"/>
      <c r="E27" s="119"/>
      <c r="F27" s="119"/>
      <c r="G27" s="119"/>
      <c r="H27" s="119"/>
      <c r="I27" s="119"/>
      <c r="J27" s="119"/>
      <c r="K27" s="120"/>
      <c r="L27" s="124"/>
      <c r="M27" s="125"/>
      <c r="N27" s="35" t="str">
        <f>$CA27&amp;CB27</f>
        <v/>
      </c>
      <c r="CA27" s="15" t="str">
        <f>IF(AND(B27&gt;0,L27="")," No olvide digitar la variable Pueblos Originarios. Digite cero si no tiene.",IF(L27&gt;B27," * La variable Pueblos Originarios no puede ser mayor al Total.",""))</f>
        <v/>
      </c>
      <c r="CB27" s="15" t="str">
        <f>IF(AND(B27&gt;0,M27="")," No olvide digitar la variable Migrantes. Digite cero si no tiene.",IF(M27&gt;B27," * La variable Migrantes no puede ser mayor al Total.",""))</f>
        <v/>
      </c>
      <c r="CG27" s="36">
        <f>IF(AND(B27&gt;0,L27=""),1,IF(L27&gt;B27,1,0))</f>
        <v>0</v>
      </c>
      <c r="CH27" s="36">
        <f>IF(AND(B27&gt;0,M27=""),1,IF(M27&gt;B27,1,0))</f>
        <v>0</v>
      </c>
    </row>
    <row r="28" spans="1:86" x14ac:dyDescent="0.25">
      <c r="A28" s="28" t="s">
        <v>29</v>
      </c>
      <c r="B28" s="39">
        <f t="shared" si="7"/>
        <v>0</v>
      </c>
      <c r="C28" s="118"/>
      <c r="D28" s="119"/>
      <c r="E28" s="119"/>
      <c r="F28" s="119"/>
      <c r="G28" s="119"/>
      <c r="H28" s="119"/>
      <c r="I28" s="119"/>
      <c r="J28" s="119"/>
      <c r="K28" s="120"/>
      <c r="L28" s="124"/>
      <c r="M28" s="125"/>
      <c r="N28" s="35" t="str">
        <f t="shared" ref="N28:N32" si="8">$CA28&amp;CB28</f>
        <v/>
      </c>
      <c r="CA28" s="15" t="str">
        <f t="shared" ref="CA28:CA32" si="9">IF(AND(B28&gt;0,L28="")," No olvide digitar la variable Pueblos Originarios. Digite cero si no tiene.",IF(L28&gt;B28," * La variable Pueblos Originarios no puede ser mayor al Total.",""))</f>
        <v/>
      </c>
      <c r="CB28" s="15" t="str">
        <f t="shared" ref="CB28:CB32" si="10">IF(AND(B28&gt;0,M28="")," No olvide digitar la variable Migrantes. Digite cero si no tiene.",IF(M28&gt;B28," * La variable Migrantes no puede ser mayor al Total.",""))</f>
        <v/>
      </c>
      <c r="CG28" s="36">
        <f t="shared" ref="CG28:CG32" si="11">IF(AND(B28&gt;0,L28=""),1,IF(L28&gt;B28,1,0))</f>
        <v>0</v>
      </c>
      <c r="CH28" s="36">
        <f t="shared" ref="CH28:CH32" si="12">IF(AND(B28&gt;0,M28=""),1,IF(M28&gt;B28,1,0))</f>
        <v>0</v>
      </c>
    </row>
    <row r="29" spans="1:86" ht="22.5" x14ac:dyDescent="0.25">
      <c r="A29" s="28" t="s">
        <v>30</v>
      </c>
      <c r="B29" s="39">
        <f t="shared" si="7"/>
        <v>0</v>
      </c>
      <c r="C29" s="118"/>
      <c r="D29" s="119"/>
      <c r="E29" s="119"/>
      <c r="F29" s="119"/>
      <c r="G29" s="119"/>
      <c r="H29" s="119"/>
      <c r="I29" s="119"/>
      <c r="J29" s="119"/>
      <c r="K29" s="120"/>
      <c r="L29" s="124"/>
      <c r="M29" s="125"/>
      <c r="N29" s="35" t="str">
        <f t="shared" si="8"/>
        <v/>
      </c>
      <c r="CA29" s="15" t="str">
        <f t="shared" si="9"/>
        <v/>
      </c>
      <c r="CB29" s="15" t="str">
        <f t="shared" si="10"/>
        <v/>
      </c>
      <c r="CG29" s="36">
        <f t="shared" si="11"/>
        <v>0</v>
      </c>
      <c r="CH29" s="36">
        <f t="shared" si="12"/>
        <v>0</v>
      </c>
    </row>
    <row r="30" spans="1:86" ht="22.5" x14ac:dyDescent="0.25">
      <c r="A30" s="28" t="s">
        <v>31</v>
      </c>
      <c r="B30" s="39">
        <f t="shared" si="7"/>
        <v>0</v>
      </c>
      <c r="C30" s="118"/>
      <c r="D30" s="119"/>
      <c r="E30" s="119"/>
      <c r="F30" s="119"/>
      <c r="G30" s="119"/>
      <c r="H30" s="119"/>
      <c r="I30" s="119"/>
      <c r="J30" s="119"/>
      <c r="K30" s="120"/>
      <c r="L30" s="124"/>
      <c r="M30" s="125"/>
      <c r="N30" s="35" t="str">
        <f t="shared" si="8"/>
        <v/>
      </c>
      <c r="CA30" s="15" t="str">
        <f t="shared" si="9"/>
        <v/>
      </c>
      <c r="CB30" s="15" t="str">
        <f t="shared" si="10"/>
        <v/>
      </c>
      <c r="CG30" s="36">
        <f t="shared" si="11"/>
        <v>0</v>
      </c>
      <c r="CH30" s="36">
        <f t="shared" si="12"/>
        <v>0</v>
      </c>
    </row>
    <row r="31" spans="1:86" ht="22.5" x14ac:dyDescent="0.25">
      <c r="A31" s="28" t="s">
        <v>32</v>
      </c>
      <c r="B31" s="39">
        <f t="shared" si="7"/>
        <v>0</v>
      </c>
      <c r="C31" s="118"/>
      <c r="D31" s="119"/>
      <c r="E31" s="119"/>
      <c r="F31" s="119"/>
      <c r="G31" s="119"/>
      <c r="H31" s="119"/>
      <c r="I31" s="119"/>
      <c r="J31" s="119"/>
      <c r="K31" s="120"/>
      <c r="L31" s="124"/>
      <c r="M31" s="125"/>
      <c r="N31" s="35" t="str">
        <f t="shared" si="8"/>
        <v/>
      </c>
      <c r="CA31" s="15" t="str">
        <f t="shared" si="9"/>
        <v/>
      </c>
      <c r="CB31" s="15" t="str">
        <f t="shared" si="10"/>
        <v/>
      </c>
      <c r="CG31" s="36">
        <f t="shared" si="11"/>
        <v>0</v>
      </c>
      <c r="CH31" s="36">
        <f t="shared" si="12"/>
        <v>0</v>
      </c>
    </row>
    <row r="32" spans="1:86" x14ac:dyDescent="0.25">
      <c r="A32" s="17" t="s">
        <v>33</v>
      </c>
      <c r="B32" s="18">
        <f t="shared" si="7"/>
        <v>0</v>
      </c>
      <c r="C32" s="126"/>
      <c r="D32" s="127"/>
      <c r="E32" s="127"/>
      <c r="F32" s="127"/>
      <c r="G32" s="127"/>
      <c r="H32" s="127"/>
      <c r="I32" s="127"/>
      <c r="J32" s="127"/>
      <c r="K32" s="128"/>
      <c r="L32" s="129"/>
      <c r="M32" s="130"/>
      <c r="N32" s="35" t="str">
        <f t="shared" si="8"/>
        <v/>
      </c>
      <c r="CA32" s="15" t="str">
        <f t="shared" si="9"/>
        <v/>
      </c>
      <c r="CB32" s="15" t="str">
        <f t="shared" si="10"/>
        <v/>
      </c>
      <c r="CG32" s="36">
        <f t="shared" si="11"/>
        <v>0</v>
      </c>
      <c r="CH32" s="36">
        <f t="shared" si="12"/>
        <v>0</v>
      </c>
    </row>
    <row r="33" spans="1:86" ht="15" customHeight="1" x14ac:dyDescent="0.25">
      <c r="A33" s="189" t="s">
        <v>34</v>
      </c>
      <c r="B33" s="189"/>
      <c r="C33" s="189"/>
      <c r="D33" s="189"/>
      <c r="CA33" s="25"/>
    </row>
    <row r="34" spans="1:86" ht="21" x14ac:dyDescent="0.25">
      <c r="A34" s="40"/>
      <c r="B34" s="31" t="s">
        <v>3</v>
      </c>
      <c r="C34" s="32" t="s">
        <v>5</v>
      </c>
      <c r="D34" s="33" t="s">
        <v>6</v>
      </c>
      <c r="CA34" s="25"/>
    </row>
    <row r="35" spans="1:86" ht="22.5" x14ac:dyDescent="0.25">
      <c r="A35" s="28" t="s">
        <v>35</v>
      </c>
      <c r="B35" s="131">
        <v>122</v>
      </c>
      <c r="C35" s="124">
        <v>0</v>
      </c>
      <c r="D35" s="132">
        <v>8</v>
      </c>
      <c r="E35" s="35" t="str">
        <f>CA35&amp;CB35</f>
        <v/>
      </c>
      <c r="CA35" s="15" t="str">
        <f>IF(AND(B35&gt;0,C35="")," No olvide digitar la variable Pueblos Originarios. Digite cero si no tiene.",IF(C35&gt;B35," * La variable Pueblos Originarios no puede ser mayor al Total.",""))</f>
        <v/>
      </c>
      <c r="CB35" s="15" t="str">
        <f>IF(AND(B35&gt;0,D35="")," No olvide digitar la variable Migrantes. Digite cero si no tiene.",IF(D35&gt;B35," * La variable Migrantes no puede ser mayor al Total.",""))</f>
        <v/>
      </c>
      <c r="CG35" s="36">
        <f>IF(AND(B35&gt;0,C35=""),1,IF(C35&gt;B35,1,0))</f>
        <v>0</v>
      </c>
      <c r="CH35" s="36">
        <f>IF(AND(B35&gt;0,D35=""),1,IF(D35&gt;B35,1,0))</f>
        <v>0</v>
      </c>
    </row>
    <row r="36" spans="1:86" x14ac:dyDescent="0.25">
      <c r="A36" s="37" t="s">
        <v>36</v>
      </c>
      <c r="B36" s="133">
        <v>122</v>
      </c>
      <c r="C36" s="129">
        <v>0</v>
      </c>
      <c r="D36" s="134">
        <v>8</v>
      </c>
      <c r="E36" s="35" t="str">
        <f>CA36&amp;CB36</f>
        <v/>
      </c>
      <c r="CA36" s="15" t="str">
        <f>IF(AND(B36&gt;0,C36="")," No olvide digitar la variable Pueblos Originarios. Digite cero si no tiene.",IF(C36&gt;B36," * La variable Pueblos Originarios no puede ser mayor al Total.",""))</f>
        <v/>
      </c>
      <c r="CB36" s="15" t="str">
        <f>IF(AND(B36&gt;0,D36="")," No olvide digitar la variable Migrantes. Digite cero si no tiene.",IF(D36&gt;B36," * La variable Migrantes no puede ser mayor al Total.",""))</f>
        <v/>
      </c>
      <c r="CG36" s="36">
        <f>IF(AND(B36&gt;0,C36=""),1,IF(C36&gt;B36,1,0))</f>
        <v>0</v>
      </c>
      <c r="CH36" s="36">
        <f>IF(AND(B36&gt;0,D36=""),1,IF(D36&gt;B36,1,0))</f>
        <v>0</v>
      </c>
    </row>
    <row r="37" spans="1:86" ht="15" customHeight="1" x14ac:dyDescent="0.25">
      <c r="A37" s="190" t="s">
        <v>37</v>
      </c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CA37" s="25"/>
      <c r="CB37" s="25"/>
    </row>
    <row r="38" spans="1:86" ht="15" customHeight="1" x14ac:dyDescent="0.25">
      <c r="A38" s="193"/>
      <c r="B38" s="195" t="s">
        <v>3</v>
      </c>
      <c r="C38" s="182" t="s">
        <v>4</v>
      </c>
      <c r="D38" s="183"/>
      <c r="E38" s="183"/>
      <c r="F38" s="183"/>
      <c r="G38" s="183"/>
      <c r="H38" s="183"/>
      <c r="I38" s="183"/>
      <c r="J38" s="183"/>
      <c r="K38" s="184"/>
      <c r="L38" s="185" t="s">
        <v>5</v>
      </c>
      <c r="M38" s="187" t="s">
        <v>6</v>
      </c>
      <c r="CA38" s="25"/>
    </row>
    <row r="39" spans="1:86" x14ac:dyDescent="0.25">
      <c r="A39" s="194"/>
      <c r="B39" s="196"/>
      <c r="C39" s="3" t="s">
        <v>7</v>
      </c>
      <c r="D39" s="4" t="s">
        <v>8</v>
      </c>
      <c r="E39" s="4" t="s">
        <v>9</v>
      </c>
      <c r="F39" s="4" t="s">
        <v>10</v>
      </c>
      <c r="G39" s="4" t="s">
        <v>11</v>
      </c>
      <c r="H39" s="4" t="s">
        <v>12</v>
      </c>
      <c r="I39" s="4" t="s">
        <v>13</v>
      </c>
      <c r="J39" s="4" t="s">
        <v>14</v>
      </c>
      <c r="K39" s="5" t="s">
        <v>15</v>
      </c>
      <c r="L39" s="186"/>
      <c r="M39" s="188"/>
      <c r="CA39" s="25"/>
    </row>
    <row r="40" spans="1:86" ht="22.5" x14ac:dyDescent="0.25">
      <c r="A40" s="28" t="s">
        <v>38</v>
      </c>
      <c r="B40" s="41">
        <f>SUM(C40:K40)</f>
        <v>0</v>
      </c>
      <c r="C40" s="135"/>
      <c r="D40" s="124"/>
      <c r="E40" s="124"/>
      <c r="F40" s="124"/>
      <c r="G40" s="124"/>
      <c r="H40" s="124"/>
      <c r="I40" s="124"/>
      <c r="J40" s="124"/>
      <c r="K40" s="120"/>
      <c r="L40" s="121"/>
      <c r="M40" s="122"/>
      <c r="N40" s="35" t="str">
        <f>$CA40&amp;CB40</f>
        <v/>
      </c>
      <c r="CA40" s="15" t="str">
        <f>IF(AND(B40&gt;0,L40="")," No olvide digitar la variable Pueblos Originarios. Digite cero si no tiene.",IF(L40&gt;B40," * La variable Pueblos Originarios no puede ser mayor al Total.",""))</f>
        <v/>
      </c>
      <c r="CB40" s="15" t="str">
        <f>IF(AND(B40&gt;0,M40="")," No olvide digitar la variable Migrantes. Digite cero si no tiene.",IF(M40&gt;B40," * La variable Migrantes no puede ser mayor al Total.",""))</f>
        <v/>
      </c>
      <c r="CG40" s="36">
        <f>IF(AND(B40&gt;0,L40=""),1,IF(L40&gt;B40,1,0))</f>
        <v>0</v>
      </c>
      <c r="CH40" s="36">
        <f>IF(AND(B40&gt;0,M40=""),1,IF(M40&gt;B40,1,0))</f>
        <v>0</v>
      </c>
    </row>
    <row r="41" spans="1:86" ht="22.5" x14ac:dyDescent="0.25">
      <c r="A41" s="28" t="s">
        <v>39</v>
      </c>
      <c r="B41" s="41">
        <f t="shared" ref="B41:B47" si="13">SUM(C41:K41)</f>
        <v>0</v>
      </c>
      <c r="C41" s="135"/>
      <c r="D41" s="124"/>
      <c r="E41" s="124"/>
      <c r="F41" s="124"/>
      <c r="G41" s="124"/>
      <c r="H41" s="124"/>
      <c r="I41" s="124"/>
      <c r="J41" s="124"/>
      <c r="K41" s="120"/>
      <c r="L41" s="121"/>
      <c r="M41" s="122"/>
      <c r="N41" s="35" t="str">
        <f t="shared" ref="N41:N47" si="14">$CA41&amp;CB41</f>
        <v/>
      </c>
      <c r="CA41" s="15" t="str">
        <f t="shared" ref="CA41:CA47" si="15">IF(AND(B41&gt;0,L41="")," No olvide digitar la variable Pueblos Originarios. Digite cero si no tiene.",IF(L41&gt;B41," * La variable Pueblos Originarios no puede ser mayor al Total.",""))</f>
        <v/>
      </c>
      <c r="CB41" s="15" t="str">
        <f t="shared" ref="CB41:CB47" si="16">IF(AND(B41&gt;0,M41="")," No olvide digitar la variable Migrantes. Digite cero si no tiene.",IF(M41&gt;B41," * La variable Migrantes no puede ser mayor al Total.",""))</f>
        <v/>
      </c>
      <c r="CG41" s="36">
        <f t="shared" ref="CG41:CG47" si="17">IF(AND(B41&gt;0,L41=""),1,IF(L41&gt;B41,1,0))</f>
        <v>0</v>
      </c>
      <c r="CH41" s="36">
        <f t="shared" ref="CH41:CH47" si="18">IF(AND(B41&gt;0,M41=""),1,IF(M41&gt;B41,1,0))</f>
        <v>0</v>
      </c>
    </row>
    <row r="42" spans="1:86" ht="22.5" x14ac:dyDescent="0.25">
      <c r="A42" s="28" t="s">
        <v>40</v>
      </c>
      <c r="B42" s="41">
        <f t="shared" si="13"/>
        <v>0</v>
      </c>
      <c r="C42" s="135"/>
      <c r="D42" s="124"/>
      <c r="E42" s="124"/>
      <c r="F42" s="124"/>
      <c r="G42" s="124"/>
      <c r="H42" s="124"/>
      <c r="I42" s="124"/>
      <c r="J42" s="124"/>
      <c r="K42" s="120"/>
      <c r="L42" s="121"/>
      <c r="M42" s="122"/>
      <c r="N42" s="35" t="str">
        <f t="shared" si="14"/>
        <v/>
      </c>
      <c r="CA42" s="15" t="str">
        <f t="shared" si="15"/>
        <v/>
      </c>
      <c r="CB42" s="15" t="str">
        <f t="shared" si="16"/>
        <v/>
      </c>
      <c r="CG42" s="36">
        <f t="shared" si="17"/>
        <v>0</v>
      </c>
      <c r="CH42" s="36">
        <f t="shared" si="18"/>
        <v>0</v>
      </c>
    </row>
    <row r="43" spans="1:86" x14ac:dyDescent="0.25">
      <c r="A43" s="17" t="s">
        <v>41</v>
      </c>
      <c r="B43" s="42">
        <f t="shared" si="13"/>
        <v>0</v>
      </c>
      <c r="C43" s="129"/>
      <c r="D43" s="136"/>
      <c r="E43" s="136"/>
      <c r="F43" s="136"/>
      <c r="G43" s="136"/>
      <c r="H43" s="136"/>
      <c r="I43" s="136"/>
      <c r="J43" s="136"/>
      <c r="K43" s="115"/>
      <c r="L43" s="116"/>
      <c r="M43" s="117"/>
      <c r="N43" s="35" t="str">
        <f t="shared" si="14"/>
        <v/>
      </c>
      <c r="CA43" s="15" t="str">
        <f t="shared" si="15"/>
        <v/>
      </c>
      <c r="CB43" s="15" t="str">
        <f t="shared" si="16"/>
        <v/>
      </c>
      <c r="CG43" s="36">
        <f t="shared" si="17"/>
        <v>0</v>
      </c>
      <c r="CH43" s="36">
        <f t="shared" si="18"/>
        <v>0</v>
      </c>
    </row>
    <row r="44" spans="1:86" ht="22.5" x14ac:dyDescent="0.25">
      <c r="A44" s="28" t="s">
        <v>42</v>
      </c>
      <c r="B44" s="43">
        <f>SUM(C44:K44)</f>
        <v>0</v>
      </c>
      <c r="C44" s="124"/>
      <c r="D44" s="124"/>
      <c r="E44" s="124"/>
      <c r="F44" s="124"/>
      <c r="G44" s="124"/>
      <c r="H44" s="124"/>
      <c r="I44" s="124"/>
      <c r="J44" s="124"/>
      <c r="K44" s="120"/>
      <c r="L44" s="121"/>
      <c r="M44" s="122"/>
      <c r="N44" s="35" t="str">
        <f t="shared" si="14"/>
        <v/>
      </c>
      <c r="CA44" s="15" t="str">
        <f t="shared" si="15"/>
        <v/>
      </c>
      <c r="CB44" s="15" t="str">
        <f t="shared" si="16"/>
        <v/>
      </c>
      <c r="CG44" s="36">
        <f t="shared" si="17"/>
        <v>0</v>
      </c>
      <c r="CH44" s="36">
        <f t="shared" si="18"/>
        <v>0</v>
      </c>
    </row>
    <row r="45" spans="1:86" ht="22.5" x14ac:dyDescent="0.25">
      <c r="A45" s="28" t="s">
        <v>43</v>
      </c>
      <c r="B45" s="41">
        <f t="shared" si="13"/>
        <v>0</v>
      </c>
      <c r="C45" s="135"/>
      <c r="D45" s="124"/>
      <c r="E45" s="124"/>
      <c r="F45" s="124"/>
      <c r="G45" s="124"/>
      <c r="H45" s="124"/>
      <c r="I45" s="124"/>
      <c r="J45" s="124"/>
      <c r="K45" s="120"/>
      <c r="L45" s="121"/>
      <c r="M45" s="122"/>
      <c r="N45" s="35" t="str">
        <f t="shared" si="14"/>
        <v/>
      </c>
      <c r="CA45" s="15" t="str">
        <f t="shared" si="15"/>
        <v/>
      </c>
      <c r="CB45" s="15" t="str">
        <f t="shared" si="16"/>
        <v/>
      </c>
      <c r="CG45" s="36">
        <f t="shared" si="17"/>
        <v>0</v>
      </c>
      <c r="CH45" s="36">
        <f t="shared" si="18"/>
        <v>0</v>
      </c>
    </row>
    <row r="46" spans="1:86" ht="22.5" x14ac:dyDescent="0.25">
      <c r="A46" s="28" t="s">
        <v>44</v>
      </c>
      <c r="B46" s="41">
        <f>SUM(C46:K46)</f>
        <v>0</v>
      </c>
      <c r="C46" s="135"/>
      <c r="D46" s="124"/>
      <c r="E46" s="124"/>
      <c r="F46" s="124"/>
      <c r="G46" s="124"/>
      <c r="H46" s="124"/>
      <c r="I46" s="124"/>
      <c r="J46" s="124"/>
      <c r="K46" s="120"/>
      <c r="L46" s="121"/>
      <c r="M46" s="122"/>
      <c r="N46" s="35" t="str">
        <f t="shared" si="14"/>
        <v/>
      </c>
      <c r="CA46" s="15" t="str">
        <f t="shared" si="15"/>
        <v/>
      </c>
      <c r="CB46" s="15" t="str">
        <f t="shared" si="16"/>
        <v/>
      </c>
      <c r="CG46" s="36">
        <f t="shared" si="17"/>
        <v>0</v>
      </c>
      <c r="CH46" s="36">
        <f t="shared" si="18"/>
        <v>0</v>
      </c>
    </row>
    <row r="47" spans="1:86" ht="22.5" x14ac:dyDescent="0.25">
      <c r="A47" s="37" t="s">
        <v>45</v>
      </c>
      <c r="B47" s="42">
        <f t="shared" si="13"/>
        <v>0</v>
      </c>
      <c r="C47" s="129"/>
      <c r="D47" s="129"/>
      <c r="E47" s="129"/>
      <c r="F47" s="129"/>
      <c r="G47" s="129"/>
      <c r="H47" s="129"/>
      <c r="I47" s="129"/>
      <c r="J47" s="129"/>
      <c r="K47" s="128"/>
      <c r="L47" s="137"/>
      <c r="M47" s="138"/>
      <c r="N47" s="35" t="str">
        <f t="shared" si="14"/>
        <v/>
      </c>
      <c r="CA47" s="15" t="str">
        <f t="shared" si="15"/>
        <v/>
      </c>
      <c r="CB47" s="15" t="str">
        <f t="shared" si="16"/>
        <v/>
      </c>
      <c r="CG47" s="36">
        <f t="shared" si="17"/>
        <v>0</v>
      </c>
      <c r="CH47" s="36">
        <f t="shared" si="18"/>
        <v>0</v>
      </c>
    </row>
    <row r="48" spans="1:86" ht="15" customHeight="1" x14ac:dyDescent="0.25">
      <c r="A48" s="197" t="s">
        <v>46</v>
      </c>
      <c r="B48" s="197"/>
      <c r="C48" s="197"/>
      <c r="D48" s="197"/>
      <c r="E48" s="197"/>
      <c r="F48" s="197"/>
      <c r="G48" s="197"/>
      <c r="H48" s="197"/>
      <c r="I48" s="197"/>
      <c r="J48" s="197"/>
      <c r="K48" s="197"/>
      <c r="CA48" s="25"/>
    </row>
    <row r="49" spans="1:86" ht="21" x14ac:dyDescent="0.25">
      <c r="A49" s="44"/>
      <c r="B49" s="31" t="s">
        <v>3</v>
      </c>
      <c r="C49" s="32" t="s">
        <v>5</v>
      </c>
      <c r="D49" s="33" t="s">
        <v>6</v>
      </c>
      <c r="CA49" s="25"/>
    </row>
    <row r="50" spans="1:86" ht="22.5" x14ac:dyDescent="0.25">
      <c r="A50" s="28" t="s">
        <v>47</v>
      </c>
      <c r="B50" s="139"/>
      <c r="C50" s="135"/>
      <c r="D50" s="140"/>
      <c r="E50" s="35" t="str">
        <f>CA50&amp;CB50</f>
        <v/>
      </c>
      <c r="CA50" s="15" t="str">
        <f>IF(AND(B50&gt;0,C50="")," No olvide digitar la variable Pueblos Originarios. Digite cero si no tiene.",IF(C50&gt;B50," * La variable Pueblos Originarios no puede ser mayor al Total.",""))</f>
        <v/>
      </c>
      <c r="CB50" s="15" t="str">
        <f>IF(AND(B50&gt;0,D50="")," No olvide digitar la variable Migrantes. Digite cero si no tiene.",IF(D50&gt;B50," * La variable Migrantes no puede ser mayor al Total.",""))</f>
        <v/>
      </c>
      <c r="CG50" s="36">
        <f>IF(AND(B50&gt;0,C50=""),1,IF(C50&gt;B50,1,0))</f>
        <v>0</v>
      </c>
      <c r="CH50" s="36">
        <f>IF(AND(B50&gt;0,D50=""),1,IF(D50&gt;B50,1,0))</f>
        <v>0</v>
      </c>
    </row>
    <row r="51" spans="1:86" x14ac:dyDescent="0.25">
      <c r="A51" s="28" t="s">
        <v>48</v>
      </c>
      <c r="B51" s="139"/>
      <c r="C51" s="135"/>
      <c r="D51" s="140"/>
      <c r="E51" s="35" t="str">
        <f t="shared" ref="E51:E53" si="19">CA51&amp;CB51</f>
        <v/>
      </c>
      <c r="CA51" s="15" t="str">
        <f t="shared" ref="CA51:CA53" si="20">IF(AND(B51&gt;0,C51="")," No olvide digitar la variable Pueblos Originarios. Digite cero si no tiene.",IF(C51&gt;B51," * La variable Pueblos Originarios no puede ser mayor al Total.",""))</f>
        <v/>
      </c>
      <c r="CB51" s="15" t="str">
        <f t="shared" ref="CB51:CB53" si="21">IF(AND(B51&gt;0,D51="")," No olvide digitar la variable Migrantes. Digite cero si no tiene.",IF(D51&gt;B51," * La variable Migrantes no puede ser mayor al Total.",""))</f>
        <v/>
      </c>
      <c r="CG51" s="36">
        <f t="shared" ref="CG51:CG53" si="22">IF(AND(B51&gt;0,C51=""),1,IF(C51&gt;B51,1,0))</f>
        <v>0</v>
      </c>
      <c r="CH51" s="36">
        <f t="shared" ref="CH51:CH53" si="23">IF(AND(B51&gt;0,D51=""),1,IF(D51&gt;B51,1,0))</f>
        <v>0</v>
      </c>
    </row>
    <row r="52" spans="1:86" ht="33" x14ac:dyDescent="0.25">
      <c r="A52" s="28" t="s">
        <v>49</v>
      </c>
      <c r="B52" s="139"/>
      <c r="C52" s="135"/>
      <c r="D52" s="140"/>
      <c r="E52" s="35" t="str">
        <f t="shared" si="19"/>
        <v/>
      </c>
      <c r="CA52" s="15" t="str">
        <f t="shared" si="20"/>
        <v/>
      </c>
      <c r="CB52" s="15" t="str">
        <f t="shared" si="21"/>
        <v/>
      </c>
      <c r="CG52" s="36">
        <f t="shared" si="22"/>
        <v>0</v>
      </c>
      <c r="CH52" s="36">
        <f t="shared" si="23"/>
        <v>0</v>
      </c>
    </row>
    <row r="53" spans="1:86" ht="22.5" x14ac:dyDescent="0.25">
      <c r="A53" s="37" t="s">
        <v>50</v>
      </c>
      <c r="B53" s="128"/>
      <c r="C53" s="129"/>
      <c r="D53" s="138"/>
      <c r="E53" s="35" t="str">
        <f t="shared" si="19"/>
        <v/>
      </c>
      <c r="CA53" s="15" t="str">
        <f t="shared" si="20"/>
        <v/>
      </c>
      <c r="CB53" s="15" t="str">
        <f t="shared" si="21"/>
        <v/>
      </c>
      <c r="CG53" s="36">
        <f t="shared" si="22"/>
        <v>0</v>
      </c>
      <c r="CH53" s="36">
        <f t="shared" si="23"/>
        <v>0</v>
      </c>
    </row>
    <row r="54" spans="1:86" ht="15" customHeight="1" x14ac:dyDescent="0.25">
      <c r="A54" s="189" t="s">
        <v>51</v>
      </c>
      <c r="B54" s="189"/>
      <c r="C54" s="189"/>
      <c r="D54" s="189"/>
      <c r="CA54" s="25"/>
    </row>
    <row r="55" spans="1:86" ht="21" x14ac:dyDescent="0.25">
      <c r="A55" s="45"/>
      <c r="B55" s="31" t="s">
        <v>3</v>
      </c>
      <c r="C55" s="32" t="s">
        <v>5</v>
      </c>
      <c r="D55" s="33" t="s">
        <v>6</v>
      </c>
      <c r="CA55" s="25"/>
    </row>
    <row r="56" spans="1:86" ht="22.5" x14ac:dyDescent="0.25">
      <c r="A56" s="28" t="s">
        <v>52</v>
      </c>
      <c r="B56" s="139"/>
      <c r="C56" s="135"/>
      <c r="D56" s="140"/>
      <c r="E56" s="35" t="str">
        <f>CA56&amp;CB56</f>
        <v/>
      </c>
      <c r="CA56" s="15" t="str">
        <f>IF(AND(B56&gt;0,C56="")," No olvide digitar la variable Pueblos Originarios. Digite cero si no tiene.",IF(C56&gt;B56," * La variable Pueblos Originarios no puede ser mayor al Total.",""))</f>
        <v/>
      </c>
      <c r="CB56" s="15" t="str">
        <f>IF(AND(B56&gt;0,D56="")," No olvide digitar la variable Migrantes. Digite cero si no tiene.",IF(D56&gt;B56," * La variable Migrantes no puede ser mayor al Total.",""))</f>
        <v/>
      </c>
      <c r="CG56" s="36">
        <f>IF(AND(B56&gt;0,C56=""),1,IF(C56&gt;B56,1,0))</f>
        <v>0</v>
      </c>
      <c r="CH56" s="36">
        <f>IF(AND(B56&gt;0,D56=""),1,IF(D56&gt;B56,1,0))</f>
        <v>0</v>
      </c>
    </row>
    <row r="57" spans="1:86" x14ac:dyDescent="0.25">
      <c r="A57" s="28" t="s">
        <v>48</v>
      </c>
      <c r="B57" s="139"/>
      <c r="C57" s="135"/>
      <c r="D57" s="140"/>
      <c r="E57" s="35" t="str">
        <f t="shared" ref="E57:E59" si="24">CA57&amp;CB57</f>
        <v/>
      </c>
      <c r="CA57" s="15" t="str">
        <f t="shared" ref="CA57:CA59" si="25">IF(AND(B57&gt;0,C57="")," No olvide digitar la variable Pueblos Originarios. Digite cero si no tiene.",IF(C57&gt;B57," * La variable Pueblos Originarios no puede ser mayor al Total.",""))</f>
        <v/>
      </c>
      <c r="CB57" s="15" t="str">
        <f t="shared" ref="CB57:CB59" si="26">IF(AND(B57&gt;0,D57="")," No olvide digitar la variable Migrantes. Digite cero si no tiene.",IF(D57&gt;B57," * La variable Migrantes no puede ser mayor al Total.",""))</f>
        <v/>
      </c>
      <c r="CG57" s="36">
        <f t="shared" ref="CG57:CG59" si="27">IF(AND(B57&gt;0,C57=""),1,IF(C57&gt;B57,1,0))</f>
        <v>0</v>
      </c>
      <c r="CH57" s="36">
        <f t="shared" ref="CH57:CH59" si="28">IF(AND(B57&gt;0,D57=""),1,IF(D57&gt;B57,1,0))</f>
        <v>0</v>
      </c>
    </row>
    <row r="58" spans="1:86" ht="33" x14ac:dyDescent="0.25">
      <c r="A58" s="28" t="s">
        <v>53</v>
      </c>
      <c r="B58" s="139"/>
      <c r="C58" s="135"/>
      <c r="D58" s="140"/>
      <c r="E58" s="35" t="str">
        <f t="shared" si="24"/>
        <v/>
      </c>
      <c r="CA58" s="15" t="str">
        <f t="shared" si="25"/>
        <v/>
      </c>
      <c r="CB58" s="15" t="str">
        <f t="shared" si="26"/>
        <v/>
      </c>
      <c r="CG58" s="36">
        <f t="shared" si="27"/>
        <v>0</v>
      </c>
      <c r="CH58" s="36">
        <f t="shared" si="28"/>
        <v>0</v>
      </c>
    </row>
    <row r="59" spans="1:86" ht="22.5" x14ac:dyDescent="0.25">
      <c r="A59" s="17" t="s">
        <v>54</v>
      </c>
      <c r="B59" s="133"/>
      <c r="C59" s="137"/>
      <c r="D59" s="138"/>
      <c r="E59" s="35" t="str">
        <f t="shared" si="24"/>
        <v/>
      </c>
      <c r="CA59" s="15" t="str">
        <f t="shared" si="25"/>
        <v/>
      </c>
      <c r="CB59" s="15" t="str">
        <f t="shared" si="26"/>
        <v/>
      </c>
      <c r="CG59" s="36">
        <f t="shared" si="27"/>
        <v>0</v>
      </c>
      <c r="CH59" s="36">
        <f t="shared" si="28"/>
        <v>0</v>
      </c>
    </row>
    <row r="60" spans="1:86" ht="15" customHeight="1" x14ac:dyDescent="0.25">
      <c r="A60" s="190" t="s">
        <v>55</v>
      </c>
      <c r="B60" s="190"/>
      <c r="C60" s="190"/>
      <c r="D60" s="190"/>
      <c r="E60" s="190"/>
      <c r="F60" s="190"/>
      <c r="G60" s="190"/>
      <c r="H60" s="190"/>
      <c r="I60" s="190"/>
      <c r="J60" s="190"/>
      <c r="K60" s="190"/>
      <c r="L60" s="46"/>
      <c r="M60" s="46"/>
      <c r="CA60" s="25"/>
    </row>
    <row r="61" spans="1:86" ht="15" customHeight="1" x14ac:dyDescent="0.25">
      <c r="A61" s="178"/>
      <c r="B61" s="180" t="s">
        <v>3</v>
      </c>
      <c r="C61" s="183" t="s">
        <v>4</v>
      </c>
      <c r="D61" s="183"/>
      <c r="E61" s="183"/>
      <c r="F61" s="183"/>
      <c r="G61" s="183"/>
      <c r="H61" s="183"/>
      <c r="I61" s="183"/>
      <c r="J61" s="183"/>
      <c r="K61" s="184"/>
      <c r="L61" s="198" t="s">
        <v>5</v>
      </c>
      <c r="M61" s="187" t="s">
        <v>6</v>
      </c>
      <c r="CA61" s="25"/>
    </row>
    <row r="62" spans="1:86" x14ac:dyDescent="0.25">
      <c r="A62" s="179"/>
      <c r="B62" s="181"/>
      <c r="C62" s="38" t="s">
        <v>7</v>
      </c>
      <c r="D62" s="4" t="s">
        <v>8</v>
      </c>
      <c r="E62" s="4" t="s">
        <v>9</v>
      </c>
      <c r="F62" s="4" t="s">
        <v>10</v>
      </c>
      <c r="G62" s="4" t="s">
        <v>11</v>
      </c>
      <c r="H62" s="4" t="s">
        <v>12</v>
      </c>
      <c r="I62" s="4" t="s">
        <v>13</v>
      </c>
      <c r="J62" s="4" t="s">
        <v>14</v>
      </c>
      <c r="K62" s="47" t="s">
        <v>15</v>
      </c>
      <c r="L62" s="199"/>
      <c r="M62" s="188"/>
      <c r="CA62" s="25"/>
    </row>
    <row r="63" spans="1:86" ht="21" x14ac:dyDescent="0.25">
      <c r="A63" s="48" t="s">
        <v>56</v>
      </c>
      <c r="B63" s="49"/>
      <c r="C63" s="50"/>
      <c r="D63" s="50"/>
      <c r="E63" s="50"/>
      <c r="F63" s="50"/>
      <c r="G63" s="50"/>
      <c r="H63" s="50"/>
      <c r="I63" s="50"/>
      <c r="J63" s="50"/>
      <c r="K63" s="51"/>
      <c r="L63" s="52"/>
      <c r="M63" s="11"/>
      <c r="CA63" s="25"/>
    </row>
    <row r="64" spans="1:86" x14ac:dyDescent="0.25">
      <c r="A64" s="12" t="s">
        <v>57</v>
      </c>
      <c r="B64" s="53">
        <f>SUM(C64:K64)</f>
        <v>0</v>
      </c>
      <c r="C64" s="141"/>
      <c r="D64" s="141"/>
      <c r="E64" s="141"/>
      <c r="F64" s="141"/>
      <c r="G64" s="141"/>
      <c r="H64" s="141"/>
      <c r="I64" s="141"/>
      <c r="J64" s="141"/>
      <c r="K64" s="142"/>
      <c r="L64" s="141"/>
      <c r="M64" s="112"/>
      <c r="N64" s="35" t="str">
        <f t="shared" ref="N64:N73" si="29">$CA64&amp;$CB64</f>
        <v/>
      </c>
      <c r="CA64" s="15" t="str">
        <f>IF(AND(B64&gt;0,L64="")," No olvide digitar la variable Pueblos Originarios. Digite cero si no tiene.",IF(L64&gt;B64," * La variable Pueblos Originarios no puede ser mayor al Total.",""))</f>
        <v/>
      </c>
      <c r="CB64" s="15" t="str">
        <f>IF(AND(B64&gt;0,M64="")," No olvide digitar la variable Migrantes. Digite cero si no tiene.",IF(M64&gt;B64," * La variable Migrantes no puede ser mayor al Total.",""))</f>
        <v/>
      </c>
      <c r="CG64" s="36">
        <f>IF(AND(B64&gt;0,L64=""),1,IF(L64&gt;B64,1,0))</f>
        <v>0</v>
      </c>
      <c r="CH64" s="36">
        <f>IF(AND(B64&gt;0,M64=""),1,IF(M64&gt;B64,1,0))</f>
        <v>0</v>
      </c>
    </row>
    <row r="65" spans="1:86" x14ac:dyDescent="0.25">
      <c r="A65" s="37" t="s">
        <v>58</v>
      </c>
      <c r="B65" s="54">
        <f>SUM(C65:K65)</f>
        <v>0</v>
      </c>
      <c r="C65" s="129"/>
      <c r="D65" s="129"/>
      <c r="E65" s="129"/>
      <c r="F65" s="129"/>
      <c r="G65" s="129"/>
      <c r="H65" s="129"/>
      <c r="I65" s="129"/>
      <c r="J65" s="129"/>
      <c r="K65" s="143"/>
      <c r="L65" s="129"/>
      <c r="M65" s="138"/>
      <c r="N65" s="35" t="str">
        <f t="shared" si="29"/>
        <v/>
      </c>
      <c r="CA65" s="15" t="str">
        <f>IF(AND(B65&gt;0,L65="")," No olvide digitar la variable Pueblos Originarios. Digite cero si no tiene.",IF(L65&gt;B65," * La variable Pueblos Originarios no puede ser mayor al Total.",""))</f>
        <v/>
      </c>
      <c r="CB65" s="15" t="str">
        <f>IF(AND(B65&gt;0,M65="")," No olvide digitar la variable Migrantes. Digite cero si no tiene.",IF(M65&gt;B65," * La variable Migrantes no puede ser mayor al Total.",""))</f>
        <v/>
      </c>
      <c r="CG65" s="36">
        <f>IF(AND(B65&gt;0,L65=""),1,IF(L65&gt;B65,1,0))</f>
        <v>0</v>
      </c>
      <c r="CH65" s="36">
        <f>IF(AND(B65&gt;0,M65=""),1,IF(M65&gt;B65,1,0))</f>
        <v>0</v>
      </c>
    </row>
    <row r="66" spans="1:86" ht="21" x14ac:dyDescent="0.25">
      <c r="A66" s="55" t="s">
        <v>59</v>
      </c>
      <c r="B66" s="56"/>
      <c r="C66" s="57"/>
      <c r="D66" s="58"/>
      <c r="E66" s="57"/>
      <c r="F66" s="58"/>
      <c r="G66" s="57"/>
      <c r="H66" s="58"/>
      <c r="I66" s="57"/>
      <c r="J66" s="58"/>
      <c r="K66" s="59"/>
      <c r="L66" s="60"/>
      <c r="M66" s="61"/>
      <c r="CA66" s="25"/>
    </row>
    <row r="67" spans="1:86" x14ac:dyDescent="0.25">
      <c r="A67" s="12" t="s">
        <v>60</v>
      </c>
      <c r="B67" s="53">
        <f>SUM(C67:K67)</f>
        <v>0</v>
      </c>
      <c r="C67" s="141"/>
      <c r="D67" s="141"/>
      <c r="E67" s="141"/>
      <c r="F67" s="141"/>
      <c r="G67" s="141"/>
      <c r="H67" s="141"/>
      <c r="I67" s="141"/>
      <c r="J67" s="141"/>
      <c r="K67" s="142"/>
      <c r="L67" s="141"/>
      <c r="M67" s="112"/>
      <c r="N67" s="35" t="str">
        <f t="shared" si="29"/>
        <v/>
      </c>
      <c r="CA67" s="15" t="str">
        <f>IF(AND(B67&gt;0,L67="")," No olvide digitar la variable Pueblos Originarios. Digite cero si no tiene.",IF(L67&gt;B67," * La variable Pueblos Originarios no puede ser mayor al Total.",""))</f>
        <v/>
      </c>
      <c r="CB67" s="15" t="str">
        <f t="shared" ref="CB67:CB68" si="30">IF(AND(B67&gt;0,M67="")," No olvide digitar la variable Migrantes. Digite cero si no tiene.",IF(M67&gt;B67," * La variable Migrantes no puede ser mayor al Total.",""))</f>
        <v/>
      </c>
      <c r="CG67" s="36">
        <f>IF(AND(B67&gt;0,L67=""),1,IF(L67&gt;B67,1,0))</f>
        <v>0</v>
      </c>
      <c r="CH67" s="36">
        <f>IF(AND(B67&gt;0,M67=""),1,IF(M67&gt;B67,1,0))</f>
        <v>0</v>
      </c>
    </row>
    <row r="68" spans="1:86" x14ac:dyDescent="0.25">
      <c r="A68" s="37" t="s">
        <v>61</v>
      </c>
      <c r="B68" s="54">
        <f>SUM(C68:K68)</f>
        <v>0</v>
      </c>
      <c r="C68" s="129"/>
      <c r="D68" s="129"/>
      <c r="E68" s="129"/>
      <c r="F68" s="129"/>
      <c r="G68" s="129"/>
      <c r="H68" s="129"/>
      <c r="I68" s="129"/>
      <c r="J68" s="129"/>
      <c r="K68" s="143"/>
      <c r="L68" s="136"/>
      <c r="M68" s="117"/>
      <c r="N68" s="35" t="str">
        <f t="shared" si="29"/>
        <v/>
      </c>
      <c r="CA68" s="15" t="str">
        <f>IF(AND(B68&gt;0,L68="")," No olvide digitar la variable Pueblos Originarios. Digite cero si no tiene.",IF(L68&gt;B68," * La variable Pueblos Originarios no puede ser mayor al Total.",""))</f>
        <v/>
      </c>
      <c r="CB68" s="15" t="str">
        <f t="shared" si="30"/>
        <v/>
      </c>
      <c r="CG68" s="36">
        <f>IF(AND(B68&gt;0,L68=""),1,IF(L68&gt;B68,1,0))</f>
        <v>0</v>
      </c>
      <c r="CH68" s="36">
        <f>IF(AND(B68&gt;0,M68=""),1,IF(M68&gt;B68,1,0))</f>
        <v>0</v>
      </c>
    </row>
    <row r="69" spans="1:86" ht="21" x14ac:dyDescent="0.25">
      <c r="A69" s="55" t="s">
        <v>62</v>
      </c>
      <c r="B69" s="56"/>
      <c r="C69" s="57"/>
      <c r="D69" s="58"/>
      <c r="E69" s="57"/>
      <c r="F69" s="58"/>
      <c r="G69" s="57"/>
      <c r="H69" s="58"/>
      <c r="I69" s="57"/>
      <c r="J69" s="58"/>
      <c r="K69" s="59"/>
      <c r="L69" s="62"/>
      <c r="M69" s="61"/>
      <c r="CA69" s="25"/>
    </row>
    <row r="70" spans="1:86" x14ac:dyDescent="0.25">
      <c r="A70" s="12" t="s">
        <v>63</v>
      </c>
      <c r="B70" s="53">
        <f>SUM(C70:K70)</f>
        <v>0</v>
      </c>
      <c r="C70" s="141"/>
      <c r="D70" s="141"/>
      <c r="E70" s="141"/>
      <c r="F70" s="141"/>
      <c r="G70" s="141"/>
      <c r="H70" s="141"/>
      <c r="I70" s="141"/>
      <c r="J70" s="141"/>
      <c r="K70" s="142"/>
      <c r="L70" s="141"/>
      <c r="M70" s="112"/>
      <c r="N70" s="35" t="str">
        <f t="shared" si="29"/>
        <v/>
      </c>
      <c r="CA70" s="15" t="str">
        <f>IF(AND(B70&gt;0,L70="")," No olvide digitar la variable Pueblos Originarios. Digite cero si no tiene.",IF(L70&gt;B70," * La variable Pueblos Originarios no puede ser mayor al Total.",""))</f>
        <v/>
      </c>
      <c r="CB70" s="15" t="str">
        <f t="shared" ref="CB70:CB71" si="31">IF(AND(B70&gt;0,M70="")," No olvide digitar la variable Migrantes. Digite cero si no tiene.",IF(M70&gt;B70," * La variable Migrantes no puede ser mayor al Total.",""))</f>
        <v/>
      </c>
      <c r="CG70" s="36">
        <f t="shared" ref="CG70:CG71" si="32">IF(AND(B70&gt;0,L70=""),1,IF(L70&gt;B70,1,0))</f>
        <v>0</v>
      </c>
      <c r="CH70" s="36">
        <f t="shared" ref="CH70:CH71" si="33">IF(AND(B70&gt;0,M70=""),1,IF(M70&gt;B70,1,0))</f>
        <v>0</v>
      </c>
    </row>
    <row r="71" spans="1:86" x14ac:dyDescent="0.25">
      <c r="A71" s="37" t="s">
        <v>64</v>
      </c>
      <c r="B71" s="54">
        <f>SUM(C71:K71)</f>
        <v>0</v>
      </c>
      <c r="C71" s="129"/>
      <c r="D71" s="129"/>
      <c r="E71" s="129"/>
      <c r="F71" s="129"/>
      <c r="G71" s="129"/>
      <c r="H71" s="129"/>
      <c r="I71" s="129"/>
      <c r="J71" s="129"/>
      <c r="K71" s="143"/>
      <c r="L71" s="129"/>
      <c r="M71" s="138"/>
      <c r="N71" s="35" t="str">
        <f t="shared" si="29"/>
        <v/>
      </c>
      <c r="CA71" s="15" t="str">
        <f>IF(AND(B71&gt;0,L71="")," No olvide digitar la variable Pueblos Originarios. Digite cero si no tiene.",IF(L71&gt;B71," * La variable Pueblos Originarios no puede ser mayor al Total.",""))</f>
        <v/>
      </c>
      <c r="CB71" s="15" t="str">
        <f t="shared" si="31"/>
        <v/>
      </c>
      <c r="CG71" s="36">
        <f t="shared" si="32"/>
        <v>0</v>
      </c>
      <c r="CH71" s="36">
        <f t="shared" si="33"/>
        <v>0</v>
      </c>
    </row>
    <row r="72" spans="1:86" ht="21" x14ac:dyDescent="0.25">
      <c r="A72" s="55" t="s">
        <v>65</v>
      </c>
      <c r="B72" s="56"/>
      <c r="C72" s="57"/>
      <c r="D72" s="60"/>
      <c r="E72" s="57"/>
      <c r="F72" s="60"/>
      <c r="G72" s="57"/>
      <c r="H72" s="60"/>
      <c r="I72" s="57"/>
      <c r="J72" s="60"/>
      <c r="K72" s="59"/>
      <c r="L72" s="60"/>
      <c r="M72" s="61"/>
      <c r="CA72" s="25"/>
    </row>
    <row r="73" spans="1:86" x14ac:dyDescent="0.25">
      <c r="A73" s="17" t="s">
        <v>66</v>
      </c>
      <c r="B73" s="63">
        <f>SUM(C73:K73)</f>
        <v>19</v>
      </c>
      <c r="C73" s="136"/>
      <c r="D73" s="136">
        <v>1</v>
      </c>
      <c r="E73" s="136">
        <v>5</v>
      </c>
      <c r="F73" s="136">
        <v>3</v>
      </c>
      <c r="G73" s="136">
        <v>6</v>
      </c>
      <c r="H73" s="136">
        <v>3</v>
      </c>
      <c r="I73" s="136">
        <v>1</v>
      </c>
      <c r="J73" s="136"/>
      <c r="K73" s="144"/>
      <c r="L73" s="136">
        <v>0</v>
      </c>
      <c r="M73" s="117">
        <v>2</v>
      </c>
      <c r="N73" s="35" t="str">
        <f t="shared" si="29"/>
        <v/>
      </c>
      <c r="CA73" s="15" t="str">
        <f>IF(AND(B73&gt;0,L73="")," No olvide digitar la variable Pueblos Originarios. Digite cero si no tiene.",IF(L73&gt;B73," * La variable Pueblos Originarios no puede ser mayor al Total.",""))</f>
        <v/>
      </c>
      <c r="CB73" s="15" t="str">
        <f>IF(AND(B73&gt;0,M73="")," No olvide digitar la variable Migrantes. Digite cero si no tiene.",IF(M73&gt;B73," * La variable Migrantes no puede ser mayor al Total.",""))</f>
        <v/>
      </c>
      <c r="CG73" s="36">
        <f>IF(AND(B73&gt;0,L73=""),1,IF(L73&gt;B73,1,0))</f>
        <v>0</v>
      </c>
      <c r="CH73" s="36">
        <f>IF(AND(B73&gt;0,M73=""),1,IF(M73&gt;B73,1,0))</f>
        <v>0</v>
      </c>
    </row>
    <row r="74" spans="1:86" x14ac:dyDescent="0.25">
      <c r="A74" s="189" t="s">
        <v>67</v>
      </c>
      <c r="B74" s="189"/>
      <c r="C74" s="189"/>
      <c r="D74" s="189"/>
      <c r="E74" s="189"/>
      <c r="F74" s="189"/>
      <c r="G74" s="189"/>
      <c r="H74" s="189"/>
      <c r="I74" s="189"/>
      <c r="J74" s="189"/>
      <c r="K74" s="189"/>
      <c r="CA74" s="25"/>
    </row>
    <row r="75" spans="1:86" ht="15" customHeight="1" x14ac:dyDescent="0.25">
      <c r="A75" s="178"/>
      <c r="B75" s="180" t="s">
        <v>3</v>
      </c>
      <c r="C75" s="183" t="s">
        <v>68</v>
      </c>
      <c r="D75" s="183"/>
      <c r="E75" s="183"/>
      <c r="F75" s="183"/>
      <c r="G75" s="183"/>
      <c r="H75" s="183"/>
      <c r="I75" s="183"/>
      <c r="J75" s="183"/>
      <c r="K75" s="184"/>
      <c r="L75" s="198" t="s">
        <v>5</v>
      </c>
      <c r="M75" s="187" t="s">
        <v>6</v>
      </c>
      <c r="CA75" s="25"/>
    </row>
    <row r="76" spans="1:86" x14ac:dyDescent="0.25">
      <c r="A76" s="179"/>
      <c r="B76" s="181"/>
      <c r="C76" s="38" t="s">
        <v>7</v>
      </c>
      <c r="D76" s="4" t="s">
        <v>8</v>
      </c>
      <c r="E76" s="4" t="s">
        <v>9</v>
      </c>
      <c r="F76" s="4" t="s">
        <v>10</v>
      </c>
      <c r="G76" s="4" t="s">
        <v>11</v>
      </c>
      <c r="H76" s="4" t="s">
        <v>12</v>
      </c>
      <c r="I76" s="4" t="s">
        <v>13</v>
      </c>
      <c r="J76" s="4" t="s">
        <v>14</v>
      </c>
      <c r="K76" s="47" t="s">
        <v>15</v>
      </c>
      <c r="L76" s="199"/>
      <c r="M76" s="188"/>
      <c r="CA76" s="25"/>
    </row>
    <row r="77" spans="1:86" x14ac:dyDescent="0.25">
      <c r="A77" s="64" t="s">
        <v>69</v>
      </c>
      <c r="B77" s="65"/>
      <c r="C77" s="50"/>
      <c r="D77" s="50"/>
      <c r="E77" s="50"/>
      <c r="F77" s="50"/>
      <c r="G77" s="50"/>
      <c r="H77" s="50"/>
      <c r="I77" s="50"/>
      <c r="J77" s="50"/>
      <c r="K77" s="66"/>
      <c r="L77" s="52"/>
      <c r="M77" s="11"/>
      <c r="CA77" s="25"/>
    </row>
    <row r="78" spans="1:86" x14ac:dyDescent="0.25">
      <c r="A78" s="28" t="s">
        <v>70</v>
      </c>
      <c r="B78" s="67">
        <f>SUM(C78:K78)</f>
        <v>0</v>
      </c>
      <c r="C78" s="124"/>
      <c r="D78" s="124"/>
      <c r="E78" s="124"/>
      <c r="F78" s="124"/>
      <c r="G78" s="124"/>
      <c r="H78" s="124"/>
      <c r="I78" s="124"/>
      <c r="J78" s="124"/>
      <c r="K78" s="145"/>
      <c r="L78" s="124"/>
      <c r="M78" s="122"/>
      <c r="N78" s="35" t="str">
        <f t="shared" ref="N78:N88" si="34">$CA78&amp;$CB78</f>
        <v/>
      </c>
      <c r="CA78" s="15" t="str">
        <f>IF(AND(B78&gt;0,L78="")," No olvide digitar la variable Pueblos Originarios. Digite cero si no tiene.",IF(L78&gt;B78," * La variable Pueblos Originarios no puede ser mayor al Total.",""))</f>
        <v/>
      </c>
      <c r="CB78" s="15" t="str">
        <f t="shared" ref="CB78:CB80" si="35">IF(AND(B78&gt;0,M78="")," No olvide digitar la variable Migrantes. Digite cero si no tiene.",IF(M78&gt;B78," * La variable Migrantes no puede ser mayor al Total.",""))</f>
        <v/>
      </c>
      <c r="CG78" s="36">
        <f t="shared" ref="CG78:CG80" si="36">IF(AND(B78&gt;0,L78=""),1,IF(L78&gt;B78,1,0))</f>
        <v>0</v>
      </c>
      <c r="CH78" s="36">
        <f t="shared" ref="CH78:CH80" si="37">IF(AND(B78&gt;0,M78=""),1,IF(M78&gt;B78,1,0))</f>
        <v>0</v>
      </c>
    </row>
    <row r="79" spans="1:86" x14ac:dyDescent="0.25">
      <c r="A79" s="28" t="s">
        <v>71</v>
      </c>
      <c r="B79" s="67">
        <f>SUM(C79:K79)</f>
        <v>0</v>
      </c>
      <c r="C79" s="124"/>
      <c r="D79" s="124"/>
      <c r="E79" s="124"/>
      <c r="F79" s="124"/>
      <c r="G79" s="124"/>
      <c r="H79" s="124"/>
      <c r="I79" s="124"/>
      <c r="J79" s="124"/>
      <c r="K79" s="145"/>
      <c r="L79" s="124"/>
      <c r="M79" s="122"/>
      <c r="N79" s="35" t="str">
        <f t="shared" si="34"/>
        <v/>
      </c>
      <c r="CA79" s="15" t="str">
        <f t="shared" ref="CA79:CA80" si="38">IF(AND(B79&gt;0,L79="")," No olvide digitar la variable Pueblos Originarios. Digite cero si no tiene.",IF(L79&gt;B79," * La variable Pueblos Originarios no puede ser mayor al Total.",""))</f>
        <v/>
      </c>
      <c r="CB79" s="15" t="str">
        <f t="shared" si="35"/>
        <v/>
      </c>
      <c r="CG79" s="36">
        <f t="shared" si="36"/>
        <v>0</v>
      </c>
      <c r="CH79" s="36">
        <f t="shared" si="37"/>
        <v>0</v>
      </c>
    </row>
    <row r="80" spans="1:86" ht="21" x14ac:dyDescent="0.25">
      <c r="A80" s="68" t="s">
        <v>72</v>
      </c>
      <c r="B80" s="69">
        <f>SUM(C80:K80)</f>
        <v>0</v>
      </c>
      <c r="C80" s="129"/>
      <c r="D80" s="129"/>
      <c r="E80" s="129"/>
      <c r="F80" s="129"/>
      <c r="G80" s="129"/>
      <c r="H80" s="129"/>
      <c r="I80" s="129"/>
      <c r="J80" s="129"/>
      <c r="K80" s="143"/>
      <c r="L80" s="129"/>
      <c r="M80" s="138"/>
      <c r="N80" s="35" t="str">
        <f t="shared" si="34"/>
        <v/>
      </c>
      <c r="CA80" s="15" t="str">
        <f t="shared" si="38"/>
        <v/>
      </c>
      <c r="CB80" s="15" t="str">
        <f t="shared" si="35"/>
        <v/>
      </c>
      <c r="CG80" s="36">
        <f t="shared" si="36"/>
        <v>0</v>
      </c>
      <c r="CH80" s="36">
        <f t="shared" si="37"/>
        <v>0</v>
      </c>
    </row>
    <row r="81" spans="1:86" x14ac:dyDescent="0.25">
      <c r="A81" s="55" t="s">
        <v>73</v>
      </c>
      <c r="B81" s="70"/>
      <c r="C81" s="60"/>
      <c r="D81" s="60"/>
      <c r="E81" s="60"/>
      <c r="F81" s="60"/>
      <c r="G81" s="60"/>
      <c r="H81" s="60"/>
      <c r="I81" s="60"/>
      <c r="J81" s="60"/>
      <c r="K81" s="71"/>
      <c r="L81" s="60"/>
      <c r="M81" s="61"/>
      <c r="CA81" s="25"/>
    </row>
    <row r="82" spans="1:86" x14ac:dyDescent="0.25">
      <c r="A82" s="28" t="s">
        <v>70</v>
      </c>
      <c r="B82" s="67">
        <f>SUM(C82:K82)</f>
        <v>0</v>
      </c>
      <c r="C82" s="124"/>
      <c r="D82" s="124"/>
      <c r="E82" s="124"/>
      <c r="F82" s="124"/>
      <c r="G82" s="124"/>
      <c r="H82" s="124"/>
      <c r="I82" s="124"/>
      <c r="J82" s="124"/>
      <c r="K82" s="145"/>
      <c r="L82" s="124"/>
      <c r="M82" s="122"/>
      <c r="N82" s="35" t="str">
        <f t="shared" si="34"/>
        <v/>
      </c>
      <c r="CA82" s="15" t="str">
        <f>IF(AND(B82&gt;0,L82="")," No olvide digitar la variable Pueblos Originarios. Digite cero si no tiene.",IF(L82&gt;B82," * La variable Pueblos Originarios no puede ser mayor al Total.",""))</f>
        <v/>
      </c>
      <c r="CB82" s="15" t="str">
        <f t="shared" ref="CB82:CB84" si="39">IF(AND(B82&gt;0,M82="")," No olvide digitar la variable Migrantes. Digite cero si no tiene.",IF(M82&gt;B82," * La variable Migrantes no puede ser mayor al Total.",""))</f>
        <v/>
      </c>
      <c r="CG82" s="36">
        <f t="shared" ref="CG82:CG84" si="40">IF(AND(B82&gt;0,L82=""),1,IF(L82&gt;B82,1,0))</f>
        <v>0</v>
      </c>
      <c r="CH82" s="36">
        <f t="shared" ref="CH82:CH84" si="41">IF(AND(B82&gt;0,M82=""),1,IF(M82&gt;B82,1,0))</f>
        <v>0</v>
      </c>
    </row>
    <row r="83" spans="1:86" x14ac:dyDescent="0.25">
      <c r="A83" s="28" t="s">
        <v>71</v>
      </c>
      <c r="B83" s="67">
        <f>SUM(C83:K83)</f>
        <v>0</v>
      </c>
      <c r="C83" s="124"/>
      <c r="D83" s="124"/>
      <c r="E83" s="124"/>
      <c r="F83" s="124"/>
      <c r="G83" s="124"/>
      <c r="H83" s="124"/>
      <c r="I83" s="124"/>
      <c r="J83" s="124"/>
      <c r="K83" s="145"/>
      <c r="L83" s="124"/>
      <c r="M83" s="122"/>
      <c r="N83" s="35" t="str">
        <f t="shared" si="34"/>
        <v/>
      </c>
      <c r="CA83" s="15" t="str">
        <f t="shared" ref="CA83:CA84" si="42">IF(AND(B83&gt;0,L83="")," No olvide digitar la variable Pueblos Originarios. Digite cero si no tiene.",IF(L83&gt;B83," * La variable Pueblos Originarios no puede ser mayor al Total.",""))</f>
        <v/>
      </c>
      <c r="CB83" s="15" t="str">
        <f t="shared" si="39"/>
        <v/>
      </c>
      <c r="CG83" s="36">
        <f t="shared" si="40"/>
        <v>0</v>
      </c>
      <c r="CH83" s="36">
        <f t="shared" si="41"/>
        <v>0</v>
      </c>
    </row>
    <row r="84" spans="1:86" ht="21" x14ac:dyDescent="0.25">
      <c r="A84" s="68" t="s">
        <v>72</v>
      </c>
      <c r="B84" s="69">
        <f>SUM(C84:K84)</f>
        <v>0</v>
      </c>
      <c r="C84" s="129"/>
      <c r="D84" s="129"/>
      <c r="E84" s="129"/>
      <c r="F84" s="129"/>
      <c r="G84" s="129"/>
      <c r="H84" s="129"/>
      <c r="I84" s="129"/>
      <c r="J84" s="129"/>
      <c r="K84" s="143"/>
      <c r="L84" s="129"/>
      <c r="M84" s="138"/>
      <c r="N84" s="35" t="str">
        <f t="shared" si="34"/>
        <v/>
      </c>
      <c r="CA84" s="15" t="str">
        <f t="shared" si="42"/>
        <v/>
      </c>
      <c r="CB84" s="15" t="str">
        <f t="shared" si="39"/>
        <v/>
      </c>
      <c r="CG84" s="36">
        <f t="shared" si="40"/>
        <v>0</v>
      </c>
      <c r="CH84" s="36">
        <f t="shared" si="41"/>
        <v>0</v>
      </c>
    </row>
    <row r="85" spans="1:86" x14ac:dyDescent="0.25">
      <c r="A85" s="55" t="s">
        <v>74</v>
      </c>
      <c r="B85" s="70"/>
      <c r="C85" s="60"/>
      <c r="D85" s="60"/>
      <c r="E85" s="60"/>
      <c r="F85" s="60"/>
      <c r="G85" s="60"/>
      <c r="H85" s="60"/>
      <c r="I85" s="60"/>
      <c r="J85" s="60"/>
      <c r="K85" s="71"/>
      <c r="L85" s="60"/>
      <c r="M85" s="61"/>
      <c r="CA85" s="25"/>
    </row>
    <row r="86" spans="1:86" x14ac:dyDescent="0.25">
      <c r="A86" s="28" t="s">
        <v>70</v>
      </c>
      <c r="B86" s="67">
        <f>SUM(C86:K86)</f>
        <v>0</v>
      </c>
      <c r="C86" s="124"/>
      <c r="D86" s="124"/>
      <c r="E86" s="124"/>
      <c r="F86" s="124"/>
      <c r="G86" s="124"/>
      <c r="H86" s="124"/>
      <c r="I86" s="124"/>
      <c r="J86" s="124"/>
      <c r="K86" s="145"/>
      <c r="L86" s="124"/>
      <c r="M86" s="122"/>
      <c r="N86" s="35" t="str">
        <f t="shared" si="34"/>
        <v/>
      </c>
      <c r="CA86" s="15" t="str">
        <f>IF(AND(B86&gt;0,L86="")," No olvide digitar la variable Pueblos Originarios. Digite cero si no tiene.",IF(L86&gt;B86," * La variable Pueblos Originarios no puede ser mayor al Total.",""))</f>
        <v/>
      </c>
      <c r="CB86" s="15" t="str">
        <f t="shared" ref="CB86:CB88" si="43">IF(AND(B86&gt;0,M86="")," No olvide digitar la variable Migrantes. Digite cero si no tiene.",IF(M86&gt;B86," * La variable Migrantes no puede ser mayor al Total.",""))</f>
        <v/>
      </c>
      <c r="CG86" s="36">
        <f t="shared" ref="CG86:CG88" si="44">IF(AND(B86&gt;0,L86=""),1,IF(L86&gt;B86,1,0))</f>
        <v>0</v>
      </c>
      <c r="CH86" s="36">
        <f t="shared" ref="CH86:CH88" si="45">IF(AND(B86&gt;0,M86=""),1,IF(M86&gt;B86,1,0))</f>
        <v>0</v>
      </c>
    </row>
    <row r="87" spans="1:86" x14ac:dyDescent="0.25">
      <c r="A87" s="28" t="s">
        <v>71</v>
      </c>
      <c r="B87" s="67">
        <f>SUM(C87:K87)</f>
        <v>0</v>
      </c>
      <c r="C87" s="124"/>
      <c r="D87" s="124"/>
      <c r="E87" s="124"/>
      <c r="F87" s="124"/>
      <c r="G87" s="124"/>
      <c r="H87" s="124"/>
      <c r="I87" s="124"/>
      <c r="J87" s="124"/>
      <c r="K87" s="145"/>
      <c r="L87" s="124"/>
      <c r="M87" s="122"/>
      <c r="N87" s="35" t="str">
        <f t="shared" si="34"/>
        <v/>
      </c>
      <c r="CA87" s="15" t="str">
        <f t="shared" ref="CA87:CA88" si="46">IF(AND(B87&gt;0,L87="")," No olvide digitar la variable Pueblos Originarios. Digite cero si no tiene.",IF(L87&gt;B87," * La variable Pueblos Originarios no puede ser mayor al Total.",""))</f>
        <v/>
      </c>
      <c r="CB87" s="15" t="str">
        <f t="shared" si="43"/>
        <v/>
      </c>
      <c r="CG87" s="36">
        <f t="shared" si="44"/>
        <v>0</v>
      </c>
      <c r="CH87" s="36">
        <f t="shared" si="45"/>
        <v>0</v>
      </c>
    </row>
    <row r="88" spans="1:86" ht="21" x14ac:dyDescent="0.25">
      <c r="A88" s="68" t="s">
        <v>75</v>
      </c>
      <c r="B88" s="69">
        <f>SUM(C88:K88)</f>
        <v>0</v>
      </c>
      <c r="C88" s="129"/>
      <c r="D88" s="129"/>
      <c r="E88" s="129"/>
      <c r="F88" s="129"/>
      <c r="G88" s="129"/>
      <c r="H88" s="129"/>
      <c r="I88" s="129"/>
      <c r="J88" s="129"/>
      <c r="K88" s="143"/>
      <c r="L88" s="136"/>
      <c r="M88" s="117"/>
      <c r="N88" s="35" t="str">
        <f t="shared" si="34"/>
        <v/>
      </c>
      <c r="CA88" s="15" t="str">
        <f t="shared" si="46"/>
        <v/>
      </c>
      <c r="CB88" s="15" t="str">
        <f t="shared" si="43"/>
        <v/>
      </c>
      <c r="CG88" s="36">
        <f t="shared" si="44"/>
        <v>0</v>
      </c>
      <c r="CH88" s="36">
        <f t="shared" si="45"/>
        <v>0</v>
      </c>
    </row>
    <row r="89" spans="1:86" ht="15" customHeight="1" x14ac:dyDescent="0.25">
      <c r="A89" s="197" t="s">
        <v>76</v>
      </c>
      <c r="B89" s="197"/>
      <c r="C89" s="197"/>
      <c r="D89" s="197"/>
      <c r="E89" s="197"/>
      <c r="F89" s="197"/>
      <c r="G89" s="197"/>
      <c r="H89" s="197"/>
      <c r="I89" s="197"/>
      <c r="J89" s="197"/>
      <c r="K89" s="197"/>
      <c r="CA89" s="25"/>
    </row>
    <row r="90" spans="1:86" ht="21" x14ac:dyDescent="0.25">
      <c r="A90" s="44"/>
      <c r="B90" s="31" t="s">
        <v>3</v>
      </c>
      <c r="C90" s="72" t="s">
        <v>5</v>
      </c>
      <c r="D90" s="33" t="s">
        <v>6</v>
      </c>
      <c r="CA90" s="25"/>
    </row>
    <row r="91" spans="1:86" ht="22.5" x14ac:dyDescent="0.25">
      <c r="A91" s="12" t="s">
        <v>77</v>
      </c>
      <c r="B91" s="131"/>
      <c r="C91" s="124"/>
      <c r="D91" s="122"/>
      <c r="E91" s="35" t="str">
        <f>CA91&amp;CB91</f>
        <v/>
      </c>
      <c r="CA91" s="15" t="str">
        <f>IF(AND(B91&gt;0,C91="")," No olvide digitar la variable Pueblos Originarios. Digite cero si no tiene.",IF(C91&gt;B91," * La variable Pueblos Originarios no puede ser mayor al Total.",""))</f>
        <v/>
      </c>
      <c r="CB91" s="15" t="str">
        <f>IF(AND(B91&gt;0,D91="")," No olvide digitar la variable Migrantes. Digite cero si no tiene.",IF(D91&gt;B91," * La variable Migrantes no puede ser mayor al Total.",""))</f>
        <v/>
      </c>
      <c r="CG91" s="36">
        <f>IF(AND(B91&gt;0,C91=""),1,IF(C91&gt;B91,1,0))</f>
        <v>0</v>
      </c>
      <c r="CH91" s="36">
        <f>IF(AND(B91&gt;0,D91=""),1,IF(D91&gt;B91,1,0))</f>
        <v>0</v>
      </c>
    </row>
    <row r="92" spans="1:86" ht="21" x14ac:dyDescent="0.25">
      <c r="A92" s="68" t="s">
        <v>78</v>
      </c>
      <c r="B92" s="133"/>
      <c r="C92" s="129"/>
      <c r="D92" s="138"/>
      <c r="E92" s="35" t="str">
        <f>CA92&amp;CB92</f>
        <v/>
      </c>
      <c r="CA92" s="15" t="str">
        <f>IF(AND(B92&gt;0,C92="")," No olvide digitar la variable Pueblos Originarios. Digite cero si no tiene.",IF(C92&gt;B92," * La variable Pueblos Originarios no puede ser mayor al Total.",""))</f>
        <v/>
      </c>
      <c r="CB92" s="15" t="str">
        <f>IF(AND(B92&gt;0,D92="")," No olvide digitar la variable Migrantes. Digite cero si no tiene.",IF(D92&gt;B92," * La variable Migrantes no puede ser mayor al Total.",""))</f>
        <v/>
      </c>
      <c r="CG92" s="36">
        <f>IF(AND(B92&gt;0,C92=""),1,IF(C92&gt;B92,1,0))</f>
        <v>0</v>
      </c>
      <c r="CH92" s="36">
        <f>IF(AND(B92&gt;0,D92=""),1,IF(D92&gt;B92,1,0))</f>
        <v>0</v>
      </c>
    </row>
    <row r="93" spans="1:86" ht="15" customHeight="1" x14ac:dyDescent="0.25">
      <c r="A93" s="189" t="s">
        <v>79</v>
      </c>
      <c r="B93" s="189"/>
      <c r="C93" s="189"/>
      <c r="D93" s="189"/>
      <c r="CA93" s="25"/>
    </row>
    <row r="94" spans="1:86" ht="21" x14ac:dyDescent="0.25">
      <c r="A94" s="44"/>
      <c r="B94" s="31" t="s">
        <v>3</v>
      </c>
      <c r="C94" s="72" t="s">
        <v>5</v>
      </c>
      <c r="D94" s="33" t="s">
        <v>6</v>
      </c>
      <c r="CA94" s="25"/>
    </row>
    <row r="95" spans="1:86" x14ac:dyDescent="0.25">
      <c r="A95" s="28" t="s">
        <v>80</v>
      </c>
      <c r="B95" s="131"/>
      <c r="C95" s="124"/>
      <c r="D95" s="122"/>
      <c r="E95" s="35" t="str">
        <f>CA95&amp;CB95</f>
        <v/>
      </c>
      <c r="CA95" s="15" t="str">
        <f>IF(AND(B95&gt;0,C95="")," No olvide digitar la variable Pueblos Originarios. Digite cero si no tiene.",IF(C95&gt;B95," * La variable Pueblos Originarios no puede ser mayor al Total.",""))</f>
        <v/>
      </c>
      <c r="CB95" s="15" t="str">
        <f t="shared" ref="CB95:CB96" si="47">IF(AND(B95&gt;0,D95="")," No olvide digitar la variable Migrantes. Digite cero si no tiene.",IF(D95&gt;B95," * La variable Migrantes no puede ser mayor al Total.",""))</f>
        <v/>
      </c>
      <c r="CG95" s="36">
        <f t="shared" ref="CG95:CG96" si="48">IF(AND(B95&gt;0,C95=""),1,IF(C95&gt;B95,1,0))</f>
        <v>0</v>
      </c>
      <c r="CH95" s="36">
        <f t="shared" ref="CH95:CH96" si="49">IF(AND(B95&gt;0,D95=""),1,IF(D95&gt;B95,1,0))</f>
        <v>0</v>
      </c>
    </row>
    <row r="96" spans="1:86" ht="22.5" x14ac:dyDescent="0.25">
      <c r="A96" s="37" t="s">
        <v>81</v>
      </c>
      <c r="B96" s="133"/>
      <c r="C96" s="129"/>
      <c r="D96" s="138"/>
      <c r="E96" s="35" t="str">
        <f>CA96&amp;CB96</f>
        <v/>
      </c>
      <c r="CA96" s="15" t="str">
        <f>IF(AND(B96&gt;0,C96="")," No olvide digitar la variable Pueblos Originarios. Digite cero si no tiene.",IF(C96&gt;B96," * La variable Pueblos Originarios no puede ser mayor al Total.",""))</f>
        <v/>
      </c>
      <c r="CB96" s="15" t="str">
        <f t="shared" si="47"/>
        <v/>
      </c>
      <c r="CG96" s="36">
        <f t="shared" si="48"/>
        <v>0</v>
      </c>
      <c r="CH96" s="36">
        <f t="shared" si="49"/>
        <v>0</v>
      </c>
    </row>
    <row r="97" spans="1:86" x14ac:dyDescent="0.25">
      <c r="A97" s="200" t="s">
        <v>82</v>
      </c>
      <c r="B97" s="200"/>
      <c r="C97" s="200"/>
      <c r="D97" s="200"/>
      <c r="E97" s="200"/>
      <c r="F97" s="200"/>
      <c r="G97" s="200"/>
      <c r="H97" s="200"/>
      <c r="I97" s="200"/>
      <c r="J97" s="200"/>
      <c r="K97" s="200"/>
      <c r="L97" s="200"/>
      <c r="M97" s="200"/>
      <c r="N97" s="200"/>
      <c r="O97" s="200"/>
      <c r="P97" s="200"/>
      <c r="Q97" s="200"/>
      <c r="R97" s="200"/>
      <c r="S97" s="25"/>
      <c r="T97" s="25"/>
    </row>
    <row r="98" spans="1:86" ht="15" customHeight="1" x14ac:dyDescent="0.25">
      <c r="A98" s="178" t="s">
        <v>83</v>
      </c>
      <c r="B98" s="178" t="s">
        <v>3</v>
      </c>
      <c r="C98" s="201" t="s">
        <v>84</v>
      </c>
      <c r="D98" s="201"/>
      <c r="E98" s="201"/>
      <c r="F98" s="201"/>
      <c r="G98" s="201"/>
      <c r="H98" s="201"/>
      <c r="I98" s="201"/>
      <c r="J98" s="201"/>
      <c r="K98" s="201"/>
      <c r="L98" s="202"/>
      <c r="M98" s="185" t="s">
        <v>5</v>
      </c>
      <c r="N98" s="187" t="s">
        <v>6</v>
      </c>
    </row>
    <row r="99" spans="1:86" ht="21" x14ac:dyDescent="0.25">
      <c r="A99" s="179"/>
      <c r="B99" s="179"/>
      <c r="C99" s="73" t="s">
        <v>7</v>
      </c>
      <c r="D99" s="74" t="s">
        <v>8</v>
      </c>
      <c r="E99" s="74" t="s">
        <v>9</v>
      </c>
      <c r="F99" s="74" t="s">
        <v>10</v>
      </c>
      <c r="G99" s="74" t="s">
        <v>11</v>
      </c>
      <c r="H99" s="74" t="s">
        <v>12</v>
      </c>
      <c r="I99" s="74" t="s">
        <v>13</v>
      </c>
      <c r="J99" s="74" t="s">
        <v>14</v>
      </c>
      <c r="K99" s="74" t="s">
        <v>15</v>
      </c>
      <c r="L99" s="75" t="s">
        <v>85</v>
      </c>
      <c r="M99" s="186"/>
      <c r="N99" s="188"/>
    </row>
    <row r="100" spans="1:86" x14ac:dyDescent="0.25">
      <c r="A100" s="76" t="s">
        <v>86</v>
      </c>
      <c r="B100" s="77">
        <f>SUM(C100:L100)</f>
        <v>0</v>
      </c>
      <c r="C100" s="146"/>
      <c r="D100" s="147"/>
      <c r="E100" s="147"/>
      <c r="F100" s="147"/>
      <c r="G100" s="147"/>
      <c r="H100" s="147"/>
      <c r="I100" s="147"/>
      <c r="J100" s="147"/>
      <c r="K100" s="147"/>
      <c r="L100" s="148"/>
      <c r="M100" s="149"/>
      <c r="N100" s="150"/>
      <c r="O100" s="14" t="s">
        <v>87</v>
      </c>
      <c r="CA100" s="15" t="str">
        <f>IF(AND($B100&gt;0,M100="")," No olvide digitar la variable Pueblos Originarios. Digite cero si no tiene.",IF(M100&gt;$B100," * La variable Pueblos Originarios no puede ser mayor al Total.",""))</f>
        <v/>
      </c>
      <c r="CB100" s="15" t="str">
        <f>IF(AND($B100&gt;0,N100="")," No olvide digitar la variable Migrantes. Digite cero si no tiene.",IF(N100&gt;$B100," * La variable Migrantes no puede ser mayor al Total.",""))</f>
        <v/>
      </c>
      <c r="CG100" s="36">
        <f>IF(AND(B100&gt;0,M100=""),1,IF(M100&gt;B100,1,0))</f>
        <v>0</v>
      </c>
      <c r="CH100" s="36">
        <f>IF(AND(B100&gt;0,N100=""),1,IF(N100&gt;B100,1,0))</f>
        <v>0</v>
      </c>
    </row>
    <row r="101" spans="1:86" x14ac:dyDescent="0.25">
      <c r="A101" s="78" t="s">
        <v>88</v>
      </c>
      <c r="B101" s="79">
        <f>SUM(C101:L101)</f>
        <v>0</v>
      </c>
      <c r="C101" s="151"/>
      <c r="D101" s="152"/>
      <c r="E101" s="152"/>
      <c r="F101" s="152"/>
      <c r="G101" s="152"/>
      <c r="H101" s="152"/>
      <c r="I101" s="152"/>
      <c r="J101" s="152"/>
      <c r="K101" s="152"/>
      <c r="L101" s="153"/>
      <c r="M101" s="149"/>
      <c r="N101" s="154"/>
      <c r="O101" s="14" t="s">
        <v>87</v>
      </c>
      <c r="CA101" s="15" t="str">
        <f t="shared" ref="CA101:CA104" si="50">IF(AND($B101&gt;0,M101="")," No olvide digitar la variable Pueblos Originarios. Digite cero si no tiene.",IF(M101&gt;$B101," * La variable Pueblos Originarios no puede ser mayor al Total.",""))</f>
        <v/>
      </c>
      <c r="CB101" s="15" t="str">
        <f t="shared" ref="CB101:CB104" si="51">IF(AND($B101&gt;0,N101="")," No olvide digitar la variable Migrantes. Digite cero si no tiene.",IF(N101&gt;$B101," * La variable Migrantes no puede ser mayor al Total.",""))</f>
        <v/>
      </c>
      <c r="CG101" s="36">
        <f t="shared" ref="CG101:CG104" si="52">IF(AND(B101&gt;0,M101=""),1,IF(M101&gt;B101,1,0))</f>
        <v>0</v>
      </c>
      <c r="CH101" s="36">
        <f t="shared" ref="CH101:CH104" si="53">IF(AND(B101&gt;0,N101=""),1,IF(N101&gt;B101,1,0))</f>
        <v>0</v>
      </c>
    </row>
    <row r="102" spans="1:86" x14ac:dyDescent="0.25">
      <c r="A102" s="78" t="s">
        <v>89</v>
      </c>
      <c r="B102" s="80">
        <f t="shared" ref="B102:B105" si="54">SUM(C102:L102)</f>
        <v>0</v>
      </c>
      <c r="C102" s="151"/>
      <c r="D102" s="152"/>
      <c r="E102" s="152"/>
      <c r="F102" s="152"/>
      <c r="G102" s="152"/>
      <c r="H102" s="152"/>
      <c r="I102" s="152"/>
      <c r="J102" s="152"/>
      <c r="K102" s="152"/>
      <c r="L102" s="153"/>
      <c r="M102" s="149"/>
      <c r="N102" s="154"/>
      <c r="O102" s="14" t="s">
        <v>87</v>
      </c>
      <c r="CA102" s="15" t="str">
        <f t="shared" si="50"/>
        <v/>
      </c>
      <c r="CB102" s="15" t="str">
        <f t="shared" si="51"/>
        <v/>
      </c>
      <c r="CG102" s="36">
        <f t="shared" si="52"/>
        <v>0</v>
      </c>
      <c r="CH102" s="36">
        <f t="shared" si="53"/>
        <v>0</v>
      </c>
    </row>
    <row r="103" spans="1:86" ht="21" x14ac:dyDescent="0.25">
      <c r="A103" s="78" t="s">
        <v>90</v>
      </c>
      <c r="B103" s="80">
        <f t="shared" si="54"/>
        <v>0</v>
      </c>
      <c r="C103" s="151"/>
      <c r="D103" s="152"/>
      <c r="E103" s="152"/>
      <c r="F103" s="152"/>
      <c r="G103" s="152"/>
      <c r="H103" s="152"/>
      <c r="I103" s="152"/>
      <c r="J103" s="152"/>
      <c r="K103" s="152"/>
      <c r="L103" s="153"/>
      <c r="M103" s="149"/>
      <c r="N103" s="154"/>
      <c r="O103" s="14" t="s">
        <v>87</v>
      </c>
      <c r="CA103" s="15" t="str">
        <f t="shared" si="50"/>
        <v/>
      </c>
      <c r="CB103" s="15" t="str">
        <f t="shared" si="51"/>
        <v/>
      </c>
      <c r="CG103" s="36">
        <f t="shared" si="52"/>
        <v>0</v>
      </c>
      <c r="CH103" s="36">
        <f t="shared" si="53"/>
        <v>0</v>
      </c>
    </row>
    <row r="104" spans="1:86" x14ac:dyDescent="0.25">
      <c r="A104" s="78" t="s">
        <v>91</v>
      </c>
      <c r="B104" s="80">
        <f t="shared" si="54"/>
        <v>0</v>
      </c>
      <c r="C104" s="155"/>
      <c r="D104" s="156"/>
      <c r="E104" s="156"/>
      <c r="F104" s="156"/>
      <c r="G104" s="156"/>
      <c r="H104" s="156"/>
      <c r="I104" s="156"/>
      <c r="J104" s="156"/>
      <c r="K104" s="156"/>
      <c r="L104" s="157"/>
      <c r="M104" s="158"/>
      <c r="N104" s="159"/>
      <c r="O104" s="14"/>
      <c r="CA104" s="15" t="str">
        <f t="shared" si="50"/>
        <v/>
      </c>
      <c r="CB104" s="15" t="str">
        <f t="shared" si="51"/>
        <v/>
      </c>
      <c r="CG104" s="36">
        <f t="shared" si="52"/>
        <v>0</v>
      </c>
      <c r="CH104" s="36">
        <f t="shared" si="53"/>
        <v>0</v>
      </c>
    </row>
    <row r="105" spans="1:86" x14ac:dyDescent="0.25">
      <c r="A105" s="81" t="s">
        <v>92</v>
      </c>
      <c r="B105" s="82">
        <f t="shared" si="54"/>
        <v>0</v>
      </c>
      <c r="C105" s="160"/>
      <c r="D105" s="161"/>
      <c r="E105" s="161"/>
      <c r="F105" s="161"/>
      <c r="G105" s="161"/>
      <c r="H105" s="161"/>
      <c r="I105" s="161"/>
      <c r="J105" s="161"/>
      <c r="K105" s="161"/>
      <c r="L105" s="162"/>
      <c r="M105" s="163"/>
      <c r="N105" s="164"/>
      <c r="O105" s="14" t="s">
        <v>87</v>
      </c>
      <c r="CA105" s="15" t="str">
        <f>IF(AND($B105&gt;0,M105="")," No olvide digitar la variable Pueblos Originarios. Digite cero si no tiene.",IF(M105&gt;$B105," * La variable Pueblos Originarios no puede ser mayor al Total.",""))</f>
        <v/>
      </c>
      <c r="CB105" s="15" t="str">
        <f>IF(AND($B105&gt;0,N105="")," No olvide digitar la variable Migrantes. Digite cero si no tiene.",IF(N105&gt;$B105," * La variable Migrantes no puede ser mayor al Total.",""))</f>
        <v/>
      </c>
      <c r="CG105" s="36">
        <f>IF(AND(B105&gt;0,M105=""),1,IF(M105&gt;B105,1,0))</f>
        <v>0</v>
      </c>
      <c r="CH105" s="36">
        <f>IF(AND(B105&gt;0,N105=""),1,IF(N105&gt;B105,1,0))</f>
        <v>0</v>
      </c>
    </row>
    <row r="106" spans="1:86" x14ac:dyDescent="0.25">
      <c r="A106" s="203" t="s">
        <v>93</v>
      </c>
      <c r="B106" s="203"/>
      <c r="C106" s="203"/>
      <c r="D106" s="203"/>
      <c r="E106" s="203"/>
      <c r="F106" s="203"/>
      <c r="G106" s="203"/>
      <c r="H106" s="203"/>
      <c r="I106" s="203"/>
      <c r="J106" s="203"/>
      <c r="K106" s="203"/>
      <c r="L106" s="203"/>
      <c r="M106" s="203"/>
      <c r="N106" s="203"/>
      <c r="O106" s="204"/>
      <c r="P106" s="204"/>
      <c r="Q106" s="204"/>
      <c r="R106" s="204"/>
      <c r="S106" s="83"/>
      <c r="T106" s="83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</row>
    <row r="107" spans="1:86" ht="15" customHeight="1" x14ac:dyDescent="0.25">
      <c r="A107" s="178" t="s">
        <v>94</v>
      </c>
      <c r="B107" s="178" t="s">
        <v>3</v>
      </c>
      <c r="C107" s="182" t="s">
        <v>68</v>
      </c>
      <c r="D107" s="183"/>
      <c r="E107" s="183"/>
      <c r="F107" s="183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4"/>
      <c r="S107" s="185" t="s">
        <v>5</v>
      </c>
      <c r="T107" s="187" t="s">
        <v>6</v>
      </c>
    </row>
    <row r="108" spans="1:86" ht="21" x14ac:dyDescent="0.25">
      <c r="A108" s="179"/>
      <c r="B108" s="179"/>
      <c r="C108" s="73" t="s">
        <v>95</v>
      </c>
      <c r="D108" s="74" t="s">
        <v>96</v>
      </c>
      <c r="E108" s="74" t="s">
        <v>97</v>
      </c>
      <c r="F108" s="74" t="s">
        <v>98</v>
      </c>
      <c r="G108" s="74" t="s">
        <v>99</v>
      </c>
      <c r="H108" s="74" t="s">
        <v>100</v>
      </c>
      <c r="I108" s="74" t="s">
        <v>101</v>
      </c>
      <c r="J108" s="74" t="s">
        <v>102</v>
      </c>
      <c r="K108" s="74" t="s">
        <v>103</v>
      </c>
      <c r="L108" s="74" t="s">
        <v>104</v>
      </c>
      <c r="M108" s="74" t="s">
        <v>105</v>
      </c>
      <c r="N108" s="74" t="s">
        <v>106</v>
      </c>
      <c r="O108" s="74" t="s">
        <v>107</v>
      </c>
      <c r="P108" s="84" t="s">
        <v>108</v>
      </c>
      <c r="Q108" s="84" t="s">
        <v>109</v>
      </c>
      <c r="R108" s="85" t="s">
        <v>110</v>
      </c>
      <c r="S108" s="186"/>
      <c r="T108" s="188"/>
    </row>
    <row r="109" spans="1:86" x14ac:dyDescent="0.25">
      <c r="A109" s="76" t="s">
        <v>111</v>
      </c>
      <c r="B109" s="77">
        <f>SUM(C109:R109)</f>
        <v>0</v>
      </c>
      <c r="C109" s="165"/>
      <c r="D109" s="166"/>
      <c r="E109" s="166"/>
      <c r="F109" s="166"/>
      <c r="G109" s="166"/>
      <c r="H109" s="166"/>
      <c r="I109" s="166"/>
      <c r="J109" s="166"/>
      <c r="K109" s="166"/>
      <c r="L109" s="166"/>
      <c r="M109" s="166"/>
      <c r="N109" s="166"/>
      <c r="O109" s="166"/>
      <c r="P109" s="166"/>
      <c r="Q109" s="166"/>
      <c r="R109" s="167"/>
      <c r="S109" s="168"/>
      <c r="T109" s="169"/>
      <c r="U109" s="14" t="s">
        <v>87</v>
      </c>
      <c r="CA109" s="15" t="str">
        <f>IF(AND($B109&gt;0,S109="")," No olvide digitar la variable Pueblos Originarios. Digite cero si no tiene.",IF(S109&gt;$B109," * La variable Pueblos Originarios no puede ser mayor al Total.",""))</f>
        <v/>
      </c>
      <c r="CB109" s="15" t="str">
        <f>IF(AND($B109&gt;0,T109="")," No olvide digitar la variable Migrantes. Digite cero si no tiene.",IF(T109&gt;$B109," * La variable Migrantes no puede ser mayor al Total.",""))</f>
        <v/>
      </c>
      <c r="CG109" s="36">
        <f>IF(AND(B109&gt;0,S109=""),1,IF(S109&gt;B109,1,0))</f>
        <v>0</v>
      </c>
      <c r="CH109" s="36">
        <f>IF(AND(B109&gt;0,T109=""),1,IF(T109&gt;B109,1,0))</f>
        <v>0</v>
      </c>
    </row>
    <row r="110" spans="1:86" ht="21" x14ac:dyDescent="0.25">
      <c r="A110" s="78" t="s">
        <v>112</v>
      </c>
      <c r="B110" s="86">
        <f>SUM(C110:R110)</f>
        <v>0</v>
      </c>
      <c r="C110" s="151"/>
      <c r="D110" s="152"/>
      <c r="E110" s="152"/>
      <c r="F110" s="152"/>
      <c r="G110" s="152"/>
      <c r="H110" s="152"/>
      <c r="I110" s="152"/>
      <c r="J110" s="152"/>
      <c r="K110" s="152"/>
      <c r="L110" s="152"/>
      <c r="M110" s="152"/>
      <c r="N110" s="152"/>
      <c r="O110" s="152"/>
      <c r="P110" s="152"/>
      <c r="Q110" s="152"/>
      <c r="R110" s="153"/>
      <c r="S110" s="149"/>
      <c r="T110" s="154"/>
      <c r="U110" s="14" t="s">
        <v>87</v>
      </c>
      <c r="CA110" s="15" t="str">
        <f t="shared" ref="CA110:CA113" si="55">IF(AND($B110&gt;0,S110="")," No olvide digitar la variable Pueblos Originarios. Digite cero si no tiene.",IF(S110&gt;$B110," * La variable Pueblos Originarios no puede ser mayor al Total.",""))</f>
        <v/>
      </c>
      <c r="CB110" s="15" t="str">
        <f t="shared" ref="CB110:CB113" si="56">IF(AND($B110&gt;0,T110="")," No olvide digitar la variable Migrantes. Digite cero si no tiene.",IF(T110&gt;$B110," * La variable Migrantes no puede ser mayor al Total.",""))</f>
        <v/>
      </c>
      <c r="CG110" s="36">
        <f t="shared" ref="CG110:CG112" si="57">IF(AND(B110&gt;0,S110=""),1,IF(S110&gt;B110,1,0))</f>
        <v>0</v>
      </c>
      <c r="CH110" s="36">
        <f t="shared" ref="CH110:CH113" si="58">IF(AND(B110&gt;0,T110=""),1,IF(T110&gt;B110,1,0))</f>
        <v>0</v>
      </c>
    </row>
    <row r="111" spans="1:86" ht="22.5" x14ac:dyDescent="0.25">
      <c r="A111" s="87" t="s">
        <v>113</v>
      </c>
      <c r="B111" s="79">
        <f t="shared" ref="B111:B113" si="59">SUM(C111:R111)</f>
        <v>0</v>
      </c>
      <c r="C111" s="151"/>
      <c r="D111" s="152"/>
      <c r="E111" s="152"/>
      <c r="F111" s="152"/>
      <c r="G111" s="152"/>
      <c r="H111" s="152"/>
      <c r="I111" s="152"/>
      <c r="J111" s="152"/>
      <c r="K111" s="152"/>
      <c r="L111" s="152"/>
      <c r="M111" s="152"/>
      <c r="N111" s="152"/>
      <c r="O111" s="152"/>
      <c r="P111" s="152"/>
      <c r="Q111" s="152"/>
      <c r="R111" s="153"/>
      <c r="S111" s="149"/>
      <c r="T111" s="154"/>
      <c r="U111" s="14" t="s">
        <v>87</v>
      </c>
      <c r="CA111" s="15" t="str">
        <f t="shared" si="55"/>
        <v/>
      </c>
      <c r="CB111" s="15" t="str">
        <f t="shared" si="56"/>
        <v/>
      </c>
      <c r="CG111" s="36">
        <f t="shared" si="57"/>
        <v>0</v>
      </c>
      <c r="CH111" s="36">
        <f t="shared" si="58"/>
        <v>0</v>
      </c>
    </row>
    <row r="112" spans="1:86" ht="22.5" x14ac:dyDescent="0.25">
      <c r="A112" s="88" t="s">
        <v>114</v>
      </c>
      <c r="B112" s="80">
        <f t="shared" si="59"/>
        <v>0</v>
      </c>
      <c r="C112" s="151"/>
      <c r="D112" s="152"/>
      <c r="E112" s="152"/>
      <c r="F112" s="152"/>
      <c r="G112" s="152"/>
      <c r="H112" s="152"/>
      <c r="I112" s="152"/>
      <c r="J112" s="152"/>
      <c r="K112" s="152"/>
      <c r="L112" s="152"/>
      <c r="M112" s="152"/>
      <c r="N112" s="152"/>
      <c r="O112" s="152"/>
      <c r="P112" s="152"/>
      <c r="Q112" s="152"/>
      <c r="R112" s="153"/>
      <c r="S112" s="149"/>
      <c r="T112" s="154"/>
      <c r="U112" s="14" t="s">
        <v>87</v>
      </c>
      <c r="CA112" s="15" t="str">
        <f t="shared" si="55"/>
        <v/>
      </c>
      <c r="CB112" s="15" t="str">
        <f t="shared" si="56"/>
        <v/>
      </c>
      <c r="CG112" s="36">
        <f t="shared" si="57"/>
        <v>0</v>
      </c>
      <c r="CH112" s="36">
        <f t="shared" si="58"/>
        <v>0</v>
      </c>
    </row>
    <row r="113" spans="1:86" ht="22.5" x14ac:dyDescent="0.25">
      <c r="A113" s="17" t="s">
        <v>115</v>
      </c>
      <c r="B113" s="89">
        <f t="shared" si="59"/>
        <v>0</v>
      </c>
      <c r="C113" s="170"/>
      <c r="D113" s="171"/>
      <c r="E113" s="171"/>
      <c r="F113" s="171"/>
      <c r="G113" s="171"/>
      <c r="H113" s="171"/>
      <c r="I113" s="171"/>
      <c r="J113" s="171"/>
      <c r="K113" s="171"/>
      <c r="L113" s="171"/>
      <c r="M113" s="171"/>
      <c r="N113" s="171"/>
      <c r="O113" s="171"/>
      <c r="P113" s="171"/>
      <c r="Q113" s="171"/>
      <c r="R113" s="172"/>
      <c r="S113" s="173"/>
      <c r="T113" s="174"/>
      <c r="U113" s="14" t="s">
        <v>87</v>
      </c>
      <c r="CA113" s="15" t="str">
        <f t="shared" si="55"/>
        <v/>
      </c>
      <c r="CB113" s="15" t="str">
        <f t="shared" si="56"/>
        <v/>
      </c>
      <c r="CG113" s="36">
        <f>IF(AND(B113&gt;0,S113=""),1,IF(S113&gt;B113,1,0))</f>
        <v>0</v>
      </c>
      <c r="CH113" s="36">
        <f t="shared" si="58"/>
        <v>0</v>
      </c>
    </row>
    <row r="114" spans="1:86" x14ac:dyDescent="0.25">
      <c r="A114" s="204" t="s">
        <v>116</v>
      </c>
      <c r="B114" s="204"/>
      <c r="C114" s="204"/>
      <c r="D114" s="204"/>
      <c r="E114" s="204"/>
      <c r="F114" s="204"/>
      <c r="G114" s="204"/>
      <c r="H114" s="204"/>
      <c r="I114" s="204"/>
      <c r="J114" s="204"/>
      <c r="K114" s="204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  <c r="X114" s="204"/>
      <c r="Y114" s="204"/>
      <c r="Z114" s="204"/>
      <c r="AA114" s="204"/>
      <c r="AB114" s="204"/>
      <c r="AC114" s="204"/>
      <c r="AD114" s="204"/>
      <c r="AE114" s="204"/>
      <c r="AF114" s="204"/>
      <c r="AG114" s="204"/>
      <c r="AH114" s="204"/>
      <c r="AI114" s="204"/>
      <c r="AJ114" s="204"/>
    </row>
    <row r="115" spans="1:86" x14ac:dyDescent="0.25">
      <c r="A115" s="180" t="s">
        <v>83</v>
      </c>
      <c r="B115" s="208" t="s">
        <v>3</v>
      </c>
      <c r="C115" s="209"/>
      <c r="D115" s="187"/>
      <c r="E115" s="182" t="s">
        <v>117</v>
      </c>
      <c r="F115" s="183"/>
      <c r="G115" s="183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  <c r="V115" s="183"/>
      <c r="W115" s="183"/>
      <c r="X115" s="183"/>
      <c r="Y115" s="183"/>
      <c r="Z115" s="183"/>
      <c r="AA115" s="183"/>
      <c r="AB115" s="183"/>
      <c r="AC115" s="183"/>
      <c r="AD115" s="183"/>
      <c r="AE115" s="183"/>
      <c r="AF115" s="183"/>
      <c r="AG115" s="183"/>
      <c r="AH115" s="183"/>
      <c r="AI115" s="183"/>
      <c r="AJ115" s="210"/>
    </row>
    <row r="116" spans="1:86" ht="15" customHeight="1" x14ac:dyDescent="0.25">
      <c r="A116" s="207"/>
      <c r="B116" s="211" t="s">
        <v>118</v>
      </c>
      <c r="C116" s="213" t="s">
        <v>119</v>
      </c>
      <c r="D116" s="215" t="s">
        <v>120</v>
      </c>
      <c r="E116" s="205" t="s">
        <v>121</v>
      </c>
      <c r="F116" s="206"/>
      <c r="G116" s="217" t="s">
        <v>122</v>
      </c>
      <c r="H116" s="218"/>
      <c r="I116" s="217" t="s">
        <v>123</v>
      </c>
      <c r="J116" s="218"/>
      <c r="K116" s="217" t="s">
        <v>124</v>
      </c>
      <c r="L116" s="218"/>
      <c r="M116" s="205" t="s">
        <v>8</v>
      </c>
      <c r="N116" s="206"/>
      <c r="O116" s="205" t="s">
        <v>9</v>
      </c>
      <c r="P116" s="206"/>
      <c r="Q116" s="205" t="s">
        <v>10</v>
      </c>
      <c r="R116" s="206"/>
      <c r="S116" s="205" t="s">
        <v>11</v>
      </c>
      <c r="T116" s="206"/>
      <c r="U116" s="205" t="s">
        <v>12</v>
      </c>
      <c r="V116" s="206"/>
      <c r="W116" s="205" t="s">
        <v>13</v>
      </c>
      <c r="X116" s="206"/>
      <c r="Y116" s="205" t="s">
        <v>14</v>
      </c>
      <c r="Z116" s="206"/>
      <c r="AA116" s="205" t="s">
        <v>15</v>
      </c>
      <c r="AB116" s="206"/>
      <c r="AC116" s="205" t="s">
        <v>125</v>
      </c>
      <c r="AD116" s="206"/>
      <c r="AE116" s="205" t="s">
        <v>126</v>
      </c>
      <c r="AF116" s="206"/>
      <c r="AG116" s="205" t="s">
        <v>127</v>
      </c>
      <c r="AH116" s="206"/>
      <c r="AI116" s="205" t="s">
        <v>128</v>
      </c>
      <c r="AJ116" s="206"/>
    </row>
    <row r="117" spans="1:86" x14ac:dyDescent="0.25">
      <c r="A117" s="181"/>
      <c r="B117" s="212"/>
      <c r="C117" s="214"/>
      <c r="D117" s="216"/>
      <c r="E117" s="90" t="s">
        <v>119</v>
      </c>
      <c r="F117" s="91" t="s">
        <v>120</v>
      </c>
      <c r="G117" s="90" t="s">
        <v>119</v>
      </c>
      <c r="H117" s="92" t="s">
        <v>120</v>
      </c>
      <c r="I117" s="90" t="s">
        <v>119</v>
      </c>
      <c r="J117" s="91" t="s">
        <v>120</v>
      </c>
      <c r="K117" s="90" t="s">
        <v>119</v>
      </c>
      <c r="L117" s="91" t="s">
        <v>120</v>
      </c>
      <c r="M117" s="93" t="s">
        <v>119</v>
      </c>
      <c r="N117" s="91" t="s">
        <v>120</v>
      </c>
      <c r="O117" s="90" t="s">
        <v>119</v>
      </c>
      <c r="P117" s="91" t="s">
        <v>120</v>
      </c>
      <c r="Q117" s="90" t="s">
        <v>119</v>
      </c>
      <c r="R117" s="91" t="s">
        <v>120</v>
      </c>
      <c r="S117" s="90" t="s">
        <v>119</v>
      </c>
      <c r="T117" s="91" t="s">
        <v>120</v>
      </c>
      <c r="U117" s="90" t="s">
        <v>119</v>
      </c>
      <c r="V117" s="91" t="s">
        <v>120</v>
      </c>
      <c r="W117" s="90" t="s">
        <v>119</v>
      </c>
      <c r="X117" s="91" t="s">
        <v>120</v>
      </c>
      <c r="Y117" s="90" t="s">
        <v>119</v>
      </c>
      <c r="Z117" s="91" t="s">
        <v>120</v>
      </c>
      <c r="AA117" s="90" t="s">
        <v>119</v>
      </c>
      <c r="AB117" s="91" t="s">
        <v>120</v>
      </c>
      <c r="AC117" s="90" t="s">
        <v>119</v>
      </c>
      <c r="AD117" s="91" t="s">
        <v>120</v>
      </c>
      <c r="AE117" s="90" t="s">
        <v>119</v>
      </c>
      <c r="AF117" s="91" t="s">
        <v>120</v>
      </c>
      <c r="AG117" s="90" t="s">
        <v>119</v>
      </c>
      <c r="AH117" s="91" t="s">
        <v>120</v>
      </c>
      <c r="AI117" s="90" t="s">
        <v>119</v>
      </c>
      <c r="AJ117" s="91" t="s">
        <v>120</v>
      </c>
    </row>
    <row r="118" spans="1:86" ht="22.5" x14ac:dyDescent="0.25">
      <c r="A118" s="12" t="s">
        <v>129</v>
      </c>
      <c r="B118" s="94">
        <f>SUM(C118:D118)</f>
        <v>0</v>
      </c>
      <c r="C118" s="95">
        <f>+E118+G118+I118+K118+M118+O118+Q118+S118+U118+W118+Y118+AA118+AC118+AE118+AG118+AI118</f>
        <v>0</v>
      </c>
      <c r="D118" s="26">
        <f>+F118+H118+J118+L118+N118+P118+R118+T118+V118+X118+Z118+AB118+AD118+AF118+AH118+AJ118</f>
        <v>0</v>
      </c>
      <c r="E118" s="108"/>
      <c r="F118" s="140"/>
      <c r="G118" s="108"/>
      <c r="H118" s="140"/>
      <c r="I118" s="108"/>
      <c r="J118" s="140"/>
      <c r="K118" s="108"/>
      <c r="L118" s="140"/>
      <c r="M118" s="108"/>
      <c r="N118" s="140"/>
      <c r="O118" s="108"/>
      <c r="P118" s="140"/>
      <c r="Q118" s="108"/>
      <c r="R118" s="140"/>
      <c r="S118" s="108"/>
      <c r="T118" s="140"/>
      <c r="U118" s="108"/>
      <c r="V118" s="140"/>
      <c r="W118" s="108"/>
      <c r="X118" s="140"/>
      <c r="Y118" s="108"/>
      <c r="Z118" s="140"/>
      <c r="AA118" s="108"/>
      <c r="AB118" s="140"/>
      <c r="AC118" s="175"/>
      <c r="AD118" s="140"/>
      <c r="AE118" s="175"/>
      <c r="AF118" s="140"/>
      <c r="AG118" s="175"/>
      <c r="AH118" s="140"/>
      <c r="AI118" s="175"/>
      <c r="AJ118" s="140"/>
    </row>
    <row r="119" spans="1:86" ht="22.5" x14ac:dyDescent="0.25">
      <c r="A119" s="87" t="s">
        <v>130</v>
      </c>
      <c r="B119" s="96">
        <f t="shared" ref="B119:B123" si="60">SUM(C119:D119)</f>
        <v>0</v>
      </c>
      <c r="C119" s="97">
        <f t="shared" ref="C119:D123" si="61">+E119+G119+I119+K119+M119+O119+Q119+S119+U119+W119+Y119+AA119+AC119+AE119+AG119+AI119</f>
        <v>0</v>
      </c>
      <c r="D119" s="98">
        <f t="shared" si="61"/>
        <v>0</v>
      </c>
      <c r="E119" s="175"/>
      <c r="F119" s="140"/>
      <c r="G119" s="175"/>
      <c r="H119" s="140"/>
      <c r="I119" s="175"/>
      <c r="J119" s="140"/>
      <c r="K119" s="175"/>
      <c r="L119" s="140"/>
      <c r="M119" s="175"/>
      <c r="N119" s="140"/>
      <c r="O119" s="175"/>
      <c r="P119" s="140"/>
      <c r="Q119" s="175"/>
      <c r="R119" s="140"/>
      <c r="S119" s="175"/>
      <c r="T119" s="140"/>
      <c r="U119" s="175"/>
      <c r="V119" s="140"/>
      <c r="W119" s="175"/>
      <c r="X119" s="140"/>
      <c r="Y119" s="175"/>
      <c r="Z119" s="140"/>
      <c r="AA119" s="175"/>
      <c r="AB119" s="140"/>
      <c r="AC119" s="175"/>
      <c r="AD119" s="140"/>
      <c r="AE119" s="175"/>
      <c r="AF119" s="140"/>
      <c r="AG119" s="175"/>
      <c r="AH119" s="140"/>
      <c r="AI119" s="175"/>
      <c r="AJ119" s="140"/>
    </row>
    <row r="120" spans="1:86" ht="22.5" x14ac:dyDescent="0.25">
      <c r="A120" s="87" t="s">
        <v>131</v>
      </c>
      <c r="B120" s="96">
        <f t="shared" si="60"/>
        <v>0</v>
      </c>
      <c r="C120" s="97">
        <f t="shared" si="61"/>
        <v>0</v>
      </c>
      <c r="D120" s="39">
        <f t="shared" si="61"/>
        <v>0</v>
      </c>
      <c r="E120" s="175"/>
      <c r="F120" s="140"/>
      <c r="G120" s="175"/>
      <c r="H120" s="140"/>
      <c r="I120" s="175"/>
      <c r="J120" s="140"/>
      <c r="K120" s="175"/>
      <c r="L120" s="140"/>
      <c r="M120" s="175"/>
      <c r="N120" s="140"/>
      <c r="O120" s="175"/>
      <c r="P120" s="140"/>
      <c r="Q120" s="175"/>
      <c r="R120" s="140"/>
      <c r="S120" s="175"/>
      <c r="T120" s="140"/>
      <c r="U120" s="175"/>
      <c r="V120" s="140"/>
      <c r="W120" s="175"/>
      <c r="X120" s="140"/>
      <c r="Y120" s="175"/>
      <c r="Z120" s="140"/>
      <c r="AA120" s="175"/>
      <c r="AB120" s="140"/>
      <c r="AC120" s="175"/>
      <c r="AD120" s="140"/>
      <c r="AE120" s="175"/>
      <c r="AF120" s="140"/>
      <c r="AG120" s="175"/>
      <c r="AH120" s="140"/>
      <c r="AI120" s="175"/>
      <c r="AJ120" s="140"/>
    </row>
    <row r="121" spans="1:86" ht="22.5" x14ac:dyDescent="0.25">
      <c r="A121" s="87" t="s">
        <v>132</v>
      </c>
      <c r="B121" s="99">
        <f t="shared" si="60"/>
        <v>0</v>
      </c>
      <c r="C121" s="100">
        <f t="shared" si="61"/>
        <v>0</v>
      </c>
      <c r="D121" s="101">
        <f t="shared" si="61"/>
        <v>0</v>
      </c>
      <c r="E121" s="118"/>
      <c r="F121" s="122"/>
      <c r="G121" s="118"/>
      <c r="H121" s="122"/>
      <c r="I121" s="118"/>
      <c r="J121" s="122"/>
      <c r="K121" s="118"/>
      <c r="L121" s="122"/>
      <c r="M121" s="118"/>
      <c r="N121" s="122"/>
      <c r="O121" s="118"/>
      <c r="P121" s="122"/>
      <c r="Q121" s="118"/>
      <c r="R121" s="122"/>
      <c r="S121" s="118"/>
      <c r="T121" s="122"/>
      <c r="U121" s="118"/>
      <c r="V121" s="122"/>
      <c r="W121" s="118"/>
      <c r="X121" s="122"/>
      <c r="Y121" s="118"/>
      <c r="Z121" s="122"/>
      <c r="AA121" s="118"/>
      <c r="AB121" s="122"/>
      <c r="AC121" s="118"/>
      <c r="AD121" s="122"/>
      <c r="AE121" s="118"/>
      <c r="AF121" s="122"/>
      <c r="AG121" s="118"/>
      <c r="AH121" s="122"/>
      <c r="AI121" s="118"/>
      <c r="AJ121" s="122"/>
    </row>
    <row r="122" spans="1:86" ht="22.5" x14ac:dyDescent="0.25">
      <c r="A122" s="87" t="s">
        <v>133</v>
      </c>
      <c r="B122" s="96">
        <f t="shared" si="60"/>
        <v>0</v>
      </c>
      <c r="C122" s="97">
        <f t="shared" si="61"/>
        <v>0</v>
      </c>
      <c r="D122" s="98">
        <f t="shared" si="61"/>
        <v>0</v>
      </c>
      <c r="E122" s="175"/>
      <c r="F122" s="140"/>
      <c r="G122" s="175"/>
      <c r="H122" s="140"/>
      <c r="I122" s="175"/>
      <c r="J122" s="140"/>
      <c r="K122" s="175"/>
      <c r="L122" s="140"/>
      <c r="M122" s="175"/>
      <c r="N122" s="140"/>
      <c r="O122" s="175"/>
      <c r="P122" s="140"/>
      <c r="Q122" s="175"/>
      <c r="R122" s="140"/>
      <c r="S122" s="175"/>
      <c r="T122" s="140"/>
      <c r="U122" s="175"/>
      <c r="V122" s="140"/>
      <c r="W122" s="175"/>
      <c r="X122" s="140"/>
      <c r="Y122" s="175"/>
      <c r="Z122" s="140"/>
      <c r="AA122" s="175"/>
      <c r="AB122" s="140"/>
      <c r="AC122" s="175"/>
      <c r="AD122" s="140"/>
      <c r="AE122" s="175"/>
      <c r="AF122" s="140"/>
      <c r="AG122" s="175"/>
      <c r="AH122" s="140"/>
      <c r="AI122" s="175"/>
      <c r="AJ122" s="140"/>
    </row>
    <row r="123" spans="1:86" ht="22.5" x14ac:dyDescent="0.25">
      <c r="A123" s="102" t="s">
        <v>134</v>
      </c>
      <c r="B123" s="103">
        <f t="shared" si="60"/>
        <v>0</v>
      </c>
      <c r="C123" s="104">
        <f t="shared" si="61"/>
        <v>0</v>
      </c>
      <c r="D123" s="105">
        <f t="shared" si="61"/>
        <v>0</v>
      </c>
      <c r="E123" s="126"/>
      <c r="F123" s="138"/>
      <c r="G123" s="126"/>
      <c r="H123" s="138"/>
      <c r="I123" s="126"/>
      <c r="J123" s="138"/>
      <c r="K123" s="126"/>
      <c r="L123" s="138"/>
      <c r="M123" s="126"/>
      <c r="N123" s="138"/>
      <c r="O123" s="126"/>
      <c r="P123" s="138"/>
      <c r="Q123" s="126"/>
      <c r="R123" s="138"/>
      <c r="S123" s="126"/>
      <c r="T123" s="138"/>
      <c r="U123" s="126"/>
      <c r="V123" s="138"/>
      <c r="W123" s="126"/>
      <c r="X123" s="138"/>
      <c r="Y123" s="126"/>
      <c r="Z123" s="138"/>
      <c r="AA123" s="126"/>
      <c r="AB123" s="138"/>
      <c r="AC123" s="126"/>
      <c r="AD123" s="138"/>
      <c r="AE123" s="126"/>
      <c r="AF123" s="138"/>
      <c r="AG123" s="126"/>
      <c r="AH123" s="138"/>
      <c r="AI123" s="126"/>
      <c r="AJ123" s="138"/>
    </row>
    <row r="150" spans="1:2" x14ac:dyDescent="0.25">
      <c r="A150" s="106">
        <f>SUM(B12:B13,B15:B16,B18:B19,B22:B23,B27:B32,B35:B36,B40:B47,B50:B53,B56:B59,B64:B65,B67:B68,B70:B71,B73,B78:B80,B82:B84,B86:B88,B91:B92,B95:B96,B100:B105,B109:B113,B118:B123)</f>
        <v>263</v>
      </c>
      <c r="B150" s="107">
        <f>SUM(CG12:CH113)</f>
        <v>0</v>
      </c>
    </row>
  </sheetData>
  <mergeCells count="72">
    <mergeCell ref="AI116:AJ116"/>
    <mergeCell ref="W116:X116"/>
    <mergeCell ref="Y116:Z116"/>
    <mergeCell ref="AA116:AB116"/>
    <mergeCell ref="AC116:AD116"/>
    <mergeCell ref="AE116:AF116"/>
    <mergeCell ref="AG116:AH116"/>
    <mergeCell ref="U116:V116"/>
    <mergeCell ref="A114:AJ114"/>
    <mergeCell ref="A115:A117"/>
    <mergeCell ref="B115:D115"/>
    <mergeCell ref="E115:AJ115"/>
    <mergeCell ref="B116:B117"/>
    <mergeCell ref="C116:C117"/>
    <mergeCell ref="D116:D117"/>
    <mergeCell ref="E116:F116"/>
    <mergeCell ref="G116:H116"/>
    <mergeCell ref="I116:J116"/>
    <mergeCell ref="K116:L116"/>
    <mergeCell ref="M116:N116"/>
    <mergeCell ref="O116:P116"/>
    <mergeCell ref="Q116:R116"/>
    <mergeCell ref="S116:T116"/>
    <mergeCell ref="T107:T108"/>
    <mergeCell ref="A89:K89"/>
    <mergeCell ref="A93:D93"/>
    <mergeCell ref="A97:R97"/>
    <mergeCell ref="A98:A99"/>
    <mergeCell ref="B98:B99"/>
    <mergeCell ref="C98:L98"/>
    <mergeCell ref="M98:M99"/>
    <mergeCell ref="N98:N99"/>
    <mergeCell ref="A106:R106"/>
    <mergeCell ref="A107:A108"/>
    <mergeCell ref="B107:B108"/>
    <mergeCell ref="C107:R107"/>
    <mergeCell ref="S107:S108"/>
    <mergeCell ref="L61:L62"/>
    <mergeCell ref="M61:M62"/>
    <mergeCell ref="A74:K74"/>
    <mergeCell ref="A75:A76"/>
    <mergeCell ref="B75:B76"/>
    <mergeCell ref="C75:K75"/>
    <mergeCell ref="L75:L76"/>
    <mergeCell ref="M75:M76"/>
    <mergeCell ref="A48:K48"/>
    <mergeCell ref="A54:D54"/>
    <mergeCell ref="A60:K60"/>
    <mergeCell ref="A61:A62"/>
    <mergeCell ref="B61:B62"/>
    <mergeCell ref="C61:K61"/>
    <mergeCell ref="M25:M26"/>
    <mergeCell ref="A33:D33"/>
    <mergeCell ref="A37:K37"/>
    <mergeCell ref="A38:A39"/>
    <mergeCell ref="B38:B39"/>
    <mergeCell ref="C38:K38"/>
    <mergeCell ref="L38:L39"/>
    <mergeCell ref="M38:M39"/>
    <mergeCell ref="L25:L26"/>
    <mergeCell ref="A20:D20"/>
    <mergeCell ref="A24:K24"/>
    <mergeCell ref="A25:A26"/>
    <mergeCell ref="B25:B26"/>
    <mergeCell ref="C25:K25"/>
    <mergeCell ref="A6:M6"/>
    <mergeCell ref="A8:K8"/>
    <mergeCell ref="A9:A10"/>
    <mergeCell ref="B9:B10"/>
    <mergeCell ref="C9:K9"/>
    <mergeCell ref="L9:L10"/>
    <mergeCell ref="M9:M10"/>
  </mergeCells>
  <dataValidations count="7">
    <dataValidation type="whole" operator="equal" allowBlank="1" showInputMessage="1" showErrorMessage="1" sqref="B11:M11 B14:M14 B17:M17 B63:M63 B66:M66 B69:M69 B72:M72 B77:M77 B81:M81 B85:M85" xr:uid="{00000000-0002-0000-0500-000000000000}">
      <formula1>0</formula1>
    </dataValidation>
    <dataValidation type="whole" operator="greaterThanOrEqual" allowBlank="1" showInputMessage="1" showErrorMessage="1" sqref="B91:D92 B12:M13 B15:M16 B18:M19 B22:D23 C27:M32 B35:D36 C40:M47 B50:D53 C70:M71 B56:D59 C67:M68 C64:M65 C73:M73 B95:D96" xr:uid="{00000000-0002-0000-0500-000001000000}">
      <formula1>0</formula1>
    </dataValidation>
    <dataValidation type="whole" allowBlank="1" showInputMessage="1" showErrorMessage="1" sqref="E118:AJ123" xr:uid="{00000000-0002-0000-0500-000002000000}">
      <formula1>0</formula1>
      <formula2>9.99999999999999E+41</formula2>
    </dataValidation>
    <dataValidation type="whole" allowBlank="1" showInputMessage="1" showErrorMessage="1" sqref="C100:N105" xr:uid="{00000000-0002-0000-0500-000003000000}">
      <formula1>0</formula1>
      <formula2>9.99999999999999E+37</formula2>
    </dataValidation>
    <dataValidation type="whole" allowBlank="1" showInputMessage="1" showErrorMessage="1" sqref="C86:M88" xr:uid="{00000000-0002-0000-0500-000004000000}">
      <formula1>0</formula1>
      <formula2>9.99999999999999E+39</formula2>
    </dataValidation>
    <dataValidation type="whole" allowBlank="1" showInputMessage="1" showErrorMessage="1" sqref="C82:M84" xr:uid="{00000000-0002-0000-0500-000005000000}">
      <formula1>0</formula1>
      <formula2>9.99999999999999E+35</formula2>
    </dataValidation>
    <dataValidation type="whole" allowBlank="1" showInputMessage="1" showErrorMessage="1" sqref="C78:M80 C109:T113" xr:uid="{00000000-0002-0000-0500-000006000000}">
      <formula1>0</formula1>
      <formula2>9.99999999999999E+36</formula2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I150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60.140625" customWidth="1"/>
    <col min="2" max="2" width="12" customWidth="1"/>
    <col min="3" max="3" width="12.7109375" customWidth="1"/>
    <col min="78" max="78" width="11.42578125" customWidth="1"/>
    <col min="79" max="87" width="11.42578125" hidden="1" customWidth="1"/>
    <col min="88" max="95" width="0" hidden="1" customWidth="1"/>
  </cols>
  <sheetData>
    <row r="1" spans="1:86" x14ac:dyDescent="0.25">
      <c r="A1" s="1" t="s">
        <v>0</v>
      </c>
    </row>
    <row r="2" spans="1:86" x14ac:dyDescent="0.25">
      <c r="A2" s="1" t="str">
        <f>CONCATENATE("COMUNA: ",[7]NOMBRE!B2, " (",[7]NOMBRE!C2,[7]NOMBRE!D2,[7]NOMBRE!E2,[7]NOMBRE!F2,[7]NOMBRE!G2,")")</f>
        <v>COMUNA: LINARES (07401)</v>
      </c>
    </row>
    <row r="3" spans="1:86" x14ac:dyDescent="0.25">
      <c r="A3" s="1" t="str">
        <f>CONCATENATE("ESTABLECIMIENTO/ESTRATEGIA: ", [7]NOMBRE!B3, " (",[7]NOMBRE!C3,[7]NOMBRE!D3,[7]NOMBRE!E3,[7]NOMBRE!F3,[7]NOMBRE!G3,[7]NOMBRE!H3,")")</f>
        <v>ESTABLECIMIENTO/ESTRATEGIA: HOSPITAL PRESIDENTE CARLOS IBAÑEZ DEL CAMPO (116108)</v>
      </c>
    </row>
    <row r="4" spans="1:86" x14ac:dyDescent="0.25">
      <c r="A4" s="1" t="str">
        <f>CONCATENATE("MES: ",[7]NOMBRE!B6, " (",[7]NOMBRE!C6,[7]NOMBRE!D6,")")</f>
        <v>MES: JUNIO (06)</v>
      </c>
    </row>
    <row r="5" spans="1:86" x14ac:dyDescent="0.25">
      <c r="A5" s="1" t="str">
        <f>CONCATENATE("AÑO: ",[7]NOMBRE!B7)</f>
        <v>AÑO: 2025</v>
      </c>
    </row>
    <row r="6" spans="1:86" ht="15" customHeight="1" x14ac:dyDescent="0.25">
      <c r="A6" s="176" t="s">
        <v>1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</row>
    <row r="8" spans="1:86" x14ac:dyDescent="0.25">
      <c r="A8" s="177" t="s">
        <v>2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2"/>
      <c r="M8" s="2"/>
    </row>
    <row r="9" spans="1:86" ht="15" customHeight="1" x14ac:dyDescent="0.25">
      <c r="A9" s="178"/>
      <c r="B9" s="180" t="s">
        <v>3</v>
      </c>
      <c r="C9" s="182" t="s">
        <v>4</v>
      </c>
      <c r="D9" s="183"/>
      <c r="E9" s="183"/>
      <c r="F9" s="183"/>
      <c r="G9" s="183"/>
      <c r="H9" s="183"/>
      <c r="I9" s="183"/>
      <c r="J9" s="183"/>
      <c r="K9" s="184"/>
      <c r="L9" s="185" t="s">
        <v>5</v>
      </c>
      <c r="M9" s="187" t="s">
        <v>6</v>
      </c>
    </row>
    <row r="10" spans="1:86" x14ac:dyDescent="0.25">
      <c r="A10" s="179"/>
      <c r="B10" s="181"/>
      <c r="C10" s="3" t="s">
        <v>7</v>
      </c>
      <c r="D10" s="4" t="s">
        <v>8</v>
      </c>
      <c r="E10" s="4" t="s">
        <v>9</v>
      </c>
      <c r="F10" s="4" t="s">
        <v>10</v>
      </c>
      <c r="G10" s="4" t="s">
        <v>11</v>
      </c>
      <c r="H10" s="4" t="s">
        <v>12</v>
      </c>
      <c r="I10" s="4" t="s">
        <v>13</v>
      </c>
      <c r="J10" s="4" t="s">
        <v>14</v>
      </c>
      <c r="K10" s="5" t="s">
        <v>15</v>
      </c>
      <c r="L10" s="186"/>
      <c r="M10" s="188"/>
    </row>
    <row r="11" spans="1:86" x14ac:dyDescent="0.25">
      <c r="A11" s="6" t="s">
        <v>16</v>
      </c>
      <c r="B11" s="7"/>
      <c r="C11" s="8"/>
      <c r="D11" s="8"/>
      <c r="E11" s="8"/>
      <c r="F11" s="8"/>
      <c r="G11" s="8"/>
      <c r="H11" s="8"/>
      <c r="I11" s="8"/>
      <c r="J11" s="8"/>
      <c r="K11" s="9"/>
      <c r="L11" s="10"/>
      <c r="M11" s="11"/>
    </row>
    <row r="12" spans="1:86" ht="22.5" x14ac:dyDescent="0.25">
      <c r="A12" s="12" t="s">
        <v>17</v>
      </c>
      <c r="B12" s="13">
        <f>SUM(C12:K12)</f>
        <v>0</v>
      </c>
      <c r="C12" s="108"/>
      <c r="D12" s="109"/>
      <c r="E12" s="109"/>
      <c r="F12" s="109"/>
      <c r="G12" s="109"/>
      <c r="H12" s="109"/>
      <c r="I12" s="109"/>
      <c r="J12" s="109"/>
      <c r="K12" s="110"/>
      <c r="L12" s="111"/>
      <c r="M12" s="112"/>
      <c r="N12" s="14" t="str">
        <f>$CA12&amp;CB12</f>
        <v/>
      </c>
      <c r="CA12" s="15" t="str">
        <f>IF(AND(B12&gt;0,L12="")," * No olvide digitar la variable Pueblos Originarios. Digite cero si no tiene.",IF(L12&gt;B12, " * La variable Pueblos Originarios no puede ser mayor al Total.",""))</f>
        <v/>
      </c>
      <c r="CB12" s="15" t="str">
        <f>IF(AND(B12&gt;0,M12="")," * No olvide digitar la variable Migrantes. Digite cero si no tiene.",IF(M12&gt;B12, " * La variable Migrantes no puede ser mayor al Total.",""))</f>
        <v/>
      </c>
      <c r="CC12" s="14"/>
      <c r="CD12" s="14"/>
      <c r="CG12" s="16">
        <f>IF(AND(B12&gt;0,L12=""),1,IF(L12&gt;B12,1,0))</f>
        <v>0</v>
      </c>
      <c r="CH12" s="16">
        <f>IF(AND(B12&gt;0,M12=""),1,IF(M12&gt;B12,1,0))</f>
        <v>0</v>
      </c>
    </row>
    <row r="13" spans="1:86" x14ac:dyDescent="0.25">
      <c r="A13" s="17" t="s">
        <v>18</v>
      </c>
      <c r="B13" s="18">
        <f>SUM(C13:K13)</f>
        <v>0</v>
      </c>
      <c r="C13" s="113"/>
      <c r="D13" s="114"/>
      <c r="E13" s="114"/>
      <c r="F13" s="114"/>
      <c r="G13" s="114"/>
      <c r="H13" s="114"/>
      <c r="I13" s="114"/>
      <c r="J13" s="114"/>
      <c r="K13" s="115"/>
      <c r="L13" s="116"/>
      <c r="M13" s="117"/>
      <c r="N13" s="14" t="str">
        <f t="shared" ref="N13:N19" si="0">$CA13&amp;CB13</f>
        <v/>
      </c>
      <c r="CA13" s="15" t="str">
        <f>IF(AND(B13&gt;0,L13="")," * No olvide digitar la variable Pueblos Originarios. Digite cero si no tiene.",IF(L13&gt;B13, " * La variable Pueblos Originarios no puede ser mayor al Total.",""))</f>
        <v/>
      </c>
      <c r="CB13" s="15" t="str">
        <f>IF(AND(B13&gt;0,M13="")," * No olvide digitar la variable Migrantes. Digite cero si no tiene.",IF(M13&gt;B13, " * La variable Migrantes no puede ser mayor al Total.",""))</f>
        <v/>
      </c>
      <c r="CG13" s="16">
        <f>IF(AND(B13&gt;0,L13=""),1,IF(L13&gt;B13,1,0))</f>
        <v>0</v>
      </c>
      <c r="CH13" s="16">
        <f>IF(AND(B13&gt;0,M13=""),1,IF(M13&gt;B13,1,0))</f>
        <v>0</v>
      </c>
    </row>
    <row r="14" spans="1:86" x14ac:dyDescent="0.25">
      <c r="A14" s="19" t="s">
        <v>19</v>
      </c>
      <c r="B14" s="20"/>
      <c r="C14" s="21"/>
      <c r="D14" s="21"/>
      <c r="E14" s="21"/>
      <c r="F14" s="21"/>
      <c r="G14" s="21"/>
      <c r="H14" s="21"/>
      <c r="I14" s="21"/>
      <c r="J14" s="21"/>
      <c r="K14" s="22"/>
      <c r="L14" s="23"/>
      <c r="M14" s="24"/>
      <c r="N14" s="14" t="str">
        <f t="shared" si="0"/>
        <v/>
      </c>
      <c r="CA14" s="25"/>
    </row>
    <row r="15" spans="1:86" ht="22.5" x14ac:dyDescent="0.25">
      <c r="A15" s="12" t="s">
        <v>20</v>
      </c>
      <c r="B15" s="26">
        <f>SUM(C15:K15)</f>
        <v>0</v>
      </c>
      <c r="C15" s="108"/>
      <c r="D15" s="109"/>
      <c r="E15" s="109"/>
      <c r="F15" s="109"/>
      <c r="G15" s="109"/>
      <c r="H15" s="109"/>
      <c r="I15" s="109"/>
      <c r="J15" s="109"/>
      <c r="K15" s="110"/>
      <c r="L15" s="111"/>
      <c r="M15" s="112"/>
      <c r="N15" s="14" t="str">
        <f t="shared" si="0"/>
        <v/>
      </c>
      <c r="CA15" s="15" t="str">
        <f>IF(AND(B15&gt;0,L15="")," * No olvide digitar la variable Pueblos Originarios. Digite cero si no tiene.",IF(L15&gt;B15, " * La variable Pueblos Originarios no puede ser mayor al Total.",""))</f>
        <v/>
      </c>
      <c r="CB15" s="15" t="str">
        <f t="shared" ref="CB15:CB16" si="1">IF(AND(B15&gt;0,M15="")," * No olvide digitar la variable Migrantes. Digite cero si no tiene.",IF(M15&gt;B15, " * La variable Migrantes no puede ser mayor al Total.",""))</f>
        <v/>
      </c>
      <c r="CG15" s="16">
        <f t="shared" ref="CG15:CG16" si="2">IF(AND(B15&gt;0,L15=""),1,IF(L15&gt;B15,1,0))</f>
        <v>0</v>
      </c>
      <c r="CH15" s="16">
        <f t="shared" ref="CH15:CH16" si="3">IF(AND(B15&gt;0,M15=""),1,IF(M15&gt;B15,1,0))</f>
        <v>0</v>
      </c>
    </row>
    <row r="16" spans="1:86" x14ac:dyDescent="0.25">
      <c r="A16" s="17" t="s">
        <v>21</v>
      </c>
      <c r="B16" s="18">
        <f>SUM(C16:K16)</f>
        <v>0</v>
      </c>
      <c r="C16" s="113"/>
      <c r="D16" s="114"/>
      <c r="E16" s="114"/>
      <c r="F16" s="114"/>
      <c r="G16" s="114"/>
      <c r="H16" s="114"/>
      <c r="I16" s="114"/>
      <c r="J16" s="114"/>
      <c r="K16" s="115"/>
      <c r="L16" s="116"/>
      <c r="M16" s="117"/>
      <c r="N16" s="14" t="str">
        <f t="shared" si="0"/>
        <v/>
      </c>
      <c r="CA16" s="15" t="str">
        <f>IF(AND(B16&gt;0,L16="")," * No olvide digitar la variable Pueblos Originarios. Digite cero si no tiene.",IF(L16&gt;B16, " * La variable Pueblos Originarios no puede ser mayor al Total.",""))</f>
        <v/>
      </c>
      <c r="CB16" s="15" t="str">
        <f t="shared" si="1"/>
        <v/>
      </c>
      <c r="CG16" s="16">
        <f t="shared" si="2"/>
        <v>0</v>
      </c>
      <c r="CH16" s="16">
        <f t="shared" si="3"/>
        <v>0</v>
      </c>
    </row>
    <row r="17" spans="1:86" x14ac:dyDescent="0.25">
      <c r="A17" s="27" t="s">
        <v>22</v>
      </c>
      <c r="B17" s="20"/>
      <c r="C17" s="21"/>
      <c r="D17" s="21"/>
      <c r="E17" s="21"/>
      <c r="F17" s="21"/>
      <c r="G17" s="21"/>
      <c r="H17" s="21"/>
      <c r="I17" s="21"/>
      <c r="J17" s="21"/>
      <c r="K17" s="22"/>
      <c r="L17" s="23"/>
      <c r="M17" s="24"/>
      <c r="N17" s="14" t="str">
        <f t="shared" si="0"/>
        <v/>
      </c>
      <c r="CA17" s="25"/>
    </row>
    <row r="18" spans="1:86" ht="22.5" x14ac:dyDescent="0.25">
      <c r="A18" s="28" t="s">
        <v>23</v>
      </c>
      <c r="B18" s="29">
        <f>SUM(C18:K18)</f>
        <v>0</v>
      </c>
      <c r="C18" s="118"/>
      <c r="D18" s="119"/>
      <c r="E18" s="119"/>
      <c r="F18" s="119"/>
      <c r="G18" s="119"/>
      <c r="H18" s="119"/>
      <c r="I18" s="119"/>
      <c r="J18" s="119"/>
      <c r="K18" s="120"/>
      <c r="L18" s="121"/>
      <c r="M18" s="122"/>
      <c r="N18" s="14" t="str">
        <f t="shared" si="0"/>
        <v/>
      </c>
      <c r="CA18" s="15" t="str">
        <f>IF(AND(B18&gt;0,L18="")," * No olvide digitar la variable Pueblos Originarios. Digite cero si no tiene.",IF(L18&gt;B18, " * La variable Pueblos Originarios no puede ser mayor al Total.",""))</f>
        <v/>
      </c>
      <c r="CB18" s="15" t="str">
        <f t="shared" ref="CB18:CB19" si="4">IF(AND(B18&gt;0,M18="")," * No olvide digitar la variable Migrantes. Digite cero si no tiene.",IF(M18&gt;B18, " * La variable Migrantes no puede ser mayor al Total.",""))</f>
        <v/>
      </c>
      <c r="CG18" s="16">
        <f t="shared" ref="CG18:CG19" si="5">IF(AND(B18&gt;0,L18=""),1,IF(L18&gt;B18,1,0))</f>
        <v>0</v>
      </c>
      <c r="CH18" s="16">
        <f t="shared" ref="CH18:CH19" si="6">IF(AND(B18&gt;0,M18=""),1,IF(M18&gt;B18,1,0))</f>
        <v>0</v>
      </c>
    </row>
    <row r="19" spans="1:86" x14ac:dyDescent="0.25">
      <c r="A19" s="17" t="s">
        <v>21</v>
      </c>
      <c r="B19" s="18">
        <f>SUM(C19:K19)</f>
        <v>0</v>
      </c>
      <c r="C19" s="113"/>
      <c r="D19" s="114"/>
      <c r="E19" s="114"/>
      <c r="F19" s="114"/>
      <c r="G19" s="114"/>
      <c r="H19" s="114"/>
      <c r="I19" s="114"/>
      <c r="J19" s="114"/>
      <c r="K19" s="115"/>
      <c r="L19" s="116"/>
      <c r="M19" s="117"/>
      <c r="N19" s="14" t="str">
        <f t="shared" si="0"/>
        <v/>
      </c>
      <c r="CA19" s="15" t="str">
        <f>IF(AND(B19&gt;0,L19="")," * No olvide digitar la variable Pueblos Originarios. Digite cero si no tiene.",IF(L19&gt;B19, " * La variable Pueblos Originarios no puede ser mayor al Total.",""))</f>
        <v/>
      </c>
      <c r="CB19" s="15" t="str">
        <f t="shared" si="4"/>
        <v/>
      </c>
      <c r="CG19" s="16">
        <f t="shared" si="5"/>
        <v>0</v>
      </c>
      <c r="CH19" s="16">
        <f t="shared" si="6"/>
        <v>0</v>
      </c>
    </row>
    <row r="20" spans="1:86" ht="15" customHeight="1" x14ac:dyDescent="0.25">
      <c r="A20" s="189" t="s">
        <v>24</v>
      </c>
      <c r="B20" s="189"/>
      <c r="C20" s="189"/>
      <c r="D20" s="189"/>
      <c r="CA20" s="25"/>
    </row>
    <row r="21" spans="1:86" ht="21" x14ac:dyDescent="0.25">
      <c r="A21" s="30"/>
      <c r="B21" s="31" t="s">
        <v>3</v>
      </c>
      <c r="C21" s="32" t="s">
        <v>5</v>
      </c>
      <c r="D21" s="33" t="s">
        <v>6</v>
      </c>
      <c r="CA21" s="25"/>
    </row>
    <row r="22" spans="1:86" ht="33" x14ac:dyDescent="0.25">
      <c r="A22" s="28" t="s">
        <v>25</v>
      </c>
      <c r="B22" s="34"/>
      <c r="C22" s="111"/>
      <c r="D22" s="112"/>
      <c r="E22" s="35" t="str">
        <f>CA22&amp;CB22</f>
        <v/>
      </c>
      <c r="CA22" s="15" t="str">
        <f>IF(AND(B22&gt;0,C22="")," * No olvide digitar la variable Pueblos Originarios. Digite cero si no tiene.",IF(C22&gt;B22, " * La variable Pueblos Originarios no puede ser mayor al Total.",""))</f>
        <v/>
      </c>
      <c r="CB22" s="15" t="str">
        <f>IF(AND(B22&gt;0,D22="")," * No olvide digitar la variable Migrantes. Digite cero si no tiene.",IF(D22&gt;B22, " * La variable Migrantes no puede ser mayor al Total.",""))</f>
        <v/>
      </c>
      <c r="CG22" s="36">
        <f>IF(AND(B22&gt;0,C22=""),1,IF(C22&gt;B22,1,0))</f>
        <v>0</v>
      </c>
      <c r="CH22" s="36">
        <f>IF(AND(B22&gt;0,D22=""),1,IF(D22&gt;B22,1,0))</f>
        <v>0</v>
      </c>
    </row>
    <row r="23" spans="1:86" ht="22.5" x14ac:dyDescent="0.25">
      <c r="A23" s="37" t="s">
        <v>26</v>
      </c>
      <c r="B23" s="123"/>
      <c r="C23" s="116"/>
      <c r="D23" s="117"/>
      <c r="E23" s="35" t="str">
        <f>CA23&amp;CB23</f>
        <v/>
      </c>
      <c r="CA23" s="15" t="str">
        <f>IF(AND(B23&gt;0,C23="")," * No olvide digitar la variable Pueblos Originarios. Digite cero si no tiene.",IF(C23&gt;B23, " * La variable Pueblos Originarios no puede ser mayor al Total.",""))</f>
        <v/>
      </c>
      <c r="CB23" s="15" t="str">
        <f>IF(AND(B23&gt;0,D23="")," * No olvide digitar la variable Migrantes. Digite cero si no tiene.",IF(D23&gt;B23, " * La variable Migrantes no puede ser mayor al Total.",""))</f>
        <v/>
      </c>
      <c r="CG23" s="36">
        <f>IF(AND(B23&gt;0,C23=""),1,IF(C23&gt;B23,1,0))</f>
        <v>0</v>
      </c>
      <c r="CH23" s="36">
        <f>IF(AND(B23&gt;0,D23=""),1,IF(D23&gt;B23,1,0))</f>
        <v>0</v>
      </c>
    </row>
    <row r="24" spans="1:86" ht="15" customHeight="1" x14ac:dyDescent="0.25">
      <c r="A24" s="190" t="s">
        <v>27</v>
      </c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CA24" s="25"/>
    </row>
    <row r="25" spans="1:86" ht="15" customHeight="1" x14ac:dyDescent="0.25">
      <c r="A25" s="191"/>
      <c r="B25" s="178" t="s">
        <v>3</v>
      </c>
      <c r="C25" s="183" t="s">
        <v>4</v>
      </c>
      <c r="D25" s="183"/>
      <c r="E25" s="183"/>
      <c r="F25" s="183"/>
      <c r="G25" s="183"/>
      <c r="H25" s="183"/>
      <c r="I25" s="183"/>
      <c r="J25" s="183"/>
      <c r="K25" s="184"/>
      <c r="L25" s="187" t="s">
        <v>5</v>
      </c>
      <c r="M25" s="178" t="s">
        <v>6</v>
      </c>
      <c r="CA25" s="25"/>
    </row>
    <row r="26" spans="1:86" x14ac:dyDescent="0.25">
      <c r="A26" s="192"/>
      <c r="B26" s="179"/>
      <c r="C26" s="38" t="s">
        <v>7</v>
      </c>
      <c r="D26" s="4" t="s">
        <v>8</v>
      </c>
      <c r="E26" s="4" t="s">
        <v>9</v>
      </c>
      <c r="F26" s="4" t="s">
        <v>10</v>
      </c>
      <c r="G26" s="4" t="s">
        <v>11</v>
      </c>
      <c r="H26" s="4" t="s">
        <v>12</v>
      </c>
      <c r="I26" s="4" t="s">
        <v>13</v>
      </c>
      <c r="J26" s="4" t="s">
        <v>14</v>
      </c>
      <c r="K26" s="5" t="s">
        <v>15</v>
      </c>
      <c r="L26" s="188"/>
      <c r="M26" s="179"/>
      <c r="CA26" s="25"/>
    </row>
    <row r="27" spans="1:86" ht="22.5" x14ac:dyDescent="0.25">
      <c r="A27" s="28" t="s">
        <v>28</v>
      </c>
      <c r="B27" s="26">
        <f t="shared" ref="B27:B32" si="7">SUM(C27:K27)</f>
        <v>0</v>
      </c>
      <c r="C27" s="118"/>
      <c r="D27" s="119"/>
      <c r="E27" s="119"/>
      <c r="F27" s="119"/>
      <c r="G27" s="119"/>
      <c r="H27" s="119"/>
      <c r="I27" s="119"/>
      <c r="J27" s="119"/>
      <c r="K27" s="120"/>
      <c r="L27" s="124"/>
      <c r="M27" s="125"/>
      <c r="N27" s="35" t="str">
        <f>$CA27&amp;CB27</f>
        <v/>
      </c>
      <c r="CA27" s="15" t="str">
        <f>IF(AND(B27&gt;0,L27="")," No olvide digitar la variable Pueblos Originarios. Digite cero si no tiene.",IF(L27&gt;B27," * La variable Pueblos Originarios no puede ser mayor al Total.",""))</f>
        <v/>
      </c>
      <c r="CB27" s="15" t="str">
        <f>IF(AND(B27&gt;0,M27="")," No olvide digitar la variable Migrantes. Digite cero si no tiene.",IF(M27&gt;B27," * La variable Migrantes no puede ser mayor al Total.",""))</f>
        <v/>
      </c>
      <c r="CG27" s="36">
        <f>IF(AND(B27&gt;0,L27=""),1,IF(L27&gt;B27,1,0))</f>
        <v>0</v>
      </c>
      <c r="CH27" s="36">
        <f>IF(AND(B27&gt;0,M27=""),1,IF(M27&gt;B27,1,0))</f>
        <v>0</v>
      </c>
    </row>
    <row r="28" spans="1:86" x14ac:dyDescent="0.25">
      <c r="A28" s="28" t="s">
        <v>29</v>
      </c>
      <c r="B28" s="39">
        <f t="shared" si="7"/>
        <v>0</v>
      </c>
      <c r="C28" s="118"/>
      <c r="D28" s="119"/>
      <c r="E28" s="119"/>
      <c r="F28" s="119"/>
      <c r="G28" s="119"/>
      <c r="H28" s="119"/>
      <c r="I28" s="119"/>
      <c r="J28" s="119"/>
      <c r="K28" s="120"/>
      <c r="L28" s="124"/>
      <c r="M28" s="125"/>
      <c r="N28" s="35" t="str">
        <f t="shared" ref="N28:N32" si="8">$CA28&amp;CB28</f>
        <v/>
      </c>
      <c r="CA28" s="15" t="str">
        <f t="shared" ref="CA28:CA32" si="9">IF(AND(B28&gt;0,L28="")," No olvide digitar la variable Pueblos Originarios. Digite cero si no tiene.",IF(L28&gt;B28," * La variable Pueblos Originarios no puede ser mayor al Total.",""))</f>
        <v/>
      </c>
      <c r="CB28" s="15" t="str">
        <f t="shared" ref="CB28:CB32" si="10">IF(AND(B28&gt;0,M28="")," No olvide digitar la variable Migrantes. Digite cero si no tiene.",IF(M28&gt;B28," * La variable Migrantes no puede ser mayor al Total.",""))</f>
        <v/>
      </c>
      <c r="CG28" s="36">
        <f t="shared" ref="CG28:CG32" si="11">IF(AND(B28&gt;0,L28=""),1,IF(L28&gt;B28,1,0))</f>
        <v>0</v>
      </c>
      <c r="CH28" s="36">
        <f t="shared" ref="CH28:CH32" si="12">IF(AND(B28&gt;0,M28=""),1,IF(M28&gt;B28,1,0))</f>
        <v>0</v>
      </c>
    </row>
    <row r="29" spans="1:86" ht="22.5" x14ac:dyDescent="0.25">
      <c r="A29" s="28" t="s">
        <v>30</v>
      </c>
      <c r="B29" s="39">
        <f t="shared" si="7"/>
        <v>0</v>
      </c>
      <c r="C29" s="118"/>
      <c r="D29" s="119"/>
      <c r="E29" s="119"/>
      <c r="F29" s="119"/>
      <c r="G29" s="119"/>
      <c r="H29" s="119"/>
      <c r="I29" s="119"/>
      <c r="J29" s="119"/>
      <c r="K29" s="120"/>
      <c r="L29" s="124"/>
      <c r="M29" s="125"/>
      <c r="N29" s="35" t="str">
        <f t="shared" si="8"/>
        <v/>
      </c>
      <c r="CA29" s="15" t="str">
        <f t="shared" si="9"/>
        <v/>
      </c>
      <c r="CB29" s="15" t="str">
        <f t="shared" si="10"/>
        <v/>
      </c>
      <c r="CG29" s="36">
        <f t="shared" si="11"/>
        <v>0</v>
      </c>
      <c r="CH29" s="36">
        <f t="shared" si="12"/>
        <v>0</v>
      </c>
    </row>
    <row r="30" spans="1:86" ht="22.5" x14ac:dyDescent="0.25">
      <c r="A30" s="28" t="s">
        <v>31</v>
      </c>
      <c r="B30" s="39">
        <f t="shared" si="7"/>
        <v>0</v>
      </c>
      <c r="C30" s="118"/>
      <c r="D30" s="119"/>
      <c r="E30" s="119"/>
      <c r="F30" s="119"/>
      <c r="G30" s="119"/>
      <c r="H30" s="119"/>
      <c r="I30" s="119"/>
      <c r="J30" s="119"/>
      <c r="K30" s="120"/>
      <c r="L30" s="124"/>
      <c r="M30" s="125"/>
      <c r="N30" s="35" t="str">
        <f t="shared" si="8"/>
        <v/>
      </c>
      <c r="CA30" s="15" t="str">
        <f t="shared" si="9"/>
        <v/>
      </c>
      <c r="CB30" s="15" t="str">
        <f t="shared" si="10"/>
        <v/>
      </c>
      <c r="CG30" s="36">
        <f t="shared" si="11"/>
        <v>0</v>
      </c>
      <c r="CH30" s="36">
        <f t="shared" si="12"/>
        <v>0</v>
      </c>
    </row>
    <row r="31" spans="1:86" ht="22.5" x14ac:dyDescent="0.25">
      <c r="A31" s="28" t="s">
        <v>32</v>
      </c>
      <c r="B31" s="39">
        <f t="shared" si="7"/>
        <v>0</v>
      </c>
      <c r="C31" s="118"/>
      <c r="D31" s="119"/>
      <c r="E31" s="119"/>
      <c r="F31" s="119"/>
      <c r="G31" s="119"/>
      <c r="H31" s="119"/>
      <c r="I31" s="119"/>
      <c r="J31" s="119"/>
      <c r="K31" s="120"/>
      <c r="L31" s="124"/>
      <c r="M31" s="125"/>
      <c r="N31" s="35" t="str">
        <f t="shared" si="8"/>
        <v/>
      </c>
      <c r="CA31" s="15" t="str">
        <f t="shared" si="9"/>
        <v/>
      </c>
      <c r="CB31" s="15" t="str">
        <f t="shared" si="10"/>
        <v/>
      </c>
      <c r="CG31" s="36">
        <f t="shared" si="11"/>
        <v>0</v>
      </c>
      <c r="CH31" s="36">
        <f t="shared" si="12"/>
        <v>0</v>
      </c>
    </row>
    <row r="32" spans="1:86" x14ac:dyDescent="0.25">
      <c r="A32" s="17" t="s">
        <v>33</v>
      </c>
      <c r="B32" s="18">
        <f t="shared" si="7"/>
        <v>0</v>
      </c>
      <c r="C32" s="126"/>
      <c r="D32" s="127"/>
      <c r="E32" s="127"/>
      <c r="F32" s="127"/>
      <c r="G32" s="127"/>
      <c r="H32" s="127"/>
      <c r="I32" s="127"/>
      <c r="J32" s="127"/>
      <c r="K32" s="128"/>
      <c r="L32" s="129"/>
      <c r="M32" s="130"/>
      <c r="N32" s="35" t="str">
        <f t="shared" si="8"/>
        <v/>
      </c>
      <c r="CA32" s="15" t="str">
        <f t="shared" si="9"/>
        <v/>
      </c>
      <c r="CB32" s="15" t="str">
        <f t="shared" si="10"/>
        <v/>
      </c>
      <c r="CG32" s="36">
        <f t="shared" si="11"/>
        <v>0</v>
      </c>
      <c r="CH32" s="36">
        <f t="shared" si="12"/>
        <v>0</v>
      </c>
    </row>
    <row r="33" spans="1:86" ht="15" customHeight="1" x14ac:dyDescent="0.25">
      <c r="A33" s="189" t="s">
        <v>34</v>
      </c>
      <c r="B33" s="189"/>
      <c r="C33" s="189"/>
      <c r="D33" s="189"/>
      <c r="CA33" s="25"/>
    </row>
    <row r="34" spans="1:86" ht="21" x14ac:dyDescent="0.25">
      <c r="A34" s="40"/>
      <c r="B34" s="31" t="s">
        <v>3</v>
      </c>
      <c r="C34" s="32" t="s">
        <v>5</v>
      </c>
      <c r="D34" s="33" t="s">
        <v>6</v>
      </c>
      <c r="CA34" s="25"/>
    </row>
    <row r="35" spans="1:86" ht="22.5" x14ac:dyDescent="0.25">
      <c r="A35" s="28" t="s">
        <v>35</v>
      </c>
      <c r="B35" s="131">
        <v>125</v>
      </c>
      <c r="C35" s="124">
        <v>0</v>
      </c>
      <c r="D35" s="132">
        <v>0</v>
      </c>
      <c r="E35" s="35" t="str">
        <f>CA35&amp;CB35</f>
        <v/>
      </c>
      <c r="CA35" s="15" t="str">
        <f>IF(AND(B35&gt;0,C35="")," No olvide digitar la variable Pueblos Originarios. Digite cero si no tiene.",IF(C35&gt;B35," * La variable Pueblos Originarios no puede ser mayor al Total.",""))</f>
        <v/>
      </c>
      <c r="CB35" s="15" t="str">
        <f>IF(AND(B35&gt;0,D35="")," No olvide digitar la variable Migrantes. Digite cero si no tiene.",IF(D35&gt;B35," * La variable Migrantes no puede ser mayor al Total.",""))</f>
        <v/>
      </c>
      <c r="CG35" s="36">
        <f>IF(AND(B35&gt;0,C35=""),1,IF(C35&gt;B35,1,0))</f>
        <v>0</v>
      </c>
      <c r="CH35" s="36">
        <f>IF(AND(B35&gt;0,D35=""),1,IF(D35&gt;B35,1,0))</f>
        <v>0</v>
      </c>
    </row>
    <row r="36" spans="1:86" x14ac:dyDescent="0.25">
      <c r="A36" s="37" t="s">
        <v>36</v>
      </c>
      <c r="B36" s="133">
        <v>125</v>
      </c>
      <c r="C36" s="129">
        <v>0</v>
      </c>
      <c r="D36" s="134">
        <v>0</v>
      </c>
      <c r="E36" s="35" t="str">
        <f>CA36&amp;CB36</f>
        <v/>
      </c>
      <c r="CA36" s="15" t="str">
        <f>IF(AND(B36&gt;0,C36="")," No olvide digitar la variable Pueblos Originarios. Digite cero si no tiene.",IF(C36&gt;B36," * La variable Pueblos Originarios no puede ser mayor al Total.",""))</f>
        <v/>
      </c>
      <c r="CB36" s="15" t="str">
        <f>IF(AND(B36&gt;0,D36="")," No olvide digitar la variable Migrantes. Digite cero si no tiene.",IF(D36&gt;B36," * La variable Migrantes no puede ser mayor al Total.",""))</f>
        <v/>
      </c>
      <c r="CG36" s="36">
        <f>IF(AND(B36&gt;0,C36=""),1,IF(C36&gt;B36,1,0))</f>
        <v>0</v>
      </c>
      <c r="CH36" s="36">
        <f>IF(AND(B36&gt;0,D36=""),1,IF(D36&gt;B36,1,0))</f>
        <v>0</v>
      </c>
    </row>
    <row r="37" spans="1:86" ht="15" customHeight="1" x14ac:dyDescent="0.25">
      <c r="A37" s="190" t="s">
        <v>37</v>
      </c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CA37" s="25"/>
      <c r="CB37" s="25"/>
    </row>
    <row r="38" spans="1:86" ht="15" customHeight="1" x14ac:dyDescent="0.25">
      <c r="A38" s="193"/>
      <c r="B38" s="195" t="s">
        <v>3</v>
      </c>
      <c r="C38" s="182" t="s">
        <v>4</v>
      </c>
      <c r="D38" s="183"/>
      <c r="E38" s="183"/>
      <c r="F38" s="183"/>
      <c r="G38" s="183"/>
      <c r="H38" s="183"/>
      <c r="I38" s="183"/>
      <c r="J38" s="183"/>
      <c r="K38" s="184"/>
      <c r="L38" s="185" t="s">
        <v>5</v>
      </c>
      <c r="M38" s="187" t="s">
        <v>6</v>
      </c>
      <c r="CA38" s="25"/>
    </row>
    <row r="39" spans="1:86" x14ac:dyDescent="0.25">
      <c r="A39" s="194"/>
      <c r="B39" s="196"/>
      <c r="C39" s="3" t="s">
        <v>7</v>
      </c>
      <c r="D39" s="4" t="s">
        <v>8</v>
      </c>
      <c r="E39" s="4" t="s">
        <v>9</v>
      </c>
      <c r="F39" s="4" t="s">
        <v>10</v>
      </c>
      <c r="G39" s="4" t="s">
        <v>11</v>
      </c>
      <c r="H39" s="4" t="s">
        <v>12</v>
      </c>
      <c r="I39" s="4" t="s">
        <v>13</v>
      </c>
      <c r="J39" s="4" t="s">
        <v>14</v>
      </c>
      <c r="K39" s="5" t="s">
        <v>15</v>
      </c>
      <c r="L39" s="186"/>
      <c r="M39" s="188"/>
      <c r="CA39" s="25"/>
    </row>
    <row r="40" spans="1:86" ht="22.5" x14ac:dyDescent="0.25">
      <c r="A40" s="28" t="s">
        <v>38</v>
      </c>
      <c r="B40" s="41">
        <f>SUM(C40:K40)</f>
        <v>0</v>
      </c>
      <c r="C40" s="135"/>
      <c r="D40" s="124"/>
      <c r="E40" s="124"/>
      <c r="F40" s="124"/>
      <c r="G40" s="124"/>
      <c r="H40" s="124"/>
      <c r="I40" s="124"/>
      <c r="J40" s="124"/>
      <c r="K40" s="120"/>
      <c r="L40" s="121"/>
      <c r="M40" s="122"/>
      <c r="N40" s="35" t="str">
        <f>$CA40&amp;CB40</f>
        <v/>
      </c>
      <c r="CA40" s="15" t="str">
        <f>IF(AND(B40&gt;0,L40="")," No olvide digitar la variable Pueblos Originarios. Digite cero si no tiene.",IF(L40&gt;B40," * La variable Pueblos Originarios no puede ser mayor al Total.",""))</f>
        <v/>
      </c>
      <c r="CB40" s="15" t="str">
        <f>IF(AND(B40&gt;0,M40="")," No olvide digitar la variable Migrantes. Digite cero si no tiene.",IF(M40&gt;B40," * La variable Migrantes no puede ser mayor al Total.",""))</f>
        <v/>
      </c>
      <c r="CG40" s="36">
        <f>IF(AND(B40&gt;0,L40=""),1,IF(L40&gt;B40,1,0))</f>
        <v>0</v>
      </c>
      <c r="CH40" s="36">
        <f>IF(AND(B40&gt;0,M40=""),1,IF(M40&gt;B40,1,0))</f>
        <v>0</v>
      </c>
    </row>
    <row r="41" spans="1:86" ht="22.5" x14ac:dyDescent="0.25">
      <c r="A41" s="28" t="s">
        <v>39</v>
      </c>
      <c r="B41" s="41">
        <f t="shared" ref="B41:B47" si="13">SUM(C41:K41)</f>
        <v>0</v>
      </c>
      <c r="C41" s="135"/>
      <c r="D41" s="124"/>
      <c r="E41" s="124"/>
      <c r="F41" s="124"/>
      <c r="G41" s="124"/>
      <c r="H41" s="124"/>
      <c r="I41" s="124"/>
      <c r="J41" s="124"/>
      <c r="K41" s="120"/>
      <c r="L41" s="121"/>
      <c r="M41" s="122"/>
      <c r="N41" s="35" t="str">
        <f t="shared" ref="N41:N47" si="14">$CA41&amp;CB41</f>
        <v/>
      </c>
      <c r="CA41" s="15" t="str">
        <f t="shared" ref="CA41:CA47" si="15">IF(AND(B41&gt;0,L41="")," No olvide digitar la variable Pueblos Originarios. Digite cero si no tiene.",IF(L41&gt;B41," * La variable Pueblos Originarios no puede ser mayor al Total.",""))</f>
        <v/>
      </c>
      <c r="CB41" s="15" t="str">
        <f t="shared" ref="CB41:CB47" si="16">IF(AND(B41&gt;0,M41="")," No olvide digitar la variable Migrantes. Digite cero si no tiene.",IF(M41&gt;B41," * La variable Migrantes no puede ser mayor al Total.",""))</f>
        <v/>
      </c>
      <c r="CG41" s="36">
        <f t="shared" ref="CG41:CG47" si="17">IF(AND(B41&gt;0,L41=""),1,IF(L41&gt;B41,1,0))</f>
        <v>0</v>
      </c>
      <c r="CH41" s="36">
        <f t="shared" ref="CH41:CH47" si="18">IF(AND(B41&gt;0,M41=""),1,IF(M41&gt;B41,1,0))</f>
        <v>0</v>
      </c>
    </row>
    <row r="42" spans="1:86" ht="22.5" x14ac:dyDescent="0.25">
      <c r="A42" s="28" t="s">
        <v>40</v>
      </c>
      <c r="B42" s="41">
        <f t="shared" si="13"/>
        <v>0</v>
      </c>
      <c r="C42" s="135"/>
      <c r="D42" s="124"/>
      <c r="E42" s="124"/>
      <c r="F42" s="124"/>
      <c r="G42" s="124"/>
      <c r="H42" s="124"/>
      <c r="I42" s="124"/>
      <c r="J42" s="124"/>
      <c r="K42" s="120"/>
      <c r="L42" s="121"/>
      <c r="M42" s="122"/>
      <c r="N42" s="35" t="str">
        <f t="shared" si="14"/>
        <v/>
      </c>
      <c r="CA42" s="15" t="str">
        <f t="shared" si="15"/>
        <v/>
      </c>
      <c r="CB42" s="15" t="str">
        <f t="shared" si="16"/>
        <v/>
      </c>
      <c r="CG42" s="36">
        <f t="shared" si="17"/>
        <v>0</v>
      </c>
      <c r="CH42" s="36">
        <f t="shared" si="18"/>
        <v>0</v>
      </c>
    </row>
    <row r="43" spans="1:86" x14ac:dyDescent="0.25">
      <c r="A43" s="17" t="s">
        <v>41</v>
      </c>
      <c r="B43" s="42">
        <f t="shared" si="13"/>
        <v>0</v>
      </c>
      <c r="C43" s="129"/>
      <c r="D43" s="136"/>
      <c r="E43" s="136"/>
      <c r="F43" s="136"/>
      <c r="G43" s="136"/>
      <c r="H43" s="136"/>
      <c r="I43" s="136"/>
      <c r="J43" s="136"/>
      <c r="K43" s="115"/>
      <c r="L43" s="116"/>
      <c r="M43" s="117"/>
      <c r="N43" s="35" t="str">
        <f t="shared" si="14"/>
        <v/>
      </c>
      <c r="CA43" s="15" t="str">
        <f t="shared" si="15"/>
        <v/>
      </c>
      <c r="CB43" s="15" t="str">
        <f t="shared" si="16"/>
        <v/>
      </c>
      <c r="CG43" s="36">
        <f t="shared" si="17"/>
        <v>0</v>
      </c>
      <c r="CH43" s="36">
        <f t="shared" si="18"/>
        <v>0</v>
      </c>
    </row>
    <row r="44" spans="1:86" ht="22.5" x14ac:dyDescent="0.25">
      <c r="A44" s="28" t="s">
        <v>42</v>
      </c>
      <c r="B44" s="43">
        <f>SUM(C44:K44)</f>
        <v>0</v>
      </c>
      <c r="C44" s="124"/>
      <c r="D44" s="124"/>
      <c r="E44" s="124"/>
      <c r="F44" s="124"/>
      <c r="G44" s="124"/>
      <c r="H44" s="124"/>
      <c r="I44" s="124"/>
      <c r="J44" s="124"/>
      <c r="K44" s="120"/>
      <c r="L44" s="121"/>
      <c r="M44" s="122"/>
      <c r="N44" s="35" t="str">
        <f t="shared" si="14"/>
        <v/>
      </c>
      <c r="CA44" s="15" t="str">
        <f t="shared" si="15"/>
        <v/>
      </c>
      <c r="CB44" s="15" t="str">
        <f t="shared" si="16"/>
        <v/>
      </c>
      <c r="CG44" s="36">
        <f t="shared" si="17"/>
        <v>0</v>
      </c>
      <c r="CH44" s="36">
        <f t="shared" si="18"/>
        <v>0</v>
      </c>
    </row>
    <row r="45" spans="1:86" ht="22.5" x14ac:dyDescent="0.25">
      <c r="A45" s="28" t="s">
        <v>43</v>
      </c>
      <c r="B45" s="41">
        <f t="shared" si="13"/>
        <v>0</v>
      </c>
      <c r="C45" s="135"/>
      <c r="D45" s="124"/>
      <c r="E45" s="124"/>
      <c r="F45" s="124"/>
      <c r="G45" s="124"/>
      <c r="H45" s="124"/>
      <c r="I45" s="124"/>
      <c r="J45" s="124"/>
      <c r="K45" s="120"/>
      <c r="L45" s="121"/>
      <c r="M45" s="122"/>
      <c r="N45" s="35" t="str">
        <f t="shared" si="14"/>
        <v/>
      </c>
      <c r="CA45" s="15" t="str">
        <f t="shared" si="15"/>
        <v/>
      </c>
      <c r="CB45" s="15" t="str">
        <f t="shared" si="16"/>
        <v/>
      </c>
      <c r="CG45" s="36">
        <f t="shared" si="17"/>
        <v>0</v>
      </c>
      <c r="CH45" s="36">
        <f t="shared" si="18"/>
        <v>0</v>
      </c>
    </row>
    <row r="46" spans="1:86" ht="22.5" x14ac:dyDescent="0.25">
      <c r="A46" s="28" t="s">
        <v>44</v>
      </c>
      <c r="B46" s="41">
        <f>SUM(C46:K46)</f>
        <v>0</v>
      </c>
      <c r="C46" s="135"/>
      <c r="D46" s="124"/>
      <c r="E46" s="124"/>
      <c r="F46" s="124"/>
      <c r="G46" s="124"/>
      <c r="H46" s="124"/>
      <c r="I46" s="124"/>
      <c r="J46" s="124"/>
      <c r="K46" s="120"/>
      <c r="L46" s="121"/>
      <c r="M46" s="122"/>
      <c r="N46" s="35" t="str">
        <f t="shared" si="14"/>
        <v/>
      </c>
      <c r="CA46" s="15" t="str">
        <f t="shared" si="15"/>
        <v/>
      </c>
      <c r="CB46" s="15" t="str">
        <f t="shared" si="16"/>
        <v/>
      </c>
      <c r="CG46" s="36">
        <f t="shared" si="17"/>
        <v>0</v>
      </c>
      <c r="CH46" s="36">
        <f t="shared" si="18"/>
        <v>0</v>
      </c>
    </row>
    <row r="47" spans="1:86" ht="22.5" x14ac:dyDescent="0.25">
      <c r="A47" s="37" t="s">
        <v>45</v>
      </c>
      <c r="B47" s="42">
        <f t="shared" si="13"/>
        <v>0</v>
      </c>
      <c r="C47" s="129"/>
      <c r="D47" s="129"/>
      <c r="E47" s="129"/>
      <c r="F47" s="129"/>
      <c r="G47" s="129"/>
      <c r="H47" s="129"/>
      <c r="I47" s="129"/>
      <c r="J47" s="129"/>
      <c r="K47" s="128"/>
      <c r="L47" s="137"/>
      <c r="M47" s="138"/>
      <c r="N47" s="35" t="str">
        <f t="shared" si="14"/>
        <v/>
      </c>
      <c r="CA47" s="15" t="str">
        <f t="shared" si="15"/>
        <v/>
      </c>
      <c r="CB47" s="15" t="str">
        <f t="shared" si="16"/>
        <v/>
      </c>
      <c r="CG47" s="36">
        <f t="shared" si="17"/>
        <v>0</v>
      </c>
      <c r="CH47" s="36">
        <f t="shared" si="18"/>
        <v>0</v>
      </c>
    </row>
    <row r="48" spans="1:86" ht="15" customHeight="1" x14ac:dyDescent="0.25">
      <c r="A48" s="197" t="s">
        <v>46</v>
      </c>
      <c r="B48" s="197"/>
      <c r="C48" s="197"/>
      <c r="D48" s="197"/>
      <c r="E48" s="197"/>
      <c r="F48" s="197"/>
      <c r="G48" s="197"/>
      <c r="H48" s="197"/>
      <c r="I48" s="197"/>
      <c r="J48" s="197"/>
      <c r="K48" s="197"/>
      <c r="CA48" s="25"/>
    </row>
    <row r="49" spans="1:86" ht="21" x14ac:dyDescent="0.25">
      <c r="A49" s="44"/>
      <c r="B49" s="31" t="s">
        <v>3</v>
      </c>
      <c r="C49" s="32" t="s">
        <v>5</v>
      </c>
      <c r="D49" s="33" t="s">
        <v>6</v>
      </c>
      <c r="CA49" s="25"/>
    </row>
    <row r="50" spans="1:86" ht="22.5" x14ac:dyDescent="0.25">
      <c r="A50" s="28" t="s">
        <v>47</v>
      </c>
      <c r="B50" s="139"/>
      <c r="C50" s="135"/>
      <c r="D50" s="140"/>
      <c r="E50" s="35" t="str">
        <f>CA50&amp;CB50</f>
        <v/>
      </c>
      <c r="CA50" s="15" t="str">
        <f>IF(AND(B50&gt;0,C50="")," No olvide digitar la variable Pueblos Originarios. Digite cero si no tiene.",IF(C50&gt;B50," * La variable Pueblos Originarios no puede ser mayor al Total.",""))</f>
        <v/>
      </c>
      <c r="CB50" s="15" t="str">
        <f>IF(AND(B50&gt;0,D50="")," No olvide digitar la variable Migrantes. Digite cero si no tiene.",IF(D50&gt;B50," * La variable Migrantes no puede ser mayor al Total.",""))</f>
        <v/>
      </c>
      <c r="CG50" s="36">
        <f>IF(AND(B50&gt;0,C50=""),1,IF(C50&gt;B50,1,0))</f>
        <v>0</v>
      </c>
      <c r="CH50" s="36">
        <f>IF(AND(B50&gt;0,D50=""),1,IF(D50&gt;B50,1,0))</f>
        <v>0</v>
      </c>
    </row>
    <row r="51" spans="1:86" x14ac:dyDescent="0.25">
      <c r="A51" s="28" t="s">
        <v>48</v>
      </c>
      <c r="B51" s="139"/>
      <c r="C51" s="135"/>
      <c r="D51" s="140"/>
      <c r="E51" s="35" t="str">
        <f t="shared" ref="E51:E53" si="19">CA51&amp;CB51</f>
        <v/>
      </c>
      <c r="CA51" s="15" t="str">
        <f t="shared" ref="CA51:CA53" si="20">IF(AND(B51&gt;0,C51="")," No olvide digitar la variable Pueblos Originarios. Digite cero si no tiene.",IF(C51&gt;B51," * La variable Pueblos Originarios no puede ser mayor al Total.",""))</f>
        <v/>
      </c>
      <c r="CB51" s="15" t="str">
        <f t="shared" ref="CB51:CB53" si="21">IF(AND(B51&gt;0,D51="")," No olvide digitar la variable Migrantes. Digite cero si no tiene.",IF(D51&gt;B51," * La variable Migrantes no puede ser mayor al Total.",""))</f>
        <v/>
      </c>
      <c r="CG51" s="36">
        <f t="shared" ref="CG51:CG53" si="22">IF(AND(B51&gt;0,C51=""),1,IF(C51&gt;B51,1,0))</f>
        <v>0</v>
      </c>
      <c r="CH51" s="36">
        <f t="shared" ref="CH51:CH53" si="23">IF(AND(B51&gt;0,D51=""),1,IF(D51&gt;B51,1,0))</f>
        <v>0</v>
      </c>
    </row>
    <row r="52" spans="1:86" ht="33" x14ac:dyDescent="0.25">
      <c r="A52" s="28" t="s">
        <v>49</v>
      </c>
      <c r="B52" s="139"/>
      <c r="C52" s="135"/>
      <c r="D52" s="140"/>
      <c r="E52" s="35" t="str">
        <f t="shared" si="19"/>
        <v/>
      </c>
      <c r="CA52" s="15" t="str">
        <f t="shared" si="20"/>
        <v/>
      </c>
      <c r="CB52" s="15" t="str">
        <f t="shared" si="21"/>
        <v/>
      </c>
      <c r="CG52" s="36">
        <f t="shared" si="22"/>
        <v>0</v>
      </c>
      <c r="CH52" s="36">
        <f t="shared" si="23"/>
        <v>0</v>
      </c>
    </row>
    <row r="53" spans="1:86" ht="22.5" x14ac:dyDescent="0.25">
      <c r="A53" s="37" t="s">
        <v>50</v>
      </c>
      <c r="B53" s="128"/>
      <c r="C53" s="129"/>
      <c r="D53" s="138"/>
      <c r="E53" s="35" t="str">
        <f t="shared" si="19"/>
        <v/>
      </c>
      <c r="CA53" s="15" t="str">
        <f t="shared" si="20"/>
        <v/>
      </c>
      <c r="CB53" s="15" t="str">
        <f t="shared" si="21"/>
        <v/>
      </c>
      <c r="CG53" s="36">
        <f t="shared" si="22"/>
        <v>0</v>
      </c>
      <c r="CH53" s="36">
        <f t="shared" si="23"/>
        <v>0</v>
      </c>
    </row>
    <row r="54" spans="1:86" ht="15" customHeight="1" x14ac:dyDescent="0.25">
      <c r="A54" s="189" t="s">
        <v>51</v>
      </c>
      <c r="B54" s="189"/>
      <c r="C54" s="189"/>
      <c r="D54" s="189"/>
      <c r="CA54" s="25"/>
    </row>
    <row r="55" spans="1:86" ht="21" x14ac:dyDescent="0.25">
      <c r="A55" s="45"/>
      <c r="B55" s="31" t="s">
        <v>3</v>
      </c>
      <c r="C55" s="32" t="s">
        <v>5</v>
      </c>
      <c r="D55" s="33" t="s">
        <v>6</v>
      </c>
      <c r="CA55" s="25"/>
    </row>
    <row r="56" spans="1:86" ht="22.5" x14ac:dyDescent="0.25">
      <c r="A56" s="28" t="s">
        <v>52</v>
      </c>
      <c r="B56" s="139"/>
      <c r="C56" s="135"/>
      <c r="D56" s="140"/>
      <c r="E56" s="35" t="str">
        <f>CA56&amp;CB56</f>
        <v/>
      </c>
      <c r="CA56" s="15" t="str">
        <f>IF(AND(B56&gt;0,C56="")," No olvide digitar la variable Pueblos Originarios. Digite cero si no tiene.",IF(C56&gt;B56," * La variable Pueblos Originarios no puede ser mayor al Total.",""))</f>
        <v/>
      </c>
      <c r="CB56" s="15" t="str">
        <f>IF(AND(B56&gt;0,D56="")," No olvide digitar la variable Migrantes. Digite cero si no tiene.",IF(D56&gt;B56," * La variable Migrantes no puede ser mayor al Total.",""))</f>
        <v/>
      </c>
      <c r="CG56" s="36">
        <f>IF(AND(B56&gt;0,C56=""),1,IF(C56&gt;B56,1,0))</f>
        <v>0</v>
      </c>
      <c r="CH56" s="36">
        <f>IF(AND(B56&gt;0,D56=""),1,IF(D56&gt;B56,1,0))</f>
        <v>0</v>
      </c>
    </row>
    <row r="57" spans="1:86" x14ac:dyDescent="0.25">
      <c r="A57" s="28" t="s">
        <v>48</v>
      </c>
      <c r="B57" s="139"/>
      <c r="C57" s="135"/>
      <c r="D57" s="140"/>
      <c r="E57" s="35" t="str">
        <f t="shared" ref="E57:E59" si="24">CA57&amp;CB57</f>
        <v/>
      </c>
      <c r="CA57" s="15" t="str">
        <f t="shared" ref="CA57:CA59" si="25">IF(AND(B57&gt;0,C57="")," No olvide digitar la variable Pueblos Originarios. Digite cero si no tiene.",IF(C57&gt;B57," * La variable Pueblos Originarios no puede ser mayor al Total.",""))</f>
        <v/>
      </c>
      <c r="CB57" s="15" t="str">
        <f t="shared" ref="CB57:CB59" si="26">IF(AND(B57&gt;0,D57="")," No olvide digitar la variable Migrantes. Digite cero si no tiene.",IF(D57&gt;B57," * La variable Migrantes no puede ser mayor al Total.",""))</f>
        <v/>
      </c>
      <c r="CG57" s="36">
        <f t="shared" ref="CG57:CG59" si="27">IF(AND(B57&gt;0,C57=""),1,IF(C57&gt;B57,1,0))</f>
        <v>0</v>
      </c>
      <c r="CH57" s="36">
        <f t="shared" ref="CH57:CH59" si="28">IF(AND(B57&gt;0,D57=""),1,IF(D57&gt;B57,1,0))</f>
        <v>0</v>
      </c>
    </row>
    <row r="58" spans="1:86" ht="33" x14ac:dyDescent="0.25">
      <c r="A58" s="28" t="s">
        <v>53</v>
      </c>
      <c r="B58" s="139"/>
      <c r="C58" s="135"/>
      <c r="D58" s="140"/>
      <c r="E58" s="35" t="str">
        <f t="shared" si="24"/>
        <v/>
      </c>
      <c r="CA58" s="15" t="str">
        <f t="shared" si="25"/>
        <v/>
      </c>
      <c r="CB58" s="15" t="str">
        <f t="shared" si="26"/>
        <v/>
      </c>
      <c r="CG58" s="36">
        <f t="shared" si="27"/>
        <v>0</v>
      </c>
      <c r="CH58" s="36">
        <f t="shared" si="28"/>
        <v>0</v>
      </c>
    </row>
    <row r="59" spans="1:86" ht="22.5" x14ac:dyDescent="0.25">
      <c r="A59" s="17" t="s">
        <v>54</v>
      </c>
      <c r="B59" s="133"/>
      <c r="C59" s="137"/>
      <c r="D59" s="138"/>
      <c r="E59" s="35" t="str">
        <f t="shared" si="24"/>
        <v/>
      </c>
      <c r="CA59" s="15" t="str">
        <f t="shared" si="25"/>
        <v/>
      </c>
      <c r="CB59" s="15" t="str">
        <f t="shared" si="26"/>
        <v/>
      </c>
      <c r="CG59" s="36">
        <f t="shared" si="27"/>
        <v>0</v>
      </c>
      <c r="CH59" s="36">
        <f t="shared" si="28"/>
        <v>0</v>
      </c>
    </row>
    <row r="60" spans="1:86" ht="15" customHeight="1" x14ac:dyDescent="0.25">
      <c r="A60" s="190" t="s">
        <v>55</v>
      </c>
      <c r="B60" s="190"/>
      <c r="C60" s="190"/>
      <c r="D60" s="190"/>
      <c r="E60" s="190"/>
      <c r="F60" s="190"/>
      <c r="G60" s="190"/>
      <c r="H60" s="190"/>
      <c r="I60" s="190"/>
      <c r="J60" s="190"/>
      <c r="K60" s="190"/>
      <c r="L60" s="46"/>
      <c r="M60" s="46"/>
      <c r="CA60" s="25"/>
    </row>
    <row r="61" spans="1:86" ht="15" customHeight="1" x14ac:dyDescent="0.25">
      <c r="A61" s="178"/>
      <c r="B61" s="180" t="s">
        <v>3</v>
      </c>
      <c r="C61" s="183" t="s">
        <v>4</v>
      </c>
      <c r="D61" s="183"/>
      <c r="E61" s="183"/>
      <c r="F61" s="183"/>
      <c r="G61" s="183"/>
      <c r="H61" s="183"/>
      <c r="I61" s="183"/>
      <c r="J61" s="183"/>
      <c r="K61" s="184"/>
      <c r="L61" s="198" t="s">
        <v>5</v>
      </c>
      <c r="M61" s="187" t="s">
        <v>6</v>
      </c>
      <c r="CA61" s="25"/>
    </row>
    <row r="62" spans="1:86" x14ac:dyDescent="0.25">
      <c r="A62" s="179"/>
      <c r="B62" s="181"/>
      <c r="C62" s="38" t="s">
        <v>7</v>
      </c>
      <c r="D62" s="4" t="s">
        <v>8</v>
      </c>
      <c r="E62" s="4" t="s">
        <v>9</v>
      </c>
      <c r="F62" s="4" t="s">
        <v>10</v>
      </c>
      <c r="G62" s="4" t="s">
        <v>11</v>
      </c>
      <c r="H62" s="4" t="s">
        <v>12</v>
      </c>
      <c r="I62" s="4" t="s">
        <v>13</v>
      </c>
      <c r="J62" s="4" t="s">
        <v>14</v>
      </c>
      <c r="K62" s="47" t="s">
        <v>15</v>
      </c>
      <c r="L62" s="199"/>
      <c r="M62" s="188"/>
      <c r="CA62" s="25"/>
    </row>
    <row r="63" spans="1:86" ht="21" x14ac:dyDescent="0.25">
      <c r="A63" s="48" t="s">
        <v>56</v>
      </c>
      <c r="B63" s="49"/>
      <c r="C63" s="50"/>
      <c r="D63" s="50"/>
      <c r="E63" s="50"/>
      <c r="F63" s="50"/>
      <c r="G63" s="50"/>
      <c r="H63" s="50"/>
      <c r="I63" s="50"/>
      <c r="J63" s="50"/>
      <c r="K63" s="51"/>
      <c r="L63" s="52"/>
      <c r="M63" s="11"/>
      <c r="CA63" s="25"/>
    </row>
    <row r="64" spans="1:86" x14ac:dyDescent="0.25">
      <c r="A64" s="12" t="s">
        <v>57</v>
      </c>
      <c r="B64" s="53">
        <f>SUM(C64:K64)</f>
        <v>0</v>
      </c>
      <c r="C64" s="141"/>
      <c r="D64" s="141"/>
      <c r="E64" s="141"/>
      <c r="F64" s="141"/>
      <c r="G64" s="141"/>
      <c r="H64" s="141"/>
      <c r="I64" s="141"/>
      <c r="J64" s="141"/>
      <c r="K64" s="142"/>
      <c r="L64" s="141"/>
      <c r="M64" s="112"/>
      <c r="N64" s="35" t="str">
        <f t="shared" ref="N64:N73" si="29">$CA64&amp;$CB64</f>
        <v/>
      </c>
      <c r="CA64" s="15" t="str">
        <f>IF(AND(B64&gt;0,L64="")," No olvide digitar la variable Pueblos Originarios. Digite cero si no tiene.",IF(L64&gt;B64," * La variable Pueblos Originarios no puede ser mayor al Total.",""))</f>
        <v/>
      </c>
      <c r="CB64" s="15" t="str">
        <f>IF(AND(B64&gt;0,M64="")," No olvide digitar la variable Migrantes. Digite cero si no tiene.",IF(M64&gt;B64," * La variable Migrantes no puede ser mayor al Total.",""))</f>
        <v/>
      </c>
      <c r="CG64" s="36">
        <f>IF(AND(B64&gt;0,L64=""),1,IF(L64&gt;B64,1,0))</f>
        <v>0</v>
      </c>
      <c r="CH64" s="36">
        <f>IF(AND(B64&gt;0,M64=""),1,IF(M64&gt;B64,1,0))</f>
        <v>0</v>
      </c>
    </row>
    <row r="65" spans="1:86" x14ac:dyDescent="0.25">
      <c r="A65" s="37" t="s">
        <v>58</v>
      </c>
      <c r="B65" s="54">
        <f>SUM(C65:K65)</f>
        <v>0</v>
      </c>
      <c r="C65" s="129"/>
      <c r="D65" s="129"/>
      <c r="E65" s="129"/>
      <c r="F65" s="129"/>
      <c r="G65" s="129"/>
      <c r="H65" s="129"/>
      <c r="I65" s="129"/>
      <c r="J65" s="129"/>
      <c r="K65" s="143"/>
      <c r="L65" s="129"/>
      <c r="M65" s="138"/>
      <c r="N65" s="35" t="str">
        <f t="shared" si="29"/>
        <v/>
      </c>
      <c r="CA65" s="15" t="str">
        <f>IF(AND(B65&gt;0,L65="")," No olvide digitar la variable Pueblos Originarios. Digite cero si no tiene.",IF(L65&gt;B65," * La variable Pueblos Originarios no puede ser mayor al Total.",""))</f>
        <v/>
      </c>
      <c r="CB65" s="15" t="str">
        <f>IF(AND(B65&gt;0,M65="")," No olvide digitar la variable Migrantes. Digite cero si no tiene.",IF(M65&gt;B65," * La variable Migrantes no puede ser mayor al Total.",""))</f>
        <v/>
      </c>
      <c r="CG65" s="36">
        <f>IF(AND(B65&gt;0,L65=""),1,IF(L65&gt;B65,1,0))</f>
        <v>0</v>
      </c>
      <c r="CH65" s="36">
        <f>IF(AND(B65&gt;0,M65=""),1,IF(M65&gt;B65,1,0))</f>
        <v>0</v>
      </c>
    </row>
    <row r="66" spans="1:86" ht="21" x14ac:dyDescent="0.25">
      <c r="A66" s="55" t="s">
        <v>59</v>
      </c>
      <c r="B66" s="56"/>
      <c r="C66" s="57"/>
      <c r="D66" s="58"/>
      <c r="E66" s="57"/>
      <c r="F66" s="58"/>
      <c r="G66" s="57"/>
      <c r="H66" s="58"/>
      <c r="I66" s="57"/>
      <c r="J66" s="58"/>
      <c r="K66" s="59"/>
      <c r="L66" s="60"/>
      <c r="M66" s="61"/>
      <c r="CA66" s="25"/>
    </row>
    <row r="67" spans="1:86" x14ac:dyDescent="0.25">
      <c r="A67" s="12" t="s">
        <v>60</v>
      </c>
      <c r="B67" s="53">
        <f>SUM(C67:K67)</f>
        <v>0</v>
      </c>
      <c r="C67" s="141"/>
      <c r="D67" s="141"/>
      <c r="E67" s="141"/>
      <c r="F67" s="141"/>
      <c r="G67" s="141"/>
      <c r="H67" s="141"/>
      <c r="I67" s="141"/>
      <c r="J67" s="141"/>
      <c r="K67" s="142"/>
      <c r="L67" s="141"/>
      <c r="M67" s="112"/>
      <c r="N67" s="35" t="str">
        <f t="shared" si="29"/>
        <v/>
      </c>
      <c r="CA67" s="15" t="str">
        <f>IF(AND(B67&gt;0,L67="")," No olvide digitar la variable Pueblos Originarios. Digite cero si no tiene.",IF(L67&gt;B67," * La variable Pueblos Originarios no puede ser mayor al Total.",""))</f>
        <v/>
      </c>
      <c r="CB67" s="15" t="str">
        <f t="shared" ref="CB67:CB68" si="30">IF(AND(B67&gt;0,M67="")," No olvide digitar la variable Migrantes. Digite cero si no tiene.",IF(M67&gt;B67," * La variable Migrantes no puede ser mayor al Total.",""))</f>
        <v/>
      </c>
      <c r="CG67" s="36">
        <f>IF(AND(B67&gt;0,L67=""),1,IF(L67&gt;B67,1,0))</f>
        <v>0</v>
      </c>
      <c r="CH67" s="36">
        <f>IF(AND(B67&gt;0,M67=""),1,IF(M67&gt;B67,1,0))</f>
        <v>0</v>
      </c>
    </row>
    <row r="68" spans="1:86" x14ac:dyDescent="0.25">
      <c r="A68" s="37" t="s">
        <v>61</v>
      </c>
      <c r="B68" s="54">
        <f>SUM(C68:K68)</f>
        <v>0</v>
      </c>
      <c r="C68" s="129"/>
      <c r="D68" s="129"/>
      <c r="E68" s="129"/>
      <c r="F68" s="129"/>
      <c r="G68" s="129"/>
      <c r="H68" s="129"/>
      <c r="I68" s="129"/>
      <c r="J68" s="129"/>
      <c r="K68" s="143"/>
      <c r="L68" s="136"/>
      <c r="M68" s="117"/>
      <c r="N68" s="35" t="str">
        <f t="shared" si="29"/>
        <v/>
      </c>
      <c r="CA68" s="15" t="str">
        <f>IF(AND(B68&gt;0,L68="")," No olvide digitar la variable Pueblos Originarios. Digite cero si no tiene.",IF(L68&gt;B68," * La variable Pueblos Originarios no puede ser mayor al Total.",""))</f>
        <v/>
      </c>
      <c r="CB68" s="15" t="str">
        <f t="shared" si="30"/>
        <v/>
      </c>
      <c r="CG68" s="36">
        <f>IF(AND(B68&gt;0,L68=""),1,IF(L68&gt;B68,1,0))</f>
        <v>0</v>
      </c>
      <c r="CH68" s="36">
        <f>IF(AND(B68&gt;0,M68=""),1,IF(M68&gt;B68,1,0))</f>
        <v>0</v>
      </c>
    </row>
    <row r="69" spans="1:86" ht="21" x14ac:dyDescent="0.25">
      <c r="A69" s="55" t="s">
        <v>62</v>
      </c>
      <c r="B69" s="56"/>
      <c r="C69" s="57"/>
      <c r="D69" s="58"/>
      <c r="E69" s="57"/>
      <c r="F69" s="58"/>
      <c r="G69" s="57"/>
      <c r="H69" s="58"/>
      <c r="I69" s="57"/>
      <c r="J69" s="58"/>
      <c r="K69" s="59"/>
      <c r="L69" s="62"/>
      <c r="M69" s="61"/>
      <c r="CA69" s="25"/>
    </row>
    <row r="70" spans="1:86" x14ac:dyDescent="0.25">
      <c r="A70" s="12" t="s">
        <v>63</v>
      </c>
      <c r="B70" s="53">
        <f>SUM(C70:K70)</f>
        <v>0</v>
      </c>
      <c r="C70" s="141"/>
      <c r="D70" s="141"/>
      <c r="E70" s="141"/>
      <c r="F70" s="141"/>
      <c r="G70" s="141"/>
      <c r="H70" s="141"/>
      <c r="I70" s="141"/>
      <c r="J70" s="141"/>
      <c r="K70" s="142"/>
      <c r="L70" s="141"/>
      <c r="M70" s="112"/>
      <c r="N70" s="35" t="str">
        <f t="shared" si="29"/>
        <v/>
      </c>
      <c r="CA70" s="15" t="str">
        <f>IF(AND(B70&gt;0,L70="")," No olvide digitar la variable Pueblos Originarios. Digite cero si no tiene.",IF(L70&gt;B70," * La variable Pueblos Originarios no puede ser mayor al Total.",""))</f>
        <v/>
      </c>
      <c r="CB70" s="15" t="str">
        <f t="shared" ref="CB70:CB71" si="31">IF(AND(B70&gt;0,M70="")," No olvide digitar la variable Migrantes. Digite cero si no tiene.",IF(M70&gt;B70," * La variable Migrantes no puede ser mayor al Total.",""))</f>
        <v/>
      </c>
      <c r="CG70" s="36">
        <f t="shared" ref="CG70:CG71" si="32">IF(AND(B70&gt;0,L70=""),1,IF(L70&gt;B70,1,0))</f>
        <v>0</v>
      </c>
      <c r="CH70" s="36">
        <f t="shared" ref="CH70:CH71" si="33">IF(AND(B70&gt;0,M70=""),1,IF(M70&gt;B70,1,0))</f>
        <v>0</v>
      </c>
    </row>
    <row r="71" spans="1:86" x14ac:dyDescent="0.25">
      <c r="A71" s="37" t="s">
        <v>64</v>
      </c>
      <c r="B71" s="54">
        <f>SUM(C71:K71)</f>
        <v>0</v>
      </c>
      <c r="C71" s="129"/>
      <c r="D71" s="129"/>
      <c r="E71" s="129"/>
      <c r="F71" s="129"/>
      <c r="G71" s="129"/>
      <c r="H71" s="129"/>
      <c r="I71" s="129"/>
      <c r="J71" s="129"/>
      <c r="K71" s="143"/>
      <c r="L71" s="129"/>
      <c r="M71" s="138"/>
      <c r="N71" s="35" t="str">
        <f t="shared" si="29"/>
        <v/>
      </c>
      <c r="CA71" s="15" t="str">
        <f>IF(AND(B71&gt;0,L71="")," No olvide digitar la variable Pueblos Originarios. Digite cero si no tiene.",IF(L71&gt;B71," * La variable Pueblos Originarios no puede ser mayor al Total.",""))</f>
        <v/>
      </c>
      <c r="CB71" s="15" t="str">
        <f t="shared" si="31"/>
        <v/>
      </c>
      <c r="CG71" s="36">
        <f t="shared" si="32"/>
        <v>0</v>
      </c>
      <c r="CH71" s="36">
        <f t="shared" si="33"/>
        <v>0</v>
      </c>
    </row>
    <row r="72" spans="1:86" ht="21" x14ac:dyDescent="0.25">
      <c r="A72" s="55" t="s">
        <v>65</v>
      </c>
      <c r="B72" s="56"/>
      <c r="C72" s="57"/>
      <c r="D72" s="60"/>
      <c r="E72" s="57"/>
      <c r="F72" s="60"/>
      <c r="G72" s="57"/>
      <c r="H72" s="60"/>
      <c r="I72" s="57"/>
      <c r="J72" s="60"/>
      <c r="K72" s="59"/>
      <c r="L72" s="60"/>
      <c r="M72" s="61"/>
      <c r="CA72" s="25"/>
    </row>
    <row r="73" spans="1:86" x14ac:dyDescent="0.25">
      <c r="A73" s="17" t="s">
        <v>66</v>
      </c>
      <c r="B73" s="63">
        <f>SUM(C73:K73)</f>
        <v>13</v>
      </c>
      <c r="C73" s="136">
        <v>1</v>
      </c>
      <c r="D73" s="136">
        <v>1</v>
      </c>
      <c r="E73" s="136">
        <v>3</v>
      </c>
      <c r="F73" s="136">
        <v>4</v>
      </c>
      <c r="G73" s="136">
        <v>3</v>
      </c>
      <c r="H73" s="136">
        <v>0</v>
      </c>
      <c r="I73" s="136">
        <v>0</v>
      </c>
      <c r="J73" s="136">
        <v>1</v>
      </c>
      <c r="K73" s="144">
        <v>0</v>
      </c>
      <c r="L73" s="136">
        <v>0</v>
      </c>
      <c r="M73" s="117">
        <v>0</v>
      </c>
      <c r="N73" s="35" t="str">
        <f t="shared" si="29"/>
        <v/>
      </c>
      <c r="CA73" s="15" t="str">
        <f>IF(AND(B73&gt;0,L73="")," No olvide digitar la variable Pueblos Originarios. Digite cero si no tiene.",IF(L73&gt;B73," * La variable Pueblos Originarios no puede ser mayor al Total.",""))</f>
        <v/>
      </c>
      <c r="CB73" s="15" t="str">
        <f>IF(AND(B73&gt;0,M73="")," No olvide digitar la variable Migrantes. Digite cero si no tiene.",IF(M73&gt;B73," * La variable Migrantes no puede ser mayor al Total.",""))</f>
        <v/>
      </c>
      <c r="CG73" s="36">
        <f>IF(AND(B73&gt;0,L73=""),1,IF(L73&gt;B73,1,0))</f>
        <v>0</v>
      </c>
      <c r="CH73" s="36">
        <f>IF(AND(B73&gt;0,M73=""),1,IF(M73&gt;B73,1,0))</f>
        <v>0</v>
      </c>
    </row>
    <row r="74" spans="1:86" x14ac:dyDescent="0.25">
      <c r="A74" s="189" t="s">
        <v>67</v>
      </c>
      <c r="B74" s="189"/>
      <c r="C74" s="189"/>
      <c r="D74" s="189"/>
      <c r="E74" s="189"/>
      <c r="F74" s="189"/>
      <c r="G74" s="189"/>
      <c r="H74" s="189"/>
      <c r="I74" s="189"/>
      <c r="J74" s="189"/>
      <c r="K74" s="189"/>
      <c r="CA74" s="25"/>
    </row>
    <row r="75" spans="1:86" ht="15" customHeight="1" x14ac:dyDescent="0.25">
      <c r="A75" s="178"/>
      <c r="B75" s="180" t="s">
        <v>3</v>
      </c>
      <c r="C75" s="183" t="s">
        <v>68</v>
      </c>
      <c r="D75" s="183"/>
      <c r="E75" s="183"/>
      <c r="F75" s="183"/>
      <c r="G75" s="183"/>
      <c r="H75" s="183"/>
      <c r="I75" s="183"/>
      <c r="J75" s="183"/>
      <c r="K75" s="184"/>
      <c r="L75" s="198" t="s">
        <v>5</v>
      </c>
      <c r="M75" s="187" t="s">
        <v>6</v>
      </c>
      <c r="CA75" s="25"/>
    </row>
    <row r="76" spans="1:86" x14ac:dyDescent="0.25">
      <c r="A76" s="179"/>
      <c r="B76" s="181"/>
      <c r="C76" s="38" t="s">
        <v>7</v>
      </c>
      <c r="D76" s="4" t="s">
        <v>8</v>
      </c>
      <c r="E76" s="4" t="s">
        <v>9</v>
      </c>
      <c r="F76" s="4" t="s">
        <v>10</v>
      </c>
      <c r="G76" s="4" t="s">
        <v>11</v>
      </c>
      <c r="H76" s="4" t="s">
        <v>12</v>
      </c>
      <c r="I76" s="4" t="s">
        <v>13</v>
      </c>
      <c r="J76" s="4" t="s">
        <v>14</v>
      </c>
      <c r="K76" s="47" t="s">
        <v>15</v>
      </c>
      <c r="L76" s="199"/>
      <c r="M76" s="188"/>
      <c r="CA76" s="25"/>
    </row>
    <row r="77" spans="1:86" x14ac:dyDescent="0.25">
      <c r="A77" s="64" t="s">
        <v>69</v>
      </c>
      <c r="B77" s="65"/>
      <c r="C77" s="50"/>
      <c r="D77" s="50"/>
      <c r="E77" s="50"/>
      <c r="F77" s="50"/>
      <c r="G77" s="50"/>
      <c r="H77" s="50"/>
      <c r="I77" s="50"/>
      <c r="J77" s="50"/>
      <c r="K77" s="66"/>
      <c r="L77" s="52"/>
      <c r="M77" s="11"/>
      <c r="CA77" s="25"/>
    </row>
    <row r="78" spans="1:86" x14ac:dyDescent="0.25">
      <c r="A78" s="28" t="s">
        <v>70</v>
      </c>
      <c r="B78" s="67">
        <f>SUM(C78:K78)</f>
        <v>0</v>
      </c>
      <c r="C78" s="124"/>
      <c r="D78" s="124"/>
      <c r="E78" s="124"/>
      <c r="F78" s="124"/>
      <c r="G78" s="124"/>
      <c r="H78" s="124"/>
      <c r="I78" s="124"/>
      <c r="J78" s="124"/>
      <c r="K78" s="145"/>
      <c r="L78" s="124"/>
      <c r="M78" s="122"/>
      <c r="N78" s="35" t="str">
        <f t="shared" ref="N78:N88" si="34">$CA78&amp;$CB78</f>
        <v/>
      </c>
      <c r="CA78" s="15" t="str">
        <f>IF(AND(B78&gt;0,L78="")," No olvide digitar la variable Pueblos Originarios. Digite cero si no tiene.",IF(L78&gt;B78," * La variable Pueblos Originarios no puede ser mayor al Total.",""))</f>
        <v/>
      </c>
      <c r="CB78" s="15" t="str">
        <f t="shared" ref="CB78:CB80" si="35">IF(AND(B78&gt;0,M78="")," No olvide digitar la variable Migrantes. Digite cero si no tiene.",IF(M78&gt;B78," * La variable Migrantes no puede ser mayor al Total.",""))</f>
        <v/>
      </c>
      <c r="CG78" s="36">
        <f t="shared" ref="CG78:CG80" si="36">IF(AND(B78&gt;0,L78=""),1,IF(L78&gt;B78,1,0))</f>
        <v>0</v>
      </c>
      <c r="CH78" s="36">
        <f t="shared" ref="CH78:CH80" si="37">IF(AND(B78&gt;0,M78=""),1,IF(M78&gt;B78,1,0))</f>
        <v>0</v>
      </c>
    </row>
    <row r="79" spans="1:86" x14ac:dyDescent="0.25">
      <c r="A79" s="28" t="s">
        <v>71</v>
      </c>
      <c r="B79" s="67">
        <f>SUM(C79:K79)</f>
        <v>0</v>
      </c>
      <c r="C79" s="124"/>
      <c r="D79" s="124"/>
      <c r="E79" s="124"/>
      <c r="F79" s="124"/>
      <c r="G79" s="124"/>
      <c r="H79" s="124"/>
      <c r="I79" s="124"/>
      <c r="J79" s="124"/>
      <c r="K79" s="145"/>
      <c r="L79" s="124"/>
      <c r="M79" s="122"/>
      <c r="N79" s="35" t="str">
        <f t="shared" si="34"/>
        <v/>
      </c>
      <c r="CA79" s="15" t="str">
        <f t="shared" ref="CA79:CA80" si="38">IF(AND(B79&gt;0,L79="")," No olvide digitar la variable Pueblos Originarios. Digite cero si no tiene.",IF(L79&gt;B79," * La variable Pueblos Originarios no puede ser mayor al Total.",""))</f>
        <v/>
      </c>
      <c r="CB79" s="15" t="str">
        <f t="shared" si="35"/>
        <v/>
      </c>
      <c r="CG79" s="36">
        <f t="shared" si="36"/>
        <v>0</v>
      </c>
      <c r="CH79" s="36">
        <f t="shared" si="37"/>
        <v>0</v>
      </c>
    </row>
    <row r="80" spans="1:86" ht="21" x14ac:dyDescent="0.25">
      <c r="A80" s="68" t="s">
        <v>72</v>
      </c>
      <c r="B80" s="69">
        <f>SUM(C80:K80)</f>
        <v>0</v>
      </c>
      <c r="C80" s="129"/>
      <c r="D80" s="129"/>
      <c r="E80" s="129"/>
      <c r="F80" s="129"/>
      <c r="G80" s="129"/>
      <c r="H80" s="129"/>
      <c r="I80" s="129"/>
      <c r="J80" s="129"/>
      <c r="K80" s="143"/>
      <c r="L80" s="129"/>
      <c r="M80" s="138"/>
      <c r="N80" s="35" t="str">
        <f t="shared" si="34"/>
        <v/>
      </c>
      <c r="CA80" s="15" t="str">
        <f t="shared" si="38"/>
        <v/>
      </c>
      <c r="CB80" s="15" t="str">
        <f t="shared" si="35"/>
        <v/>
      </c>
      <c r="CG80" s="36">
        <f t="shared" si="36"/>
        <v>0</v>
      </c>
      <c r="CH80" s="36">
        <f t="shared" si="37"/>
        <v>0</v>
      </c>
    </row>
    <row r="81" spans="1:86" x14ac:dyDescent="0.25">
      <c r="A81" s="55" t="s">
        <v>73</v>
      </c>
      <c r="B81" s="70"/>
      <c r="C81" s="60"/>
      <c r="D81" s="60"/>
      <c r="E81" s="60"/>
      <c r="F81" s="60"/>
      <c r="G81" s="60"/>
      <c r="H81" s="60"/>
      <c r="I81" s="60"/>
      <c r="J81" s="60"/>
      <c r="K81" s="71"/>
      <c r="L81" s="60"/>
      <c r="M81" s="61"/>
      <c r="CA81" s="25"/>
    </row>
    <row r="82" spans="1:86" x14ac:dyDescent="0.25">
      <c r="A82" s="28" t="s">
        <v>70</v>
      </c>
      <c r="B82" s="67">
        <f>SUM(C82:K82)</f>
        <v>0</v>
      </c>
      <c r="C82" s="124"/>
      <c r="D82" s="124"/>
      <c r="E82" s="124"/>
      <c r="F82" s="124"/>
      <c r="G82" s="124"/>
      <c r="H82" s="124"/>
      <c r="I82" s="124"/>
      <c r="J82" s="124"/>
      <c r="K82" s="145"/>
      <c r="L82" s="124"/>
      <c r="M82" s="122"/>
      <c r="N82" s="35" t="str">
        <f t="shared" si="34"/>
        <v/>
      </c>
      <c r="CA82" s="15" t="str">
        <f>IF(AND(B82&gt;0,L82="")," No olvide digitar la variable Pueblos Originarios. Digite cero si no tiene.",IF(L82&gt;B82," * La variable Pueblos Originarios no puede ser mayor al Total.",""))</f>
        <v/>
      </c>
      <c r="CB82" s="15" t="str">
        <f t="shared" ref="CB82:CB84" si="39">IF(AND(B82&gt;0,M82="")," No olvide digitar la variable Migrantes. Digite cero si no tiene.",IF(M82&gt;B82," * La variable Migrantes no puede ser mayor al Total.",""))</f>
        <v/>
      </c>
      <c r="CG82" s="36">
        <f t="shared" ref="CG82:CG84" si="40">IF(AND(B82&gt;0,L82=""),1,IF(L82&gt;B82,1,0))</f>
        <v>0</v>
      </c>
      <c r="CH82" s="36">
        <f t="shared" ref="CH82:CH84" si="41">IF(AND(B82&gt;0,M82=""),1,IF(M82&gt;B82,1,0))</f>
        <v>0</v>
      </c>
    </row>
    <row r="83" spans="1:86" x14ac:dyDescent="0.25">
      <c r="A83" s="28" t="s">
        <v>71</v>
      </c>
      <c r="B83" s="67">
        <f>SUM(C83:K83)</f>
        <v>0</v>
      </c>
      <c r="C83" s="124"/>
      <c r="D83" s="124"/>
      <c r="E83" s="124"/>
      <c r="F83" s="124"/>
      <c r="G83" s="124"/>
      <c r="H83" s="124"/>
      <c r="I83" s="124"/>
      <c r="J83" s="124"/>
      <c r="K83" s="145"/>
      <c r="L83" s="124"/>
      <c r="M83" s="122"/>
      <c r="N83" s="35" t="str">
        <f t="shared" si="34"/>
        <v/>
      </c>
      <c r="CA83" s="15" t="str">
        <f t="shared" ref="CA83:CA84" si="42">IF(AND(B83&gt;0,L83="")," No olvide digitar la variable Pueblos Originarios. Digite cero si no tiene.",IF(L83&gt;B83," * La variable Pueblos Originarios no puede ser mayor al Total.",""))</f>
        <v/>
      </c>
      <c r="CB83" s="15" t="str">
        <f t="shared" si="39"/>
        <v/>
      </c>
      <c r="CG83" s="36">
        <f t="shared" si="40"/>
        <v>0</v>
      </c>
      <c r="CH83" s="36">
        <f t="shared" si="41"/>
        <v>0</v>
      </c>
    </row>
    <row r="84" spans="1:86" ht="21" x14ac:dyDescent="0.25">
      <c r="A84" s="68" t="s">
        <v>72</v>
      </c>
      <c r="B84" s="69">
        <f>SUM(C84:K84)</f>
        <v>0</v>
      </c>
      <c r="C84" s="129"/>
      <c r="D84" s="129"/>
      <c r="E84" s="129"/>
      <c r="F84" s="129"/>
      <c r="G84" s="129"/>
      <c r="H84" s="129"/>
      <c r="I84" s="129"/>
      <c r="J84" s="129"/>
      <c r="K84" s="143"/>
      <c r="L84" s="129"/>
      <c r="M84" s="138"/>
      <c r="N84" s="35" t="str">
        <f t="shared" si="34"/>
        <v/>
      </c>
      <c r="CA84" s="15" t="str">
        <f t="shared" si="42"/>
        <v/>
      </c>
      <c r="CB84" s="15" t="str">
        <f t="shared" si="39"/>
        <v/>
      </c>
      <c r="CG84" s="36">
        <f t="shared" si="40"/>
        <v>0</v>
      </c>
      <c r="CH84" s="36">
        <f t="shared" si="41"/>
        <v>0</v>
      </c>
    </row>
    <row r="85" spans="1:86" x14ac:dyDescent="0.25">
      <c r="A85" s="55" t="s">
        <v>74</v>
      </c>
      <c r="B85" s="70"/>
      <c r="C85" s="60"/>
      <c r="D85" s="60"/>
      <c r="E85" s="60"/>
      <c r="F85" s="60"/>
      <c r="G85" s="60"/>
      <c r="H85" s="60"/>
      <c r="I85" s="60"/>
      <c r="J85" s="60"/>
      <c r="K85" s="71"/>
      <c r="L85" s="60"/>
      <c r="M85" s="61"/>
      <c r="CA85" s="25"/>
    </row>
    <row r="86" spans="1:86" x14ac:dyDescent="0.25">
      <c r="A86" s="28" t="s">
        <v>70</v>
      </c>
      <c r="B86" s="67">
        <f>SUM(C86:K86)</f>
        <v>0</v>
      </c>
      <c r="C86" s="124"/>
      <c r="D86" s="124"/>
      <c r="E86" s="124"/>
      <c r="F86" s="124"/>
      <c r="G86" s="124"/>
      <c r="H86" s="124"/>
      <c r="I86" s="124"/>
      <c r="J86" s="124"/>
      <c r="K86" s="145"/>
      <c r="L86" s="124"/>
      <c r="M86" s="122"/>
      <c r="N86" s="35" t="str">
        <f t="shared" si="34"/>
        <v/>
      </c>
      <c r="CA86" s="15" t="str">
        <f>IF(AND(B86&gt;0,L86="")," No olvide digitar la variable Pueblos Originarios. Digite cero si no tiene.",IF(L86&gt;B86," * La variable Pueblos Originarios no puede ser mayor al Total.",""))</f>
        <v/>
      </c>
      <c r="CB86" s="15" t="str">
        <f t="shared" ref="CB86:CB88" si="43">IF(AND(B86&gt;0,M86="")," No olvide digitar la variable Migrantes. Digite cero si no tiene.",IF(M86&gt;B86," * La variable Migrantes no puede ser mayor al Total.",""))</f>
        <v/>
      </c>
      <c r="CG86" s="36">
        <f t="shared" ref="CG86:CG88" si="44">IF(AND(B86&gt;0,L86=""),1,IF(L86&gt;B86,1,0))</f>
        <v>0</v>
      </c>
      <c r="CH86" s="36">
        <f t="shared" ref="CH86:CH88" si="45">IF(AND(B86&gt;0,M86=""),1,IF(M86&gt;B86,1,0))</f>
        <v>0</v>
      </c>
    </row>
    <row r="87" spans="1:86" x14ac:dyDescent="0.25">
      <c r="A87" s="28" t="s">
        <v>71</v>
      </c>
      <c r="B87" s="67">
        <f>SUM(C87:K87)</f>
        <v>0</v>
      </c>
      <c r="C87" s="124"/>
      <c r="D87" s="124"/>
      <c r="E87" s="124"/>
      <c r="F87" s="124"/>
      <c r="G87" s="124"/>
      <c r="H87" s="124"/>
      <c r="I87" s="124"/>
      <c r="J87" s="124"/>
      <c r="K87" s="145"/>
      <c r="L87" s="124"/>
      <c r="M87" s="122"/>
      <c r="N87" s="35" t="str">
        <f t="shared" si="34"/>
        <v/>
      </c>
      <c r="CA87" s="15" t="str">
        <f t="shared" ref="CA87:CA88" si="46">IF(AND(B87&gt;0,L87="")," No olvide digitar la variable Pueblos Originarios. Digite cero si no tiene.",IF(L87&gt;B87," * La variable Pueblos Originarios no puede ser mayor al Total.",""))</f>
        <v/>
      </c>
      <c r="CB87" s="15" t="str">
        <f t="shared" si="43"/>
        <v/>
      </c>
      <c r="CG87" s="36">
        <f t="shared" si="44"/>
        <v>0</v>
      </c>
      <c r="CH87" s="36">
        <f t="shared" si="45"/>
        <v>0</v>
      </c>
    </row>
    <row r="88" spans="1:86" ht="21" x14ac:dyDescent="0.25">
      <c r="A88" s="68" t="s">
        <v>75</v>
      </c>
      <c r="B88" s="69">
        <f>SUM(C88:K88)</f>
        <v>0</v>
      </c>
      <c r="C88" s="129"/>
      <c r="D88" s="129"/>
      <c r="E88" s="129"/>
      <c r="F88" s="129"/>
      <c r="G88" s="129"/>
      <c r="H88" s="129"/>
      <c r="I88" s="129"/>
      <c r="J88" s="129"/>
      <c r="K88" s="143"/>
      <c r="L88" s="136"/>
      <c r="M88" s="117"/>
      <c r="N88" s="35" t="str">
        <f t="shared" si="34"/>
        <v/>
      </c>
      <c r="CA88" s="15" t="str">
        <f t="shared" si="46"/>
        <v/>
      </c>
      <c r="CB88" s="15" t="str">
        <f t="shared" si="43"/>
        <v/>
      </c>
      <c r="CG88" s="36">
        <f t="shared" si="44"/>
        <v>0</v>
      </c>
      <c r="CH88" s="36">
        <f t="shared" si="45"/>
        <v>0</v>
      </c>
    </row>
    <row r="89" spans="1:86" ht="15" customHeight="1" x14ac:dyDescent="0.25">
      <c r="A89" s="197" t="s">
        <v>76</v>
      </c>
      <c r="B89" s="197"/>
      <c r="C89" s="197"/>
      <c r="D89" s="197"/>
      <c r="E89" s="197"/>
      <c r="F89" s="197"/>
      <c r="G89" s="197"/>
      <c r="H89" s="197"/>
      <c r="I89" s="197"/>
      <c r="J89" s="197"/>
      <c r="K89" s="197"/>
      <c r="CA89" s="25"/>
    </row>
    <row r="90" spans="1:86" ht="21" x14ac:dyDescent="0.25">
      <c r="A90" s="44"/>
      <c r="B90" s="31" t="s">
        <v>3</v>
      </c>
      <c r="C90" s="72" t="s">
        <v>5</v>
      </c>
      <c r="D90" s="33" t="s">
        <v>6</v>
      </c>
      <c r="CA90" s="25"/>
    </row>
    <row r="91" spans="1:86" ht="22.5" x14ac:dyDescent="0.25">
      <c r="A91" s="12" t="s">
        <v>77</v>
      </c>
      <c r="B91" s="131">
        <v>1</v>
      </c>
      <c r="C91" s="124">
        <v>0</v>
      </c>
      <c r="D91" s="122">
        <v>0</v>
      </c>
      <c r="E91" s="35" t="str">
        <f>CA91&amp;CB91</f>
        <v/>
      </c>
      <c r="CA91" s="15" t="str">
        <f>IF(AND(B91&gt;0,C91="")," No olvide digitar la variable Pueblos Originarios. Digite cero si no tiene.",IF(C91&gt;B91," * La variable Pueblos Originarios no puede ser mayor al Total.",""))</f>
        <v/>
      </c>
      <c r="CB91" s="15" t="str">
        <f>IF(AND(B91&gt;0,D91="")," No olvide digitar la variable Migrantes. Digite cero si no tiene.",IF(D91&gt;B91," * La variable Migrantes no puede ser mayor al Total.",""))</f>
        <v/>
      </c>
      <c r="CG91" s="36">
        <f>IF(AND(B91&gt;0,C91=""),1,IF(C91&gt;B91,1,0))</f>
        <v>0</v>
      </c>
      <c r="CH91" s="36">
        <f>IF(AND(B91&gt;0,D91=""),1,IF(D91&gt;B91,1,0))</f>
        <v>0</v>
      </c>
    </row>
    <row r="92" spans="1:86" ht="21" x14ac:dyDescent="0.25">
      <c r="A92" s="68" t="s">
        <v>78</v>
      </c>
      <c r="B92" s="133">
        <v>1</v>
      </c>
      <c r="C92" s="129">
        <v>0</v>
      </c>
      <c r="D92" s="138">
        <v>0</v>
      </c>
      <c r="E92" s="35" t="str">
        <f>CA92&amp;CB92</f>
        <v/>
      </c>
      <c r="CA92" s="15" t="str">
        <f>IF(AND(B92&gt;0,C92="")," No olvide digitar la variable Pueblos Originarios. Digite cero si no tiene.",IF(C92&gt;B92," * La variable Pueblos Originarios no puede ser mayor al Total.",""))</f>
        <v/>
      </c>
      <c r="CB92" s="15" t="str">
        <f>IF(AND(B92&gt;0,D92="")," No olvide digitar la variable Migrantes. Digite cero si no tiene.",IF(D92&gt;B92," * La variable Migrantes no puede ser mayor al Total.",""))</f>
        <v/>
      </c>
      <c r="CG92" s="36">
        <f>IF(AND(B92&gt;0,C92=""),1,IF(C92&gt;B92,1,0))</f>
        <v>0</v>
      </c>
      <c r="CH92" s="36">
        <f>IF(AND(B92&gt;0,D92=""),1,IF(D92&gt;B92,1,0))</f>
        <v>0</v>
      </c>
    </row>
    <row r="93" spans="1:86" ht="15" customHeight="1" x14ac:dyDescent="0.25">
      <c r="A93" s="189" t="s">
        <v>79</v>
      </c>
      <c r="B93" s="189"/>
      <c r="C93" s="189"/>
      <c r="D93" s="189"/>
      <c r="CA93" s="25"/>
    </row>
    <row r="94" spans="1:86" ht="21" x14ac:dyDescent="0.25">
      <c r="A94" s="44"/>
      <c r="B94" s="31" t="s">
        <v>3</v>
      </c>
      <c r="C94" s="72" t="s">
        <v>5</v>
      </c>
      <c r="D94" s="33" t="s">
        <v>6</v>
      </c>
      <c r="CA94" s="25"/>
    </row>
    <row r="95" spans="1:86" x14ac:dyDescent="0.25">
      <c r="A95" s="28" t="s">
        <v>80</v>
      </c>
      <c r="B95" s="131"/>
      <c r="C95" s="124"/>
      <c r="D95" s="122"/>
      <c r="E95" s="35" t="str">
        <f>CA95&amp;CB95</f>
        <v/>
      </c>
      <c r="CA95" s="15" t="str">
        <f>IF(AND(B95&gt;0,C95="")," No olvide digitar la variable Pueblos Originarios. Digite cero si no tiene.",IF(C95&gt;B95," * La variable Pueblos Originarios no puede ser mayor al Total.",""))</f>
        <v/>
      </c>
      <c r="CB95" s="15" t="str">
        <f t="shared" ref="CB95:CB96" si="47">IF(AND(B95&gt;0,D95="")," No olvide digitar la variable Migrantes. Digite cero si no tiene.",IF(D95&gt;B95," * La variable Migrantes no puede ser mayor al Total.",""))</f>
        <v/>
      </c>
      <c r="CG95" s="36">
        <f t="shared" ref="CG95:CG96" si="48">IF(AND(B95&gt;0,C95=""),1,IF(C95&gt;B95,1,0))</f>
        <v>0</v>
      </c>
      <c r="CH95" s="36">
        <f t="shared" ref="CH95:CH96" si="49">IF(AND(B95&gt;0,D95=""),1,IF(D95&gt;B95,1,0))</f>
        <v>0</v>
      </c>
    </row>
    <row r="96" spans="1:86" ht="22.5" x14ac:dyDescent="0.25">
      <c r="A96" s="37" t="s">
        <v>81</v>
      </c>
      <c r="B96" s="133"/>
      <c r="C96" s="129"/>
      <c r="D96" s="138"/>
      <c r="E96" s="35" t="str">
        <f>CA96&amp;CB96</f>
        <v/>
      </c>
      <c r="CA96" s="15" t="str">
        <f>IF(AND(B96&gt;0,C96="")," No olvide digitar la variable Pueblos Originarios. Digite cero si no tiene.",IF(C96&gt;B96," * La variable Pueblos Originarios no puede ser mayor al Total.",""))</f>
        <v/>
      </c>
      <c r="CB96" s="15" t="str">
        <f t="shared" si="47"/>
        <v/>
      </c>
      <c r="CG96" s="36">
        <f t="shared" si="48"/>
        <v>0</v>
      </c>
      <c r="CH96" s="36">
        <f t="shared" si="49"/>
        <v>0</v>
      </c>
    </row>
    <row r="97" spans="1:86" x14ac:dyDescent="0.25">
      <c r="A97" s="200" t="s">
        <v>82</v>
      </c>
      <c r="B97" s="200"/>
      <c r="C97" s="200"/>
      <c r="D97" s="200"/>
      <c r="E97" s="200"/>
      <c r="F97" s="200"/>
      <c r="G97" s="200"/>
      <c r="H97" s="200"/>
      <c r="I97" s="200"/>
      <c r="J97" s="200"/>
      <c r="K97" s="200"/>
      <c r="L97" s="200"/>
      <c r="M97" s="200"/>
      <c r="N97" s="200"/>
      <c r="O97" s="200"/>
      <c r="P97" s="200"/>
      <c r="Q97" s="200"/>
      <c r="R97" s="200"/>
      <c r="S97" s="25"/>
      <c r="T97" s="25"/>
    </row>
    <row r="98" spans="1:86" ht="15" customHeight="1" x14ac:dyDescent="0.25">
      <c r="A98" s="178" t="s">
        <v>83</v>
      </c>
      <c r="B98" s="178" t="s">
        <v>3</v>
      </c>
      <c r="C98" s="201" t="s">
        <v>84</v>
      </c>
      <c r="D98" s="201"/>
      <c r="E98" s="201"/>
      <c r="F98" s="201"/>
      <c r="G98" s="201"/>
      <c r="H98" s="201"/>
      <c r="I98" s="201"/>
      <c r="J98" s="201"/>
      <c r="K98" s="201"/>
      <c r="L98" s="202"/>
      <c r="M98" s="185" t="s">
        <v>5</v>
      </c>
      <c r="N98" s="187" t="s">
        <v>6</v>
      </c>
    </row>
    <row r="99" spans="1:86" ht="21" x14ac:dyDescent="0.25">
      <c r="A99" s="179"/>
      <c r="B99" s="179"/>
      <c r="C99" s="73" t="s">
        <v>7</v>
      </c>
      <c r="D99" s="74" t="s">
        <v>8</v>
      </c>
      <c r="E99" s="74" t="s">
        <v>9</v>
      </c>
      <c r="F99" s="74" t="s">
        <v>10</v>
      </c>
      <c r="G99" s="74" t="s">
        <v>11</v>
      </c>
      <c r="H99" s="74" t="s">
        <v>12</v>
      </c>
      <c r="I99" s="74" t="s">
        <v>13</v>
      </c>
      <c r="J99" s="74" t="s">
        <v>14</v>
      </c>
      <c r="K99" s="74" t="s">
        <v>15</v>
      </c>
      <c r="L99" s="75" t="s">
        <v>85</v>
      </c>
      <c r="M99" s="186"/>
      <c r="N99" s="188"/>
    </row>
    <row r="100" spans="1:86" x14ac:dyDescent="0.25">
      <c r="A100" s="76" t="s">
        <v>86</v>
      </c>
      <c r="B100" s="77">
        <f>SUM(C100:L100)</f>
        <v>0</v>
      </c>
      <c r="C100" s="146"/>
      <c r="D100" s="147"/>
      <c r="E100" s="147"/>
      <c r="F100" s="147"/>
      <c r="G100" s="147"/>
      <c r="H100" s="147"/>
      <c r="I100" s="147"/>
      <c r="J100" s="147"/>
      <c r="K100" s="147"/>
      <c r="L100" s="148"/>
      <c r="M100" s="149"/>
      <c r="N100" s="150"/>
      <c r="O100" s="14" t="s">
        <v>87</v>
      </c>
      <c r="CA100" s="15" t="str">
        <f>IF(AND($B100&gt;0,M100="")," No olvide digitar la variable Pueblos Originarios. Digite cero si no tiene.",IF(M100&gt;$B100," * La variable Pueblos Originarios no puede ser mayor al Total.",""))</f>
        <v/>
      </c>
      <c r="CB100" s="15" t="str">
        <f>IF(AND($B100&gt;0,N100="")," No olvide digitar la variable Migrantes. Digite cero si no tiene.",IF(N100&gt;$B100," * La variable Migrantes no puede ser mayor al Total.",""))</f>
        <v/>
      </c>
      <c r="CG100" s="36">
        <f>IF(AND(B100&gt;0,M100=""),1,IF(M100&gt;B100,1,0))</f>
        <v>0</v>
      </c>
      <c r="CH100" s="36">
        <f>IF(AND(B100&gt;0,N100=""),1,IF(N100&gt;B100,1,0))</f>
        <v>0</v>
      </c>
    </row>
    <row r="101" spans="1:86" x14ac:dyDescent="0.25">
      <c r="A101" s="78" t="s">
        <v>88</v>
      </c>
      <c r="B101" s="79">
        <f>SUM(C101:L101)</f>
        <v>0</v>
      </c>
      <c r="C101" s="151"/>
      <c r="D101" s="152"/>
      <c r="E101" s="152"/>
      <c r="F101" s="152"/>
      <c r="G101" s="152"/>
      <c r="H101" s="152"/>
      <c r="I101" s="152"/>
      <c r="J101" s="152"/>
      <c r="K101" s="152"/>
      <c r="L101" s="153"/>
      <c r="M101" s="149"/>
      <c r="N101" s="154"/>
      <c r="O101" s="14" t="s">
        <v>87</v>
      </c>
      <c r="CA101" s="15" t="str">
        <f t="shared" ref="CA101:CA104" si="50">IF(AND($B101&gt;0,M101="")," No olvide digitar la variable Pueblos Originarios. Digite cero si no tiene.",IF(M101&gt;$B101," * La variable Pueblos Originarios no puede ser mayor al Total.",""))</f>
        <v/>
      </c>
      <c r="CB101" s="15" t="str">
        <f t="shared" ref="CB101:CB104" si="51">IF(AND($B101&gt;0,N101="")," No olvide digitar la variable Migrantes. Digite cero si no tiene.",IF(N101&gt;$B101," * La variable Migrantes no puede ser mayor al Total.",""))</f>
        <v/>
      </c>
      <c r="CG101" s="36">
        <f t="shared" ref="CG101:CG104" si="52">IF(AND(B101&gt;0,M101=""),1,IF(M101&gt;B101,1,0))</f>
        <v>0</v>
      </c>
      <c r="CH101" s="36">
        <f t="shared" ref="CH101:CH104" si="53">IF(AND(B101&gt;0,N101=""),1,IF(N101&gt;B101,1,0))</f>
        <v>0</v>
      </c>
    </row>
    <row r="102" spans="1:86" x14ac:dyDescent="0.25">
      <c r="A102" s="78" t="s">
        <v>89</v>
      </c>
      <c r="B102" s="80">
        <f t="shared" ref="B102:B105" si="54">SUM(C102:L102)</f>
        <v>0</v>
      </c>
      <c r="C102" s="151"/>
      <c r="D102" s="152"/>
      <c r="E102" s="152"/>
      <c r="F102" s="152"/>
      <c r="G102" s="152"/>
      <c r="H102" s="152"/>
      <c r="I102" s="152"/>
      <c r="J102" s="152"/>
      <c r="K102" s="152"/>
      <c r="L102" s="153"/>
      <c r="M102" s="149"/>
      <c r="N102" s="154"/>
      <c r="O102" s="14" t="s">
        <v>87</v>
      </c>
      <c r="CA102" s="15" t="str">
        <f t="shared" si="50"/>
        <v/>
      </c>
      <c r="CB102" s="15" t="str">
        <f t="shared" si="51"/>
        <v/>
      </c>
      <c r="CG102" s="36">
        <f t="shared" si="52"/>
        <v>0</v>
      </c>
      <c r="CH102" s="36">
        <f t="shared" si="53"/>
        <v>0</v>
      </c>
    </row>
    <row r="103" spans="1:86" ht="21" x14ac:dyDescent="0.25">
      <c r="A103" s="78" t="s">
        <v>90</v>
      </c>
      <c r="B103" s="80">
        <f t="shared" si="54"/>
        <v>0</v>
      </c>
      <c r="C103" s="151"/>
      <c r="D103" s="152"/>
      <c r="E103" s="152"/>
      <c r="F103" s="152"/>
      <c r="G103" s="152"/>
      <c r="H103" s="152"/>
      <c r="I103" s="152"/>
      <c r="J103" s="152"/>
      <c r="K103" s="152"/>
      <c r="L103" s="153"/>
      <c r="M103" s="149"/>
      <c r="N103" s="154"/>
      <c r="O103" s="14" t="s">
        <v>87</v>
      </c>
      <c r="CA103" s="15" t="str">
        <f t="shared" si="50"/>
        <v/>
      </c>
      <c r="CB103" s="15" t="str">
        <f t="shared" si="51"/>
        <v/>
      </c>
      <c r="CG103" s="36">
        <f t="shared" si="52"/>
        <v>0</v>
      </c>
      <c r="CH103" s="36">
        <f t="shared" si="53"/>
        <v>0</v>
      </c>
    </row>
    <row r="104" spans="1:86" x14ac:dyDescent="0.25">
      <c r="A104" s="78" t="s">
        <v>91</v>
      </c>
      <c r="B104" s="80">
        <f t="shared" si="54"/>
        <v>0</v>
      </c>
      <c r="C104" s="155"/>
      <c r="D104" s="156"/>
      <c r="E104" s="156"/>
      <c r="F104" s="156"/>
      <c r="G104" s="156"/>
      <c r="H104" s="156"/>
      <c r="I104" s="156"/>
      <c r="J104" s="156"/>
      <c r="K104" s="156"/>
      <c r="L104" s="157"/>
      <c r="M104" s="158"/>
      <c r="N104" s="159"/>
      <c r="O104" s="14"/>
      <c r="CA104" s="15" t="str">
        <f t="shared" si="50"/>
        <v/>
      </c>
      <c r="CB104" s="15" t="str">
        <f t="shared" si="51"/>
        <v/>
      </c>
      <c r="CG104" s="36">
        <f t="shared" si="52"/>
        <v>0</v>
      </c>
      <c r="CH104" s="36">
        <f t="shared" si="53"/>
        <v>0</v>
      </c>
    </row>
    <row r="105" spans="1:86" x14ac:dyDescent="0.25">
      <c r="A105" s="81" t="s">
        <v>92</v>
      </c>
      <c r="B105" s="82">
        <f t="shared" si="54"/>
        <v>0</v>
      </c>
      <c r="C105" s="160"/>
      <c r="D105" s="161"/>
      <c r="E105" s="161"/>
      <c r="F105" s="161"/>
      <c r="G105" s="161"/>
      <c r="H105" s="161"/>
      <c r="I105" s="161"/>
      <c r="J105" s="161"/>
      <c r="K105" s="161"/>
      <c r="L105" s="162"/>
      <c r="M105" s="163"/>
      <c r="N105" s="164"/>
      <c r="O105" s="14" t="s">
        <v>87</v>
      </c>
      <c r="CA105" s="15" t="str">
        <f>IF(AND($B105&gt;0,M105="")," No olvide digitar la variable Pueblos Originarios. Digite cero si no tiene.",IF(M105&gt;$B105," * La variable Pueblos Originarios no puede ser mayor al Total.",""))</f>
        <v/>
      </c>
      <c r="CB105" s="15" t="str">
        <f>IF(AND($B105&gt;0,N105="")," No olvide digitar la variable Migrantes. Digite cero si no tiene.",IF(N105&gt;$B105," * La variable Migrantes no puede ser mayor al Total.",""))</f>
        <v/>
      </c>
      <c r="CG105" s="36">
        <f>IF(AND(B105&gt;0,M105=""),1,IF(M105&gt;B105,1,0))</f>
        <v>0</v>
      </c>
      <c r="CH105" s="36">
        <f>IF(AND(B105&gt;0,N105=""),1,IF(N105&gt;B105,1,0))</f>
        <v>0</v>
      </c>
    </row>
    <row r="106" spans="1:86" x14ac:dyDescent="0.25">
      <c r="A106" s="203" t="s">
        <v>93</v>
      </c>
      <c r="B106" s="203"/>
      <c r="C106" s="203"/>
      <c r="D106" s="203"/>
      <c r="E106" s="203"/>
      <c r="F106" s="203"/>
      <c r="G106" s="203"/>
      <c r="H106" s="203"/>
      <c r="I106" s="203"/>
      <c r="J106" s="203"/>
      <c r="K106" s="203"/>
      <c r="L106" s="203"/>
      <c r="M106" s="203"/>
      <c r="N106" s="203"/>
      <c r="O106" s="204"/>
      <c r="P106" s="204"/>
      <c r="Q106" s="204"/>
      <c r="R106" s="204"/>
      <c r="S106" s="83"/>
      <c r="T106" s="83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</row>
    <row r="107" spans="1:86" ht="15" customHeight="1" x14ac:dyDescent="0.25">
      <c r="A107" s="178" t="s">
        <v>94</v>
      </c>
      <c r="B107" s="178" t="s">
        <v>3</v>
      </c>
      <c r="C107" s="182" t="s">
        <v>68</v>
      </c>
      <c r="D107" s="183"/>
      <c r="E107" s="183"/>
      <c r="F107" s="183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4"/>
      <c r="S107" s="185" t="s">
        <v>5</v>
      </c>
      <c r="T107" s="187" t="s">
        <v>6</v>
      </c>
    </row>
    <row r="108" spans="1:86" ht="21" x14ac:dyDescent="0.25">
      <c r="A108" s="179"/>
      <c r="B108" s="179"/>
      <c r="C108" s="73" t="s">
        <v>95</v>
      </c>
      <c r="D108" s="74" t="s">
        <v>96</v>
      </c>
      <c r="E108" s="74" t="s">
        <v>97</v>
      </c>
      <c r="F108" s="74" t="s">
        <v>98</v>
      </c>
      <c r="G108" s="74" t="s">
        <v>99</v>
      </c>
      <c r="H108" s="74" t="s">
        <v>100</v>
      </c>
      <c r="I108" s="74" t="s">
        <v>101</v>
      </c>
      <c r="J108" s="74" t="s">
        <v>102</v>
      </c>
      <c r="K108" s="74" t="s">
        <v>103</v>
      </c>
      <c r="L108" s="74" t="s">
        <v>104</v>
      </c>
      <c r="M108" s="74" t="s">
        <v>105</v>
      </c>
      <c r="N108" s="74" t="s">
        <v>106</v>
      </c>
      <c r="O108" s="74" t="s">
        <v>107</v>
      </c>
      <c r="P108" s="84" t="s">
        <v>108</v>
      </c>
      <c r="Q108" s="84" t="s">
        <v>109</v>
      </c>
      <c r="R108" s="85" t="s">
        <v>110</v>
      </c>
      <c r="S108" s="186"/>
      <c r="T108" s="188"/>
    </row>
    <row r="109" spans="1:86" x14ac:dyDescent="0.25">
      <c r="A109" s="76" t="s">
        <v>111</v>
      </c>
      <c r="B109" s="77">
        <f>SUM(C109:R109)</f>
        <v>0</v>
      </c>
      <c r="C109" s="165"/>
      <c r="D109" s="166"/>
      <c r="E109" s="166"/>
      <c r="F109" s="166"/>
      <c r="G109" s="166"/>
      <c r="H109" s="166"/>
      <c r="I109" s="166"/>
      <c r="J109" s="166"/>
      <c r="K109" s="166"/>
      <c r="L109" s="166"/>
      <c r="M109" s="166"/>
      <c r="N109" s="166"/>
      <c r="O109" s="166"/>
      <c r="P109" s="166"/>
      <c r="Q109" s="166"/>
      <c r="R109" s="167"/>
      <c r="S109" s="168"/>
      <c r="T109" s="169"/>
      <c r="U109" s="14" t="s">
        <v>87</v>
      </c>
      <c r="CA109" s="15" t="str">
        <f>IF(AND($B109&gt;0,S109="")," No olvide digitar la variable Pueblos Originarios. Digite cero si no tiene.",IF(S109&gt;$B109," * La variable Pueblos Originarios no puede ser mayor al Total.",""))</f>
        <v/>
      </c>
      <c r="CB109" s="15" t="str">
        <f>IF(AND($B109&gt;0,T109="")," No olvide digitar la variable Migrantes. Digite cero si no tiene.",IF(T109&gt;$B109," * La variable Migrantes no puede ser mayor al Total.",""))</f>
        <v/>
      </c>
      <c r="CG109" s="36">
        <f>IF(AND(B109&gt;0,S109=""),1,IF(S109&gt;B109,1,0))</f>
        <v>0</v>
      </c>
      <c r="CH109" s="36">
        <f>IF(AND(B109&gt;0,T109=""),1,IF(T109&gt;B109,1,0))</f>
        <v>0</v>
      </c>
    </row>
    <row r="110" spans="1:86" ht="21" x14ac:dyDescent="0.25">
      <c r="A110" s="78" t="s">
        <v>112</v>
      </c>
      <c r="B110" s="86">
        <f>SUM(C110:R110)</f>
        <v>0</v>
      </c>
      <c r="C110" s="151"/>
      <c r="D110" s="152"/>
      <c r="E110" s="152"/>
      <c r="F110" s="152"/>
      <c r="G110" s="152"/>
      <c r="H110" s="152"/>
      <c r="I110" s="152"/>
      <c r="J110" s="152"/>
      <c r="K110" s="152"/>
      <c r="L110" s="152"/>
      <c r="M110" s="152"/>
      <c r="N110" s="152"/>
      <c r="O110" s="152"/>
      <c r="P110" s="152"/>
      <c r="Q110" s="152"/>
      <c r="R110" s="153"/>
      <c r="S110" s="149"/>
      <c r="T110" s="154"/>
      <c r="U110" s="14" t="s">
        <v>87</v>
      </c>
      <c r="CA110" s="15" t="str">
        <f t="shared" ref="CA110:CA113" si="55">IF(AND($B110&gt;0,S110="")," No olvide digitar la variable Pueblos Originarios. Digite cero si no tiene.",IF(S110&gt;$B110," * La variable Pueblos Originarios no puede ser mayor al Total.",""))</f>
        <v/>
      </c>
      <c r="CB110" s="15" t="str">
        <f t="shared" ref="CB110:CB113" si="56">IF(AND($B110&gt;0,T110="")," No olvide digitar la variable Migrantes. Digite cero si no tiene.",IF(T110&gt;$B110," * La variable Migrantes no puede ser mayor al Total.",""))</f>
        <v/>
      </c>
      <c r="CG110" s="36">
        <f t="shared" ref="CG110:CG112" si="57">IF(AND(B110&gt;0,S110=""),1,IF(S110&gt;B110,1,0))</f>
        <v>0</v>
      </c>
      <c r="CH110" s="36">
        <f t="shared" ref="CH110:CH113" si="58">IF(AND(B110&gt;0,T110=""),1,IF(T110&gt;B110,1,0))</f>
        <v>0</v>
      </c>
    </row>
    <row r="111" spans="1:86" ht="22.5" x14ac:dyDescent="0.25">
      <c r="A111" s="87" t="s">
        <v>113</v>
      </c>
      <c r="B111" s="79">
        <f t="shared" ref="B111:B113" si="59">SUM(C111:R111)</f>
        <v>0</v>
      </c>
      <c r="C111" s="151"/>
      <c r="D111" s="152"/>
      <c r="E111" s="152"/>
      <c r="F111" s="152"/>
      <c r="G111" s="152"/>
      <c r="H111" s="152"/>
      <c r="I111" s="152"/>
      <c r="J111" s="152"/>
      <c r="K111" s="152"/>
      <c r="L111" s="152"/>
      <c r="M111" s="152"/>
      <c r="N111" s="152"/>
      <c r="O111" s="152"/>
      <c r="P111" s="152"/>
      <c r="Q111" s="152"/>
      <c r="R111" s="153"/>
      <c r="S111" s="149"/>
      <c r="T111" s="154"/>
      <c r="U111" s="14" t="s">
        <v>87</v>
      </c>
      <c r="CA111" s="15" t="str">
        <f t="shared" si="55"/>
        <v/>
      </c>
      <c r="CB111" s="15" t="str">
        <f t="shared" si="56"/>
        <v/>
      </c>
      <c r="CG111" s="36">
        <f t="shared" si="57"/>
        <v>0</v>
      </c>
      <c r="CH111" s="36">
        <f t="shared" si="58"/>
        <v>0</v>
      </c>
    </row>
    <row r="112" spans="1:86" ht="22.5" x14ac:dyDescent="0.25">
      <c r="A112" s="88" t="s">
        <v>114</v>
      </c>
      <c r="B112" s="80">
        <f t="shared" si="59"/>
        <v>0</v>
      </c>
      <c r="C112" s="151"/>
      <c r="D112" s="152"/>
      <c r="E112" s="152"/>
      <c r="F112" s="152"/>
      <c r="G112" s="152"/>
      <c r="H112" s="152"/>
      <c r="I112" s="152"/>
      <c r="J112" s="152"/>
      <c r="K112" s="152"/>
      <c r="L112" s="152"/>
      <c r="M112" s="152"/>
      <c r="N112" s="152"/>
      <c r="O112" s="152"/>
      <c r="P112" s="152"/>
      <c r="Q112" s="152"/>
      <c r="R112" s="153"/>
      <c r="S112" s="149"/>
      <c r="T112" s="154"/>
      <c r="U112" s="14" t="s">
        <v>87</v>
      </c>
      <c r="CA112" s="15" t="str">
        <f t="shared" si="55"/>
        <v/>
      </c>
      <c r="CB112" s="15" t="str">
        <f t="shared" si="56"/>
        <v/>
      </c>
      <c r="CG112" s="36">
        <f t="shared" si="57"/>
        <v>0</v>
      </c>
      <c r="CH112" s="36">
        <f t="shared" si="58"/>
        <v>0</v>
      </c>
    </row>
    <row r="113" spans="1:86" ht="22.5" x14ac:dyDescent="0.25">
      <c r="A113" s="17" t="s">
        <v>115</v>
      </c>
      <c r="B113" s="89">
        <f t="shared" si="59"/>
        <v>0</v>
      </c>
      <c r="C113" s="170"/>
      <c r="D113" s="171"/>
      <c r="E113" s="171"/>
      <c r="F113" s="171"/>
      <c r="G113" s="171"/>
      <c r="H113" s="171"/>
      <c r="I113" s="171"/>
      <c r="J113" s="171"/>
      <c r="K113" s="171"/>
      <c r="L113" s="171"/>
      <c r="M113" s="171"/>
      <c r="N113" s="171"/>
      <c r="O113" s="171"/>
      <c r="P113" s="171"/>
      <c r="Q113" s="171"/>
      <c r="R113" s="172"/>
      <c r="S113" s="173"/>
      <c r="T113" s="174"/>
      <c r="U113" s="14" t="s">
        <v>87</v>
      </c>
      <c r="CA113" s="15" t="str">
        <f t="shared" si="55"/>
        <v/>
      </c>
      <c r="CB113" s="15" t="str">
        <f t="shared" si="56"/>
        <v/>
      </c>
      <c r="CG113" s="36">
        <f>IF(AND(B113&gt;0,S113=""),1,IF(S113&gt;B113,1,0))</f>
        <v>0</v>
      </c>
      <c r="CH113" s="36">
        <f t="shared" si="58"/>
        <v>0</v>
      </c>
    </row>
    <row r="114" spans="1:86" x14ac:dyDescent="0.25">
      <c r="A114" s="204" t="s">
        <v>116</v>
      </c>
      <c r="B114" s="204"/>
      <c r="C114" s="204"/>
      <c r="D114" s="204"/>
      <c r="E114" s="204"/>
      <c r="F114" s="204"/>
      <c r="G114" s="204"/>
      <c r="H114" s="204"/>
      <c r="I114" s="204"/>
      <c r="J114" s="204"/>
      <c r="K114" s="204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  <c r="X114" s="204"/>
      <c r="Y114" s="204"/>
      <c r="Z114" s="204"/>
      <c r="AA114" s="204"/>
      <c r="AB114" s="204"/>
      <c r="AC114" s="204"/>
      <c r="AD114" s="204"/>
      <c r="AE114" s="204"/>
      <c r="AF114" s="204"/>
      <c r="AG114" s="204"/>
      <c r="AH114" s="204"/>
      <c r="AI114" s="204"/>
      <c r="AJ114" s="204"/>
    </row>
    <row r="115" spans="1:86" x14ac:dyDescent="0.25">
      <c r="A115" s="180" t="s">
        <v>83</v>
      </c>
      <c r="B115" s="208" t="s">
        <v>3</v>
      </c>
      <c r="C115" s="209"/>
      <c r="D115" s="187"/>
      <c r="E115" s="182" t="s">
        <v>117</v>
      </c>
      <c r="F115" s="183"/>
      <c r="G115" s="183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  <c r="V115" s="183"/>
      <c r="W115" s="183"/>
      <c r="X115" s="183"/>
      <c r="Y115" s="183"/>
      <c r="Z115" s="183"/>
      <c r="AA115" s="183"/>
      <c r="AB115" s="183"/>
      <c r="AC115" s="183"/>
      <c r="AD115" s="183"/>
      <c r="AE115" s="183"/>
      <c r="AF115" s="183"/>
      <c r="AG115" s="183"/>
      <c r="AH115" s="183"/>
      <c r="AI115" s="183"/>
      <c r="AJ115" s="210"/>
    </row>
    <row r="116" spans="1:86" ht="15" customHeight="1" x14ac:dyDescent="0.25">
      <c r="A116" s="207"/>
      <c r="B116" s="211" t="s">
        <v>118</v>
      </c>
      <c r="C116" s="213" t="s">
        <v>119</v>
      </c>
      <c r="D116" s="215" t="s">
        <v>120</v>
      </c>
      <c r="E116" s="205" t="s">
        <v>121</v>
      </c>
      <c r="F116" s="206"/>
      <c r="G116" s="217" t="s">
        <v>122</v>
      </c>
      <c r="H116" s="218"/>
      <c r="I116" s="217" t="s">
        <v>123</v>
      </c>
      <c r="J116" s="218"/>
      <c r="K116" s="217" t="s">
        <v>124</v>
      </c>
      <c r="L116" s="218"/>
      <c r="M116" s="205" t="s">
        <v>8</v>
      </c>
      <c r="N116" s="206"/>
      <c r="O116" s="205" t="s">
        <v>9</v>
      </c>
      <c r="P116" s="206"/>
      <c r="Q116" s="205" t="s">
        <v>10</v>
      </c>
      <c r="R116" s="206"/>
      <c r="S116" s="205" t="s">
        <v>11</v>
      </c>
      <c r="T116" s="206"/>
      <c r="U116" s="205" t="s">
        <v>12</v>
      </c>
      <c r="V116" s="206"/>
      <c r="W116" s="205" t="s">
        <v>13</v>
      </c>
      <c r="X116" s="206"/>
      <c r="Y116" s="205" t="s">
        <v>14</v>
      </c>
      <c r="Z116" s="206"/>
      <c r="AA116" s="205" t="s">
        <v>15</v>
      </c>
      <c r="AB116" s="206"/>
      <c r="AC116" s="205" t="s">
        <v>125</v>
      </c>
      <c r="AD116" s="206"/>
      <c r="AE116" s="205" t="s">
        <v>126</v>
      </c>
      <c r="AF116" s="206"/>
      <c r="AG116" s="205" t="s">
        <v>127</v>
      </c>
      <c r="AH116" s="206"/>
      <c r="AI116" s="205" t="s">
        <v>128</v>
      </c>
      <c r="AJ116" s="206"/>
    </row>
    <row r="117" spans="1:86" x14ac:dyDescent="0.25">
      <c r="A117" s="181"/>
      <c r="B117" s="212"/>
      <c r="C117" s="214"/>
      <c r="D117" s="216"/>
      <c r="E117" s="90" t="s">
        <v>119</v>
      </c>
      <c r="F117" s="91" t="s">
        <v>120</v>
      </c>
      <c r="G117" s="90" t="s">
        <v>119</v>
      </c>
      <c r="H117" s="92" t="s">
        <v>120</v>
      </c>
      <c r="I117" s="90" t="s">
        <v>119</v>
      </c>
      <c r="J117" s="91" t="s">
        <v>120</v>
      </c>
      <c r="K117" s="90" t="s">
        <v>119</v>
      </c>
      <c r="L117" s="91" t="s">
        <v>120</v>
      </c>
      <c r="M117" s="93" t="s">
        <v>119</v>
      </c>
      <c r="N117" s="91" t="s">
        <v>120</v>
      </c>
      <c r="O117" s="90" t="s">
        <v>119</v>
      </c>
      <c r="P117" s="91" t="s">
        <v>120</v>
      </c>
      <c r="Q117" s="90" t="s">
        <v>119</v>
      </c>
      <c r="R117" s="91" t="s">
        <v>120</v>
      </c>
      <c r="S117" s="90" t="s">
        <v>119</v>
      </c>
      <c r="T117" s="91" t="s">
        <v>120</v>
      </c>
      <c r="U117" s="90" t="s">
        <v>119</v>
      </c>
      <c r="V117" s="91" t="s">
        <v>120</v>
      </c>
      <c r="W117" s="90" t="s">
        <v>119</v>
      </c>
      <c r="X117" s="91" t="s">
        <v>120</v>
      </c>
      <c r="Y117" s="90" t="s">
        <v>119</v>
      </c>
      <c r="Z117" s="91" t="s">
        <v>120</v>
      </c>
      <c r="AA117" s="90" t="s">
        <v>119</v>
      </c>
      <c r="AB117" s="91" t="s">
        <v>120</v>
      </c>
      <c r="AC117" s="90" t="s">
        <v>119</v>
      </c>
      <c r="AD117" s="91" t="s">
        <v>120</v>
      </c>
      <c r="AE117" s="90" t="s">
        <v>119</v>
      </c>
      <c r="AF117" s="91" t="s">
        <v>120</v>
      </c>
      <c r="AG117" s="90" t="s">
        <v>119</v>
      </c>
      <c r="AH117" s="91" t="s">
        <v>120</v>
      </c>
      <c r="AI117" s="90" t="s">
        <v>119</v>
      </c>
      <c r="AJ117" s="91" t="s">
        <v>120</v>
      </c>
    </row>
    <row r="118" spans="1:86" ht="22.5" x14ac:dyDescent="0.25">
      <c r="A118" s="12" t="s">
        <v>129</v>
      </c>
      <c r="B118" s="94">
        <f>SUM(C118:D118)</f>
        <v>0</v>
      </c>
      <c r="C118" s="95">
        <f>+E118+G118+I118+K118+M118+O118+Q118+S118+U118+W118+Y118+AA118+AC118+AE118+AG118+AI118</f>
        <v>0</v>
      </c>
      <c r="D118" s="26">
        <f>+F118+H118+J118+L118+N118+P118+R118+T118+V118+X118+Z118+AB118+AD118+AF118+AH118+AJ118</f>
        <v>0</v>
      </c>
      <c r="E118" s="108"/>
      <c r="F118" s="140"/>
      <c r="G118" s="108"/>
      <c r="H118" s="140"/>
      <c r="I118" s="108"/>
      <c r="J118" s="140"/>
      <c r="K118" s="108"/>
      <c r="L118" s="140"/>
      <c r="M118" s="108"/>
      <c r="N118" s="140"/>
      <c r="O118" s="108"/>
      <c r="P118" s="140"/>
      <c r="Q118" s="108"/>
      <c r="R118" s="140"/>
      <c r="S118" s="108"/>
      <c r="T118" s="140"/>
      <c r="U118" s="108"/>
      <c r="V118" s="140"/>
      <c r="W118" s="108"/>
      <c r="X118" s="140"/>
      <c r="Y118" s="108"/>
      <c r="Z118" s="140"/>
      <c r="AA118" s="108"/>
      <c r="AB118" s="140"/>
      <c r="AC118" s="175"/>
      <c r="AD118" s="140"/>
      <c r="AE118" s="175"/>
      <c r="AF118" s="140"/>
      <c r="AG118" s="175"/>
      <c r="AH118" s="140"/>
      <c r="AI118" s="175"/>
      <c r="AJ118" s="140"/>
    </row>
    <row r="119" spans="1:86" ht="22.5" x14ac:dyDescent="0.25">
      <c r="A119" s="87" t="s">
        <v>130</v>
      </c>
      <c r="B119" s="96">
        <f t="shared" ref="B119:B123" si="60">SUM(C119:D119)</f>
        <v>0</v>
      </c>
      <c r="C119" s="97">
        <f t="shared" ref="C119:D123" si="61">+E119+G119+I119+K119+M119+O119+Q119+S119+U119+W119+Y119+AA119+AC119+AE119+AG119+AI119</f>
        <v>0</v>
      </c>
      <c r="D119" s="98">
        <f t="shared" si="61"/>
        <v>0</v>
      </c>
      <c r="E119" s="175"/>
      <c r="F119" s="140"/>
      <c r="G119" s="175"/>
      <c r="H119" s="140"/>
      <c r="I119" s="175"/>
      <c r="J119" s="140"/>
      <c r="K119" s="175"/>
      <c r="L119" s="140"/>
      <c r="M119" s="175"/>
      <c r="N119" s="140"/>
      <c r="O119" s="175"/>
      <c r="P119" s="140"/>
      <c r="Q119" s="175"/>
      <c r="R119" s="140"/>
      <c r="S119" s="175"/>
      <c r="T119" s="140"/>
      <c r="U119" s="175"/>
      <c r="V119" s="140"/>
      <c r="W119" s="175"/>
      <c r="X119" s="140"/>
      <c r="Y119" s="175"/>
      <c r="Z119" s="140"/>
      <c r="AA119" s="175"/>
      <c r="AB119" s="140"/>
      <c r="AC119" s="175"/>
      <c r="AD119" s="140"/>
      <c r="AE119" s="175"/>
      <c r="AF119" s="140"/>
      <c r="AG119" s="175"/>
      <c r="AH119" s="140"/>
      <c r="AI119" s="175"/>
      <c r="AJ119" s="140"/>
    </row>
    <row r="120" spans="1:86" ht="22.5" x14ac:dyDescent="0.25">
      <c r="A120" s="87" t="s">
        <v>131</v>
      </c>
      <c r="B120" s="96">
        <f t="shared" si="60"/>
        <v>0</v>
      </c>
      <c r="C120" s="97">
        <f t="shared" si="61"/>
        <v>0</v>
      </c>
      <c r="D120" s="39">
        <f t="shared" si="61"/>
        <v>0</v>
      </c>
      <c r="E120" s="175"/>
      <c r="F120" s="140"/>
      <c r="G120" s="175"/>
      <c r="H120" s="140"/>
      <c r="I120" s="175"/>
      <c r="J120" s="140"/>
      <c r="K120" s="175"/>
      <c r="L120" s="140"/>
      <c r="M120" s="175"/>
      <c r="N120" s="140"/>
      <c r="O120" s="175"/>
      <c r="P120" s="140"/>
      <c r="Q120" s="175"/>
      <c r="R120" s="140"/>
      <c r="S120" s="175"/>
      <c r="T120" s="140"/>
      <c r="U120" s="175"/>
      <c r="V120" s="140"/>
      <c r="W120" s="175"/>
      <c r="X120" s="140"/>
      <c r="Y120" s="175"/>
      <c r="Z120" s="140"/>
      <c r="AA120" s="175"/>
      <c r="AB120" s="140"/>
      <c r="AC120" s="175"/>
      <c r="AD120" s="140"/>
      <c r="AE120" s="175"/>
      <c r="AF120" s="140"/>
      <c r="AG120" s="175"/>
      <c r="AH120" s="140"/>
      <c r="AI120" s="175"/>
      <c r="AJ120" s="140"/>
    </row>
    <row r="121" spans="1:86" ht="22.5" x14ac:dyDescent="0.25">
      <c r="A121" s="87" t="s">
        <v>132</v>
      </c>
      <c r="B121" s="99">
        <f t="shared" si="60"/>
        <v>0</v>
      </c>
      <c r="C121" s="100">
        <f t="shared" si="61"/>
        <v>0</v>
      </c>
      <c r="D121" s="101">
        <f t="shared" si="61"/>
        <v>0</v>
      </c>
      <c r="E121" s="118"/>
      <c r="F121" s="122"/>
      <c r="G121" s="118"/>
      <c r="H121" s="122"/>
      <c r="I121" s="118"/>
      <c r="J121" s="122"/>
      <c r="K121" s="118"/>
      <c r="L121" s="122"/>
      <c r="M121" s="118"/>
      <c r="N121" s="122"/>
      <c r="O121" s="118"/>
      <c r="P121" s="122"/>
      <c r="Q121" s="118"/>
      <c r="R121" s="122"/>
      <c r="S121" s="118"/>
      <c r="T121" s="122"/>
      <c r="U121" s="118"/>
      <c r="V121" s="122"/>
      <c r="W121" s="118"/>
      <c r="X121" s="122"/>
      <c r="Y121" s="118"/>
      <c r="Z121" s="122"/>
      <c r="AA121" s="118"/>
      <c r="AB121" s="122"/>
      <c r="AC121" s="118"/>
      <c r="AD121" s="122"/>
      <c r="AE121" s="118"/>
      <c r="AF121" s="122"/>
      <c r="AG121" s="118"/>
      <c r="AH121" s="122"/>
      <c r="AI121" s="118"/>
      <c r="AJ121" s="122"/>
    </row>
    <row r="122" spans="1:86" ht="22.5" x14ac:dyDescent="0.25">
      <c r="A122" s="87" t="s">
        <v>133</v>
      </c>
      <c r="B122" s="96">
        <f t="shared" si="60"/>
        <v>0</v>
      </c>
      <c r="C122" s="97">
        <f t="shared" si="61"/>
        <v>0</v>
      </c>
      <c r="D122" s="98">
        <f t="shared" si="61"/>
        <v>0</v>
      </c>
      <c r="E122" s="175"/>
      <c r="F122" s="140"/>
      <c r="G122" s="175"/>
      <c r="H122" s="140"/>
      <c r="I122" s="175"/>
      <c r="J122" s="140"/>
      <c r="K122" s="175"/>
      <c r="L122" s="140"/>
      <c r="M122" s="175"/>
      <c r="N122" s="140"/>
      <c r="O122" s="175"/>
      <c r="P122" s="140"/>
      <c r="Q122" s="175"/>
      <c r="R122" s="140"/>
      <c r="S122" s="175"/>
      <c r="T122" s="140"/>
      <c r="U122" s="175"/>
      <c r="V122" s="140"/>
      <c r="W122" s="175"/>
      <c r="X122" s="140"/>
      <c r="Y122" s="175"/>
      <c r="Z122" s="140"/>
      <c r="AA122" s="175"/>
      <c r="AB122" s="140"/>
      <c r="AC122" s="175"/>
      <c r="AD122" s="140"/>
      <c r="AE122" s="175"/>
      <c r="AF122" s="140"/>
      <c r="AG122" s="175"/>
      <c r="AH122" s="140"/>
      <c r="AI122" s="175"/>
      <c r="AJ122" s="140"/>
    </row>
    <row r="123" spans="1:86" ht="22.5" x14ac:dyDescent="0.25">
      <c r="A123" s="102" t="s">
        <v>134</v>
      </c>
      <c r="B123" s="103">
        <f t="shared" si="60"/>
        <v>0</v>
      </c>
      <c r="C123" s="104">
        <f t="shared" si="61"/>
        <v>0</v>
      </c>
      <c r="D123" s="105">
        <f t="shared" si="61"/>
        <v>0</v>
      </c>
      <c r="E123" s="126"/>
      <c r="F123" s="138"/>
      <c r="G123" s="126"/>
      <c r="H123" s="138"/>
      <c r="I123" s="126"/>
      <c r="J123" s="138"/>
      <c r="K123" s="126"/>
      <c r="L123" s="138"/>
      <c r="M123" s="126"/>
      <c r="N123" s="138"/>
      <c r="O123" s="126"/>
      <c r="P123" s="138"/>
      <c r="Q123" s="126"/>
      <c r="R123" s="138"/>
      <c r="S123" s="126"/>
      <c r="T123" s="138"/>
      <c r="U123" s="126"/>
      <c r="V123" s="138"/>
      <c r="W123" s="126"/>
      <c r="X123" s="138"/>
      <c r="Y123" s="126"/>
      <c r="Z123" s="138"/>
      <c r="AA123" s="126"/>
      <c r="AB123" s="138"/>
      <c r="AC123" s="126"/>
      <c r="AD123" s="138"/>
      <c r="AE123" s="126"/>
      <c r="AF123" s="138"/>
      <c r="AG123" s="126"/>
      <c r="AH123" s="138"/>
      <c r="AI123" s="126"/>
      <c r="AJ123" s="138"/>
    </row>
    <row r="150" spans="1:2" x14ac:dyDescent="0.25">
      <c r="A150" s="106">
        <f>SUM(B12:B13,B15:B16,B18:B19,B22:B23,B27:B32,B35:B36,B40:B47,B50:B53,B56:B59,B64:B65,B67:B68,B70:B71,B73,B78:B80,B82:B84,B86:B88,B91:B92,B95:B96,B100:B105,B109:B113,B118:B123)</f>
        <v>265</v>
      </c>
      <c r="B150" s="107">
        <f>SUM(CG12:CH113)</f>
        <v>0</v>
      </c>
    </row>
  </sheetData>
  <mergeCells count="72">
    <mergeCell ref="AI116:AJ116"/>
    <mergeCell ref="W116:X116"/>
    <mergeCell ref="Y116:Z116"/>
    <mergeCell ref="AA116:AB116"/>
    <mergeCell ref="AC116:AD116"/>
    <mergeCell ref="AE116:AF116"/>
    <mergeCell ref="AG116:AH116"/>
    <mergeCell ref="U116:V116"/>
    <mergeCell ref="A114:AJ114"/>
    <mergeCell ref="A115:A117"/>
    <mergeCell ref="B115:D115"/>
    <mergeCell ref="E115:AJ115"/>
    <mergeCell ref="B116:B117"/>
    <mergeCell ref="C116:C117"/>
    <mergeCell ref="D116:D117"/>
    <mergeCell ref="E116:F116"/>
    <mergeCell ref="G116:H116"/>
    <mergeCell ref="I116:J116"/>
    <mergeCell ref="K116:L116"/>
    <mergeCell ref="M116:N116"/>
    <mergeCell ref="O116:P116"/>
    <mergeCell ref="Q116:R116"/>
    <mergeCell ref="S116:T116"/>
    <mergeCell ref="T107:T108"/>
    <mergeCell ref="A89:K89"/>
    <mergeCell ref="A93:D93"/>
    <mergeCell ref="A97:R97"/>
    <mergeCell ref="A98:A99"/>
    <mergeCell ref="B98:B99"/>
    <mergeCell ref="C98:L98"/>
    <mergeCell ref="M98:M99"/>
    <mergeCell ref="N98:N99"/>
    <mergeCell ref="A106:R106"/>
    <mergeCell ref="A107:A108"/>
    <mergeCell ref="B107:B108"/>
    <mergeCell ref="C107:R107"/>
    <mergeCell ref="S107:S108"/>
    <mergeCell ref="L61:L62"/>
    <mergeCell ref="M61:M62"/>
    <mergeCell ref="A74:K74"/>
    <mergeCell ref="A75:A76"/>
    <mergeCell ref="B75:B76"/>
    <mergeCell ref="C75:K75"/>
    <mergeCell ref="L75:L76"/>
    <mergeCell ref="M75:M76"/>
    <mergeCell ref="A48:K48"/>
    <mergeCell ref="A54:D54"/>
    <mergeCell ref="A60:K60"/>
    <mergeCell ref="A61:A62"/>
    <mergeCell ref="B61:B62"/>
    <mergeCell ref="C61:K61"/>
    <mergeCell ref="M25:M26"/>
    <mergeCell ref="A33:D33"/>
    <mergeCell ref="A37:K37"/>
    <mergeCell ref="A38:A39"/>
    <mergeCell ref="B38:B39"/>
    <mergeCell ref="C38:K38"/>
    <mergeCell ref="L38:L39"/>
    <mergeCell ref="M38:M39"/>
    <mergeCell ref="L25:L26"/>
    <mergeCell ref="A20:D20"/>
    <mergeCell ref="A24:K24"/>
    <mergeCell ref="A25:A26"/>
    <mergeCell ref="B25:B26"/>
    <mergeCell ref="C25:K25"/>
    <mergeCell ref="A6:M6"/>
    <mergeCell ref="A8:K8"/>
    <mergeCell ref="A9:A10"/>
    <mergeCell ref="B9:B10"/>
    <mergeCell ref="C9:K9"/>
    <mergeCell ref="L9:L10"/>
    <mergeCell ref="M9:M10"/>
  </mergeCells>
  <dataValidations count="7">
    <dataValidation type="whole" operator="equal" allowBlank="1" showInputMessage="1" showErrorMessage="1" sqref="B11:M11 B14:M14 B17:M17 B63:M63 B66:M66 B69:M69 B72:M72 B77:M77 B81:M81 B85:M85" xr:uid="{00000000-0002-0000-0600-000000000000}">
      <formula1>0</formula1>
    </dataValidation>
    <dataValidation type="whole" operator="greaterThanOrEqual" allowBlank="1" showInputMessage="1" showErrorMessage="1" sqref="B91:D92 B12:M13 B15:M16 B18:M19 B22:D23 C27:M32 B35:D36 C40:M47 B50:D53 C70:M71 B56:D59 C67:M68 C64:M65 C73:M73 B95:D96" xr:uid="{00000000-0002-0000-0600-000001000000}">
      <formula1>0</formula1>
    </dataValidation>
    <dataValidation type="whole" allowBlank="1" showInputMessage="1" showErrorMessage="1" sqref="E118:AJ123" xr:uid="{00000000-0002-0000-0600-000002000000}">
      <formula1>0</formula1>
      <formula2>9.99999999999999E+41</formula2>
    </dataValidation>
    <dataValidation type="whole" allowBlank="1" showInputMessage="1" showErrorMessage="1" sqref="C100:N105" xr:uid="{00000000-0002-0000-0600-000003000000}">
      <formula1>0</formula1>
      <formula2>9.99999999999999E+37</formula2>
    </dataValidation>
    <dataValidation type="whole" allowBlank="1" showInputMessage="1" showErrorMessage="1" sqref="C86:M88" xr:uid="{00000000-0002-0000-0600-000004000000}">
      <formula1>0</formula1>
      <formula2>9.99999999999999E+39</formula2>
    </dataValidation>
    <dataValidation type="whole" allowBlank="1" showInputMessage="1" showErrorMessage="1" sqref="C82:M84" xr:uid="{00000000-0002-0000-0600-000005000000}">
      <formula1>0</formula1>
      <formula2>9.99999999999999E+35</formula2>
    </dataValidation>
    <dataValidation type="whole" allowBlank="1" showInputMessage="1" showErrorMessage="1" sqref="C78:M80 C109:T113" xr:uid="{00000000-0002-0000-0600-000006000000}">
      <formula1>0</formula1>
      <formula2>9.99999999999999E+36</formula2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I150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60.140625" customWidth="1"/>
    <col min="2" max="2" width="12" customWidth="1"/>
    <col min="3" max="3" width="12.7109375" customWidth="1"/>
    <col min="78" max="78" width="11.42578125" customWidth="1"/>
    <col min="79" max="87" width="11.42578125" hidden="1" customWidth="1"/>
    <col min="88" max="95" width="0" hidden="1" customWidth="1"/>
  </cols>
  <sheetData>
    <row r="1" spans="1:86" x14ac:dyDescent="0.25">
      <c r="A1" s="1" t="s">
        <v>0</v>
      </c>
    </row>
    <row r="2" spans="1:86" x14ac:dyDescent="0.25">
      <c r="A2" s="1" t="str">
        <f>CONCATENATE("COMUNA: ",[8]NOMBRE!B2, " (",[8]NOMBRE!C2,[8]NOMBRE!D2,[8]NOMBRE!E2,[8]NOMBRE!F2,[8]NOMBRE!G2,")")</f>
        <v>COMUNA: LINARES (07401)</v>
      </c>
    </row>
    <row r="3" spans="1:86" x14ac:dyDescent="0.25">
      <c r="A3" s="1" t="str">
        <f>CONCATENATE("ESTABLECIMIENTO/ESTRATEGIA: ", [8]NOMBRE!B3, " (",[8]NOMBRE!C3,[8]NOMBRE!D3,[8]NOMBRE!E3,[8]NOMBRE!F3,[8]NOMBRE!G3,[8]NOMBRE!H3,")")</f>
        <v>ESTABLECIMIENTO/ESTRATEGIA: HOSPITAL PRESIDENTE CARLOS IBAÑEZ DEL CAMPO (116108)</v>
      </c>
    </row>
    <row r="4" spans="1:86" x14ac:dyDescent="0.25">
      <c r="A4" s="1" t="str">
        <f>CONCATENATE("MES: ",[8]NOMBRE!B6, " (",[8]NOMBRE!C6,[8]NOMBRE!D6,")")</f>
        <v>MES: JULIO (07)</v>
      </c>
    </row>
    <row r="5" spans="1:86" x14ac:dyDescent="0.25">
      <c r="A5" s="1" t="str">
        <f>CONCATENATE("AÑO: ",[8]NOMBRE!B7)</f>
        <v>AÑO: 2025</v>
      </c>
    </row>
    <row r="6" spans="1:86" ht="15" customHeight="1" x14ac:dyDescent="0.25">
      <c r="A6" s="176" t="s">
        <v>1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</row>
    <row r="8" spans="1:86" x14ac:dyDescent="0.25">
      <c r="A8" s="177" t="s">
        <v>2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2"/>
      <c r="M8" s="2"/>
    </row>
    <row r="9" spans="1:86" ht="15" customHeight="1" x14ac:dyDescent="0.25">
      <c r="A9" s="178"/>
      <c r="B9" s="180" t="s">
        <v>3</v>
      </c>
      <c r="C9" s="182" t="s">
        <v>4</v>
      </c>
      <c r="D9" s="183"/>
      <c r="E9" s="183"/>
      <c r="F9" s="183"/>
      <c r="G9" s="183"/>
      <c r="H9" s="183"/>
      <c r="I9" s="183"/>
      <c r="J9" s="183"/>
      <c r="K9" s="184"/>
      <c r="L9" s="185" t="s">
        <v>5</v>
      </c>
      <c r="M9" s="187" t="s">
        <v>6</v>
      </c>
    </row>
    <row r="10" spans="1:86" x14ac:dyDescent="0.25">
      <c r="A10" s="179"/>
      <c r="B10" s="181"/>
      <c r="C10" s="3" t="s">
        <v>7</v>
      </c>
      <c r="D10" s="4" t="s">
        <v>8</v>
      </c>
      <c r="E10" s="4" t="s">
        <v>9</v>
      </c>
      <c r="F10" s="4" t="s">
        <v>10</v>
      </c>
      <c r="G10" s="4" t="s">
        <v>11</v>
      </c>
      <c r="H10" s="4" t="s">
        <v>12</v>
      </c>
      <c r="I10" s="4" t="s">
        <v>13</v>
      </c>
      <c r="J10" s="4" t="s">
        <v>14</v>
      </c>
      <c r="K10" s="5" t="s">
        <v>15</v>
      </c>
      <c r="L10" s="186"/>
      <c r="M10" s="188"/>
    </row>
    <row r="11" spans="1:86" x14ac:dyDescent="0.25">
      <c r="A11" s="6" t="s">
        <v>16</v>
      </c>
      <c r="B11" s="7"/>
      <c r="C11" s="8"/>
      <c r="D11" s="8"/>
      <c r="E11" s="8"/>
      <c r="F11" s="8"/>
      <c r="G11" s="8"/>
      <c r="H11" s="8"/>
      <c r="I11" s="8"/>
      <c r="J11" s="8"/>
      <c r="K11" s="9"/>
      <c r="L11" s="10"/>
      <c r="M11" s="11"/>
    </row>
    <row r="12" spans="1:86" ht="22.5" x14ac:dyDescent="0.25">
      <c r="A12" s="12" t="s">
        <v>17</v>
      </c>
      <c r="B12" s="13">
        <f>SUM(C12:K12)</f>
        <v>0</v>
      </c>
      <c r="C12" s="108"/>
      <c r="D12" s="109"/>
      <c r="E12" s="109"/>
      <c r="F12" s="109"/>
      <c r="G12" s="109"/>
      <c r="H12" s="109"/>
      <c r="I12" s="109"/>
      <c r="J12" s="109"/>
      <c r="K12" s="110"/>
      <c r="L12" s="111"/>
      <c r="M12" s="112"/>
      <c r="N12" s="14" t="str">
        <f>$CA12&amp;CB12</f>
        <v/>
      </c>
      <c r="CA12" s="15" t="str">
        <f>IF(AND(B12&gt;0,L12="")," * No olvide digitar la variable Pueblos Originarios. Digite cero si no tiene.",IF(L12&gt;B12, " * La variable Pueblos Originarios no puede ser mayor al Total.",""))</f>
        <v/>
      </c>
      <c r="CB12" s="15" t="str">
        <f>IF(AND(B12&gt;0,M12="")," * No olvide digitar la variable Migrantes. Digite cero si no tiene.",IF(M12&gt;B12, " * La variable Migrantes no puede ser mayor al Total.",""))</f>
        <v/>
      </c>
      <c r="CC12" s="14"/>
      <c r="CD12" s="14"/>
      <c r="CG12" s="16">
        <f>IF(AND(B12&gt;0,L12=""),1,IF(L12&gt;B12,1,0))</f>
        <v>0</v>
      </c>
      <c r="CH12" s="16">
        <f>IF(AND(B12&gt;0,M12=""),1,IF(M12&gt;B12,1,0))</f>
        <v>0</v>
      </c>
    </row>
    <row r="13" spans="1:86" x14ac:dyDescent="0.25">
      <c r="A13" s="17" t="s">
        <v>18</v>
      </c>
      <c r="B13" s="18">
        <f>SUM(C13:K13)</f>
        <v>0</v>
      </c>
      <c r="C13" s="113"/>
      <c r="D13" s="114"/>
      <c r="E13" s="114"/>
      <c r="F13" s="114"/>
      <c r="G13" s="114"/>
      <c r="H13" s="114"/>
      <c r="I13" s="114"/>
      <c r="J13" s="114"/>
      <c r="K13" s="115"/>
      <c r="L13" s="116"/>
      <c r="M13" s="117"/>
      <c r="N13" s="14" t="str">
        <f t="shared" ref="N13:N19" si="0">$CA13&amp;CB13</f>
        <v/>
      </c>
      <c r="CA13" s="15" t="str">
        <f>IF(AND(B13&gt;0,L13="")," * No olvide digitar la variable Pueblos Originarios. Digite cero si no tiene.",IF(L13&gt;B13, " * La variable Pueblos Originarios no puede ser mayor al Total.",""))</f>
        <v/>
      </c>
      <c r="CB13" s="15" t="str">
        <f>IF(AND(B13&gt;0,M13="")," * No olvide digitar la variable Migrantes. Digite cero si no tiene.",IF(M13&gt;B13, " * La variable Migrantes no puede ser mayor al Total.",""))</f>
        <v/>
      </c>
      <c r="CG13" s="16">
        <f>IF(AND(B13&gt;0,L13=""),1,IF(L13&gt;B13,1,0))</f>
        <v>0</v>
      </c>
      <c r="CH13" s="16">
        <f>IF(AND(B13&gt;0,M13=""),1,IF(M13&gt;B13,1,0))</f>
        <v>0</v>
      </c>
    </row>
    <row r="14" spans="1:86" x14ac:dyDescent="0.25">
      <c r="A14" s="19" t="s">
        <v>19</v>
      </c>
      <c r="B14" s="20"/>
      <c r="C14" s="21"/>
      <c r="D14" s="21"/>
      <c r="E14" s="21"/>
      <c r="F14" s="21"/>
      <c r="G14" s="21"/>
      <c r="H14" s="21"/>
      <c r="I14" s="21"/>
      <c r="J14" s="21"/>
      <c r="K14" s="22"/>
      <c r="L14" s="23"/>
      <c r="M14" s="24"/>
      <c r="N14" s="14" t="str">
        <f t="shared" si="0"/>
        <v/>
      </c>
      <c r="CA14" s="25"/>
    </row>
    <row r="15" spans="1:86" ht="22.5" x14ac:dyDescent="0.25">
      <c r="A15" s="12" t="s">
        <v>20</v>
      </c>
      <c r="B15" s="26">
        <f>SUM(C15:K15)</f>
        <v>1</v>
      </c>
      <c r="C15" s="108"/>
      <c r="D15" s="109"/>
      <c r="E15" s="109"/>
      <c r="F15" s="109">
        <v>1</v>
      </c>
      <c r="G15" s="109"/>
      <c r="H15" s="109"/>
      <c r="I15" s="109"/>
      <c r="J15" s="109"/>
      <c r="K15" s="110"/>
      <c r="L15" s="111">
        <v>0</v>
      </c>
      <c r="M15" s="112">
        <v>0</v>
      </c>
      <c r="N15" s="14" t="str">
        <f t="shared" si="0"/>
        <v/>
      </c>
      <c r="CA15" s="15" t="str">
        <f>IF(AND(B15&gt;0,L15="")," * No olvide digitar la variable Pueblos Originarios. Digite cero si no tiene.",IF(L15&gt;B15, " * La variable Pueblos Originarios no puede ser mayor al Total.",""))</f>
        <v/>
      </c>
      <c r="CB15" s="15" t="str">
        <f t="shared" ref="CB15:CB16" si="1">IF(AND(B15&gt;0,M15="")," * No olvide digitar la variable Migrantes. Digite cero si no tiene.",IF(M15&gt;B15, " * La variable Migrantes no puede ser mayor al Total.",""))</f>
        <v/>
      </c>
      <c r="CG15" s="16">
        <f t="shared" ref="CG15:CG16" si="2">IF(AND(B15&gt;0,L15=""),1,IF(L15&gt;B15,1,0))</f>
        <v>0</v>
      </c>
      <c r="CH15" s="16">
        <f t="shared" ref="CH15:CH16" si="3">IF(AND(B15&gt;0,M15=""),1,IF(M15&gt;B15,1,0))</f>
        <v>0</v>
      </c>
    </row>
    <row r="16" spans="1:86" x14ac:dyDescent="0.25">
      <c r="A16" s="17" t="s">
        <v>21</v>
      </c>
      <c r="B16" s="18">
        <f>SUM(C16:K16)</f>
        <v>1</v>
      </c>
      <c r="C16" s="113"/>
      <c r="D16" s="114"/>
      <c r="E16" s="114"/>
      <c r="F16" s="114">
        <v>1</v>
      </c>
      <c r="G16" s="114"/>
      <c r="H16" s="114"/>
      <c r="I16" s="114"/>
      <c r="J16" s="114"/>
      <c r="K16" s="115"/>
      <c r="L16" s="116">
        <v>0</v>
      </c>
      <c r="M16" s="117">
        <v>0</v>
      </c>
      <c r="N16" s="14" t="str">
        <f t="shared" si="0"/>
        <v/>
      </c>
      <c r="CA16" s="15" t="str">
        <f>IF(AND(B16&gt;0,L16="")," * No olvide digitar la variable Pueblos Originarios. Digite cero si no tiene.",IF(L16&gt;B16, " * La variable Pueblos Originarios no puede ser mayor al Total.",""))</f>
        <v/>
      </c>
      <c r="CB16" s="15" t="str">
        <f t="shared" si="1"/>
        <v/>
      </c>
      <c r="CG16" s="16">
        <f t="shared" si="2"/>
        <v>0</v>
      </c>
      <c r="CH16" s="16">
        <f t="shared" si="3"/>
        <v>0</v>
      </c>
    </row>
    <row r="17" spans="1:86" x14ac:dyDescent="0.25">
      <c r="A17" s="27" t="s">
        <v>22</v>
      </c>
      <c r="B17" s="20"/>
      <c r="C17" s="21"/>
      <c r="D17" s="21"/>
      <c r="E17" s="21"/>
      <c r="F17" s="21"/>
      <c r="G17" s="21"/>
      <c r="H17" s="21"/>
      <c r="I17" s="21"/>
      <c r="J17" s="21"/>
      <c r="K17" s="22"/>
      <c r="L17" s="23"/>
      <c r="M17" s="24"/>
      <c r="N17" s="14" t="str">
        <f t="shared" si="0"/>
        <v/>
      </c>
      <c r="CA17" s="25"/>
    </row>
    <row r="18" spans="1:86" ht="22.5" x14ac:dyDescent="0.25">
      <c r="A18" s="28" t="s">
        <v>23</v>
      </c>
      <c r="B18" s="29">
        <f>SUM(C18:K18)</f>
        <v>0</v>
      </c>
      <c r="C18" s="118"/>
      <c r="D18" s="119"/>
      <c r="E18" s="119"/>
      <c r="F18" s="119"/>
      <c r="G18" s="119"/>
      <c r="H18" s="119"/>
      <c r="I18" s="119"/>
      <c r="J18" s="119"/>
      <c r="K18" s="120"/>
      <c r="L18" s="121"/>
      <c r="M18" s="122"/>
      <c r="N18" s="14" t="str">
        <f t="shared" si="0"/>
        <v/>
      </c>
      <c r="CA18" s="15" t="str">
        <f>IF(AND(B18&gt;0,L18="")," * No olvide digitar la variable Pueblos Originarios. Digite cero si no tiene.",IF(L18&gt;B18, " * La variable Pueblos Originarios no puede ser mayor al Total.",""))</f>
        <v/>
      </c>
      <c r="CB18" s="15" t="str">
        <f t="shared" ref="CB18:CB19" si="4">IF(AND(B18&gt;0,M18="")," * No olvide digitar la variable Migrantes. Digite cero si no tiene.",IF(M18&gt;B18, " * La variable Migrantes no puede ser mayor al Total.",""))</f>
        <v/>
      </c>
      <c r="CG18" s="16">
        <f t="shared" ref="CG18:CG19" si="5">IF(AND(B18&gt;0,L18=""),1,IF(L18&gt;B18,1,0))</f>
        <v>0</v>
      </c>
      <c r="CH18" s="16">
        <f t="shared" ref="CH18:CH19" si="6">IF(AND(B18&gt;0,M18=""),1,IF(M18&gt;B18,1,0))</f>
        <v>0</v>
      </c>
    </row>
    <row r="19" spans="1:86" x14ac:dyDescent="0.25">
      <c r="A19" s="17" t="s">
        <v>21</v>
      </c>
      <c r="B19" s="18">
        <f>SUM(C19:K19)</f>
        <v>0</v>
      </c>
      <c r="C19" s="113"/>
      <c r="D19" s="114"/>
      <c r="E19" s="114"/>
      <c r="F19" s="114"/>
      <c r="G19" s="114"/>
      <c r="H19" s="114"/>
      <c r="I19" s="114"/>
      <c r="J19" s="114"/>
      <c r="K19" s="115"/>
      <c r="L19" s="116"/>
      <c r="M19" s="117"/>
      <c r="N19" s="14" t="str">
        <f t="shared" si="0"/>
        <v/>
      </c>
      <c r="CA19" s="15" t="str">
        <f>IF(AND(B19&gt;0,L19="")," * No olvide digitar la variable Pueblos Originarios. Digite cero si no tiene.",IF(L19&gt;B19, " * La variable Pueblos Originarios no puede ser mayor al Total.",""))</f>
        <v/>
      </c>
      <c r="CB19" s="15" t="str">
        <f t="shared" si="4"/>
        <v/>
      </c>
      <c r="CG19" s="16">
        <f t="shared" si="5"/>
        <v>0</v>
      </c>
      <c r="CH19" s="16">
        <f t="shared" si="6"/>
        <v>0</v>
      </c>
    </row>
    <row r="20" spans="1:86" ht="15" customHeight="1" x14ac:dyDescent="0.25">
      <c r="A20" s="189" t="s">
        <v>24</v>
      </c>
      <c r="B20" s="189"/>
      <c r="C20" s="189"/>
      <c r="D20" s="189"/>
      <c r="CA20" s="25"/>
    </row>
    <row r="21" spans="1:86" ht="21" x14ac:dyDescent="0.25">
      <c r="A21" s="30"/>
      <c r="B21" s="31" t="s">
        <v>3</v>
      </c>
      <c r="C21" s="32" t="s">
        <v>5</v>
      </c>
      <c r="D21" s="33" t="s">
        <v>6</v>
      </c>
      <c r="CA21" s="25"/>
    </row>
    <row r="22" spans="1:86" ht="33" x14ac:dyDescent="0.25">
      <c r="A22" s="28" t="s">
        <v>25</v>
      </c>
      <c r="B22" s="34"/>
      <c r="C22" s="111"/>
      <c r="D22" s="112"/>
      <c r="E22" s="35" t="str">
        <f>CA22&amp;CB22</f>
        <v/>
      </c>
      <c r="CA22" s="15" t="str">
        <f>IF(AND(B22&gt;0,C22="")," * No olvide digitar la variable Pueblos Originarios. Digite cero si no tiene.",IF(C22&gt;B22, " * La variable Pueblos Originarios no puede ser mayor al Total.",""))</f>
        <v/>
      </c>
      <c r="CB22" s="15" t="str">
        <f>IF(AND(B22&gt;0,D22="")," * No olvide digitar la variable Migrantes. Digite cero si no tiene.",IF(D22&gt;B22, " * La variable Migrantes no puede ser mayor al Total.",""))</f>
        <v/>
      </c>
      <c r="CG22" s="36">
        <f>IF(AND(B22&gt;0,C22=""),1,IF(C22&gt;B22,1,0))</f>
        <v>0</v>
      </c>
      <c r="CH22" s="36">
        <f>IF(AND(B22&gt;0,D22=""),1,IF(D22&gt;B22,1,0))</f>
        <v>0</v>
      </c>
    </row>
    <row r="23" spans="1:86" ht="22.5" x14ac:dyDescent="0.25">
      <c r="A23" s="37" t="s">
        <v>26</v>
      </c>
      <c r="B23" s="123"/>
      <c r="C23" s="116"/>
      <c r="D23" s="117"/>
      <c r="E23" s="35" t="str">
        <f>CA23&amp;CB23</f>
        <v/>
      </c>
      <c r="CA23" s="15" t="str">
        <f>IF(AND(B23&gt;0,C23="")," * No olvide digitar la variable Pueblos Originarios. Digite cero si no tiene.",IF(C23&gt;B23, " * La variable Pueblos Originarios no puede ser mayor al Total.",""))</f>
        <v/>
      </c>
      <c r="CB23" s="15" t="str">
        <f>IF(AND(B23&gt;0,D23="")," * No olvide digitar la variable Migrantes. Digite cero si no tiene.",IF(D23&gt;B23, " * La variable Migrantes no puede ser mayor al Total.",""))</f>
        <v/>
      </c>
      <c r="CG23" s="36">
        <f>IF(AND(B23&gt;0,C23=""),1,IF(C23&gt;B23,1,0))</f>
        <v>0</v>
      </c>
      <c r="CH23" s="36">
        <f>IF(AND(B23&gt;0,D23=""),1,IF(D23&gt;B23,1,0))</f>
        <v>0</v>
      </c>
    </row>
    <row r="24" spans="1:86" ht="15" customHeight="1" x14ac:dyDescent="0.25">
      <c r="A24" s="190" t="s">
        <v>27</v>
      </c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CA24" s="25"/>
    </row>
    <row r="25" spans="1:86" ht="15" customHeight="1" x14ac:dyDescent="0.25">
      <c r="A25" s="191"/>
      <c r="B25" s="178" t="s">
        <v>3</v>
      </c>
      <c r="C25" s="183" t="s">
        <v>4</v>
      </c>
      <c r="D25" s="183"/>
      <c r="E25" s="183"/>
      <c r="F25" s="183"/>
      <c r="G25" s="183"/>
      <c r="H25" s="183"/>
      <c r="I25" s="183"/>
      <c r="J25" s="183"/>
      <c r="K25" s="184"/>
      <c r="L25" s="187" t="s">
        <v>5</v>
      </c>
      <c r="M25" s="178" t="s">
        <v>6</v>
      </c>
      <c r="CA25" s="25"/>
    </row>
    <row r="26" spans="1:86" x14ac:dyDescent="0.25">
      <c r="A26" s="192"/>
      <c r="B26" s="179"/>
      <c r="C26" s="38" t="s">
        <v>7</v>
      </c>
      <c r="D26" s="4" t="s">
        <v>8</v>
      </c>
      <c r="E26" s="4" t="s">
        <v>9</v>
      </c>
      <c r="F26" s="4" t="s">
        <v>10</v>
      </c>
      <c r="G26" s="4" t="s">
        <v>11</v>
      </c>
      <c r="H26" s="4" t="s">
        <v>12</v>
      </c>
      <c r="I26" s="4" t="s">
        <v>13</v>
      </c>
      <c r="J26" s="4" t="s">
        <v>14</v>
      </c>
      <c r="K26" s="5" t="s">
        <v>15</v>
      </c>
      <c r="L26" s="188"/>
      <c r="M26" s="179"/>
      <c r="CA26" s="25"/>
    </row>
    <row r="27" spans="1:86" ht="22.5" x14ac:dyDescent="0.25">
      <c r="A27" s="28" t="s">
        <v>28</v>
      </c>
      <c r="B27" s="26">
        <f t="shared" ref="B27:B32" si="7">SUM(C27:K27)</f>
        <v>0</v>
      </c>
      <c r="C27" s="118"/>
      <c r="D27" s="119"/>
      <c r="E27" s="119"/>
      <c r="F27" s="119"/>
      <c r="G27" s="119"/>
      <c r="H27" s="119"/>
      <c r="I27" s="119"/>
      <c r="J27" s="119"/>
      <c r="K27" s="120"/>
      <c r="L27" s="124"/>
      <c r="M27" s="125"/>
      <c r="N27" s="35" t="str">
        <f>$CA27&amp;CB27</f>
        <v/>
      </c>
      <c r="CA27" s="15" t="str">
        <f>IF(AND(B27&gt;0,L27="")," No olvide digitar la variable Pueblos Originarios. Digite cero si no tiene.",IF(L27&gt;B27," * La variable Pueblos Originarios no puede ser mayor al Total.",""))</f>
        <v/>
      </c>
      <c r="CB27" s="15" t="str">
        <f>IF(AND(B27&gt;0,M27="")," No olvide digitar la variable Migrantes. Digite cero si no tiene.",IF(M27&gt;B27," * La variable Migrantes no puede ser mayor al Total.",""))</f>
        <v/>
      </c>
      <c r="CG27" s="36">
        <f>IF(AND(B27&gt;0,L27=""),1,IF(L27&gt;B27,1,0))</f>
        <v>0</v>
      </c>
      <c r="CH27" s="36">
        <f>IF(AND(B27&gt;0,M27=""),1,IF(M27&gt;B27,1,0))</f>
        <v>0</v>
      </c>
    </row>
    <row r="28" spans="1:86" x14ac:dyDescent="0.25">
      <c r="A28" s="28" t="s">
        <v>29</v>
      </c>
      <c r="B28" s="39">
        <f t="shared" si="7"/>
        <v>0</v>
      </c>
      <c r="C28" s="118"/>
      <c r="D28" s="119"/>
      <c r="E28" s="119"/>
      <c r="F28" s="119"/>
      <c r="G28" s="119"/>
      <c r="H28" s="119"/>
      <c r="I28" s="119"/>
      <c r="J28" s="119"/>
      <c r="K28" s="120"/>
      <c r="L28" s="124"/>
      <c r="M28" s="125"/>
      <c r="N28" s="35" t="str">
        <f t="shared" ref="N28:N32" si="8">$CA28&amp;CB28</f>
        <v/>
      </c>
      <c r="CA28" s="15" t="str">
        <f t="shared" ref="CA28:CA32" si="9">IF(AND(B28&gt;0,L28="")," No olvide digitar la variable Pueblos Originarios. Digite cero si no tiene.",IF(L28&gt;B28," * La variable Pueblos Originarios no puede ser mayor al Total.",""))</f>
        <v/>
      </c>
      <c r="CB28" s="15" t="str">
        <f t="shared" ref="CB28:CB32" si="10">IF(AND(B28&gt;0,M28="")," No olvide digitar la variable Migrantes. Digite cero si no tiene.",IF(M28&gt;B28," * La variable Migrantes no puede ser mayor al Total.",""))</f>
        <v/>
      </c>
      <c r="CG28" s="36">
        <f t="shared" ref="CG28:CG32" si="11">IF(AND(B28&gt;0,L28=""),1,IF(L28&gt;B28,1,0))</f>
        <v>0</v>
      </c>
      <c r="CH28" s="36">
        <f t="shared" ref="CH28:CH32" si="12">IF(AND(B28&gt;0,M28=""),1,IF(M28&gt;B28,1,0))</f>
        <v>0</v>
      </c>
    </row>
    <row r="29" spans="1:86" ht="22.5" x14ac:dyDescent="0.25">
      <c r="A29" s="28" t="s">
        <v>30</v>
      </c>
      <c r="B29" s="39">
        <f t="shared" si="7"/>
        <v>0</v>
      </c>
      <c r="C29" s="118"/>
      <c r="D29" s="119"/>
      <c r="E29" s="119"/>
      <c r="F29" s="119"/>
      <c r="G29" s="119"/>
      <c r="H29" s="119"/>
      <c r="I29" s="119"/>
      <c r="J29" s="119"/>
      <c r="K29" s="120"/>
      <c r="L29" s="124"/>
      <c r="M29" s="125"/>
      <c r="N29" s="35" t="str">
        <f t="shared" si="8"/>
        <v/>
      </c>
      <c r="CA29" s="15" t="str">
        <f t="shared" si="9"/>
        <v/>
      </c>
      <c r="CB29" s="15" t="str">
        <f t="shared" si="10"/>
        <v/>
      </c>
      <c r="CG29" s="36">
        <f t="shared" si="11"/>
        <v>0</v>
      </c>
      <c r="CH29" s="36">
        <f t="shared" si="12"/>
        <v>0</v>
      </c>
    </row>
    <row r="30" spans="1:86" ht="22.5" x14ac:dyDescent="0.25">
      <c r="A30" s="28" t="s">
        <v>31</v>
      </c>
      <c r="B30" s="39">
        <f t="shared" si="7"/>
        <v>0</v>
      </c>
      <c r="C30" s="118"/>
      <c r="D30" s="119"/>
      <c r="E30" s="119"/>
      <c r="F30" s="119"/>
      <c r="G30" s="119"/>
      <c r="H30" s="119"/>
      <c r="I30" s="119"/>
      <c r="J30" s="119"/>
      <c r="K30" s="120"/>
      <c r="L30" s="124"/>
      <c r="M30" s="125"/>
      <c r="N30" s="35" t="str">
        <f t="shared" si="8"/>
        <v/>
      </c>
      <c r="CA30" s="15" t="str">
        <f t="shared" si="9"/>
        <v/>
      </c>
      <c r="CB30" s="15" t="str">
        <f t="shared" si="10"/>
        <v/>
      </c>
      <c r="CG30" s="36">
        <f t="shared" si="11"/>
        <v>0</v>
      </c>
      <c r="CH30" s="36">
        <f t="shared" si="12"/>
        <v>0</v>
      </c>
    </row>
    <row r="31" spans="1:86" ht="22.5" x14ac:dyDescent="0.25">
      <c r="A31" s="28" t="s">
        <v>32</v>
      </c>
      <c r="B31" s="39">
        <f t="shared" si="7"/>
        <v>0</v>
      </c>
      <c r="C31" s="118"/>
      <c r="D31" s="119"/>
      <c r="E31" s="119"/>
      <c r="F31" s="119"/>
      <c r="G31" s="119"/>
      <c r="H31" s="119"/>
      <c r="I31" s="119"/>
      <c r="J31" s="119"/>
      <c r="K31" s="120"/>
      <c r="L31" s="124"/>
      <c r="M31" s="125"/>
      <c r="N31" s="35" t="str">
        <f t="shared" si="8"/>
        <v/>
      </c>
      <c r="CA31" s="15" t="str">
        <f t="shared" si="9"/>
        <v/>
      </c>
      <c r="CB31" s="15" t="str">
        <f t="shared" si="10"/>
        <v/>
      </c>
      <c r="CG31" s="36">
        <f t="shared" si="11"/>
        <v>0</v>
      </c>
      <c r="CH31" s="36">
        <f t="shared" si="12"/>
        <v>0</v>
      </c>
    </row>
    <row r="32" spans="1:86" x14ac:dyDescent="0.25">
      <c r="A32" s="17" t="s">
        <v>33</v>
      </c>
      <c r="B32" s="18">
        <f t="shared" si="7"/>
        <v>0</v>
      </c>
      <c r="C32" s="126"/>
      <c r="D32" s="127"/>
      <c r="E32" s="127"/>
      <c r="F32" s="127"/>
      <c r="G32" s="127"/>
      <c r="H32" s="127"/>
      <c r="I32" s="127"/>
      <c r="J32" s="127"/>
      <c r="K32" s="128"/>
      <c r="L32" s="129"/>
      <c r="M32" s="130"/>
      <c r="N32" s="35" t="str">
        <f t="shared" si="8"/>
        <v/>
      </c>
      <c r="CA32" s="15" t="str">
        <f t="shared" si="9"/>
        <v/>
      </c>
      <c r="CB32" s="15" t="str">
        <f t="shared" si="10"/>
        <v/>
      </c>
      <c r="CG32" s="36">
        <f t="shared" si="11"/>
        <v>0</v>
      </c>
      <c r="CH32" s="36">
        <f t="shared" si="12"/>
        <v>0</v>
      </c>
    </row>
    <row r="33" spans="1:86" ht="15" customHeight="1" x14ac:dyDescent="0.25">
      <c r="A33" s="189" t="s">
        <v>34</v>
      </c>
      <c r="B33" s="189"/>
      <c r="C33" s="189"/>
      <c r="D33" s="189"/>
      <c r="CA33" s="25"/>
    </row>
    <row r="34" spans="1:86" ht="21" x14ac:dyDescent="0.25">
      <c r="A34" s="40"/>
      <c r="B34" s="31" t="s">
        <v>3</v>
      </c>
      <c r="C34" s="32" t="s">
        <v>5</v>
      </c>
      <c r="D34" s="33" t="s">
        <v>6</v>
      </c>
      <c r="CA34" s="25"/>
    </row>
    <row r="35" spans="1:86" ht="22.5" x14ac:dyDescent="0.25">
      <c r="A35" s="28" t="s">
        <v>35</v>
      </c>
      <c r="B35" s="131">
        <v>108</v>
      </c>
      <c r="C35" s="124">
        <v>0</v>
      </c>
      <c r="D35" s="132">
        <v>14</v>
      </c>
      <c r="E35" s="35" t="str">
        <f>CA35&amp;CB35</f>
        <v/>
      </c>
      <c r="CA35" s="15" t="str">
        <f>IF(AND(B35&gt;0,C35="")," No olvide digitar la variable Pueblos Originarios. Digite cero si no tiene.",IF(C35&gt;B35," * La variable Pueblos Originarios no puede ser mayor al Total.",""))</f>
        <v/>
      </c>
      <c r="CB35" s="15" t="str">
        <f>IF(AND(B35&gt;0,D35="")," No olvide digitar la variable Migrantes. Digite cero si no tiene.",IF(D35&gt;B35," * La variable Migrantes no puede ser mayor al Total.",""))</f>
        <v/>
      </c>
      <c r="CG35" s="36">
        <f>IF(AND(B35&gt;0,C35=""),1,IF(C35&gt;B35,1,0))</f>
        <v>0</v>
      </c>
      <c r="CH35" s="36">
        <f>IF(AND(B35&gt;0,D35=""),1,IF(D35&gt;B35,1,0))</f>
        <v>0</v>
      </c>
    </row>
    <row r="36" spans="1:86" x14ac:dyDescent="0.25">
      <c r="A36" s="37" t="s">
        <v>36</v>
      </c>
      <c r="B36" s="133">
        <v>108</v>
      </c>
      <c r="C36" s="129">
        <v>0</v>
      </c>
      <c r="D36" s="134">
        <v>14</v>
      </c>
      <c r="E36" s="35" t="str">
        <f>CA36&amp;CB36</f>
        <v/>
      </c>
      <c r="CA36" s="15" t="str">
        <f>IF(AND(B36&gt;0,C36="")," No olvide digitar la variable Pueblos Originarios. Digite cero si no tiene.",IF(C36&gt;B36," * La variable Pueblos Originarios no puede ser mayor al Total.",""))</f>
        <v/>
      </c>
      <c r="CB36" s="15" t="str">
        <f>IF(AND(B36&gt;0,D36="")," No olvide digitar la variable Migrantes. Digite cero si no tiene.",IF(D36&gt;B36," * La variable Migrantes no puede ser mayor al Total.",""))</f>
        <v/>
      </c>
      <c r="CG36" s="36">
        <f>IF(AND(B36&gt;0,C36=""),1,IF(C36&gt;B36,1,0))</f>
        <v>0</v>
      </c>
      <c r="CH36" s="36">
        <f>IF(AND(B36&gt;0,D36=""),1,IF(D36&gt;B36,1,0))</f>
        <v>0</v>
      </c>
    </row>
    <row r="37" spans="1:86" ht="15" customHeight="1" x14ac:dyDescent="0.25">
      <c r="A37" s="190" t="s">
        <v>37</v>
      </c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CA37" s="25"/>
      <c r="CB37" s="25"/>
    </row>
    <row r="38" spans="1:86" ht="15" customHeight="1" x14ac:dyDescent="0.25">
      <c r="A38" s="193"/>
      <c r="B38" s="195" t="s">
        <v>3</v>
      </c>
      <c r="C38" s="182" t="s">
        <v>4</v>
      </c>
      <c r="D38" s="183"/>
      <c r="E38" s="183"/>
      <c r="F38" s="183"/>
      <c r="G38" s="183"/>
      <c r="H38" s="183"/>
      <c r="I38" s="183"/>
      <c r="J38" s="183"/>
      <c r="K38" s="184"/>
      <c r="L38" s="185" t="s">
        <v>5</v>
      </c>
      <c r="M38" s="187" t="s">
        <v>6</v>
      </c>
      <c r="CA38" s="25"/>
    </row>
    <row r="39" spans="1:86" x14ac:dyDescent="0.25">
      <c r="A39" s="194"/>
      <c r="B39" s="196"/>
      <c r="C39" s="3" t="s">
        <v>7</v>
      </c>
      <c r="D39" s="4" t="s">
        <v>8</v>
      </c>
      <c r="E39" s="4" t="s">
        <v>9</v>
      </c>
      <c r="F39" s="4" t="s">
        <v>10</v>
      </c>
      <c r="G39" s="4" t="s">
        <v>11</v>
      </c>
      <c r="H39" s="4" t="s">
        <v>12</v>
      </c>
      <c r="I39" s="4" t="s">
        <v>13</v>
      </c>
      <c r="J39" s="4" t="s">
        <v>14</v>
      </c>
      <c r="K39" s="5" t="s">
        <v>15</v>
      </c>
      <c r="L39" s="186"/>
      <c r="M39" s="188"/>
      <c r="CA39" s="25"/>
    </row>
    <row r="40" spans="1:86" ht="22.5" x14ac:dyDescent="0.25">
      <c r="A40" s="28" t="s">
        <v>38</v>
      </c>
      <c r="B40" s="41">
        <f>SUM(C40:K40)</f>
        <v>0</v>
      </c>
      <c r="C40" s="135"/>
      <c r="D40" s="124"/>
      <c r="E40" s="124"/>
      <c r="F40" s="124"/>
      <c r="G40" s="124"/>
      <c r="H40" s="124"/>
      <c r="I40" s="124"/>
      <c r="J40" s="124"/>
      <c r="K40" s="120"/>
      <c r="L40" s="121"/>
      <c r="M40" s="122"/>
      <c r="N40" s="35" t="str">
        <f>$CA40&amp;CB40</f>
        <v/>
      </c>
      <c r="CA40" s="15" t="str">
        <f>IF(AND(B40&gt;0,L40="")," No olvide digitar la variable Pueblos Originarios. Digite cero si no tiene.",IF(L40&gt;B40," * La variable Pueblos Originarios no puede ser mayor al Total.",""))</f>
        <v/>
      </c>
      <c r="CB40" s="15" t="str">
        <f>IF(AND(B40&gt;0,M40="")," No olvide digitar la variable Migrantes. Digite cero si no tiene.",IF(M40&gt;B40," * La variable Migrantes no puede ser mayor al Total.",""))</f>
        <v/>
      </c>
      <c r="CG40" s="36">
        <f>IF(AND(B40&gt;0,L40=""),1,IF(L40&gt;B40,1,0))</f>
        <v>0</v>
      </c>
      <c r="CH40" s="36">
        <f>IF(AND(B40&gt;0,M40=""),1,IF(M40&gt;B40,1,0))</f>
        <v>0</v>
      </c>
    </row>
    <row r="41" spans="1:86" ht="22.5" x14ac:dyDescent="0.25">
      <c r="A41" s="28" t="s">
        <v>39</v>
      </c>
      <c r="B41" s="41">
        <f t="shared" ref="B41:B47" si="13">SUM(C41:K41)</f>
        <v>0</v>
      </c>
      <c r="C41" s="135"/>
      <c r="D41" s="124"/>
      <c r="E41" s="124"/>
      <c r="F41" s="124"/>
      <c r="G41" s="124"/>
      <c r="H41" s="124"/>
      <c r="I41" s="124"/>
      <c r="J41" s="124"/>
      <c r="K41" s="120"/>
      <c r="L41" s="121"/>
      <c r="M41" s="122"/>
      <c r="N41" s="35" t="str">
        <f t="shared" ref="N41:N47" si="14">$CA41&amp;CB41</f>
        <v/>
      </c>
      <c r="CA41" s="15" t="str">
        <f t="shared" ref="CA41:CA47" si="15">IF(AND(B41&gt;0,L41="")," No olvide digitar la variable Pueblos Originarios. Digite cero si no tiene.",IF(L41&gt;B41," * La variable Pueblos Originarios no puede ser mayor al Total.",""))</f>
        <v/>
      </c>
      <c r="CB41" s="15" t="str">
        <f t="shared" ref="CB41:CB47" si="16">IF(AND(B41&gt;0,M41="")," No olvide digitar la variable Migrantes. Digite cero si no tiene.",IF(M41&gt;B41," * La variable Migrantes no puede ser mayor al Total.",""))</f>
        <v/>
      </c>
      <c r="CG41" s="36">
        <f t="shared" ref="CG41:CG47" si="17">IF(AND(B41&gt;0,L41=""),1,IF(L41&gt;B41,1,0))</f>
        <v>0</v>
      </c>
      <c r="CH41" s="36">
        <f t="shared" ref="CH41:CH47" si="18">IF(AND(B41&gt;0,M41=""),1,IF(M41&gt;B41,1,0))</f>
        <v>0</v>
      </c>
    </row>
    <row r="42" spans="1:86" ht="22.5" x14ac:dyDescent="0.25">
      <c r="A42" s="28" t="s">
        <v>40</v>
      </c>
      <c r="B42" s="41">
        <f t="shared" si="13"/>
        <v>0</v>
      </c>
      <c r="C42" s="135"/>
      <c r="D42" s="124"/>
      <c r="E42" s="124"/>
      <c r="F42" s="124"/>
      <c r="G42" s="124"/>
      <c r="H42" s="124"/>
      <c r="I42" s="124"/>
      <c r="J42" s="124"/>
      <c r="K42" s="120"/>
      <c r="L42" s="121"/>
      <c r="M42" s="122"/>
      <c r="N42" s="35" t="str">
        <f t="shared" si="14"/>
        <v/>
      </c>
      <c r="CA42" s="15" t="str">
        <f t="shared" si="15"/>
        <v/>
      </c>
      <c r="CB42" s="15" t="str">
        <f t="shared" si="16"/>
        <v/>
      </c>
      <c r="CG42" s="36">
        <f t="shared" si="17"/>
        <v>0</v>
      </c>
      <c r="CH42" s="36">
        <f t="shared" si="18"/>
        <v>0</v>
      </c>
    </row>
    <row r="43" spans="1:86" x14ac:dyDescent="0.25">
      <c r="A43" s="17" t="s">
        <v>41</v>
      </c>
      <c r="B43" s="42">
        <f t="shared" si="13"/>
        <v>0</v>
      </c>
      <c r="C43" s="129"/>
      <c r="D43" s="136"/>
      <c r="E43" s="136"/>
      <c r="F43" s="136"/>
      <c r="G43" s="136"/>
      <c r="H43" s="136"/>
      <c r="I43" s="136"/>
      <c r="J43" s="136"/>
      <c r="K43" s="115"/>
      <c r="L43" s="116"/>
      <c r="M43" s="117"/>
      <c r="N43" s="35" t="str">
        <f t="shared" si="14"/>
        <v/>
      </c>
      <c r="CA43" s="15" t="str">
        <f t="shared" si="15"/>
        <v/>
      </c>
      <c r="CB43" s="15" t="str">
        <f t="shared" si="16"/>
        <v/>
      </c>
      <c r="CG43" s="36">
        <f t="shared" si="17"/>
        <v>0</v>
      </c>
      <c r="CH43" s="36">
        <f t="shared" si="18"/>
        <v>0</v>
      </c>
    </row>
    <row r="44" spans="1:86" ht="22.5" x14ac:dyDescent="0.25">
      <c r="A44" s="28" t="s">
        <v>42</v>
      </c>
      <c r="B44" s="43">
        <f>SUM(C44:K44)</f>
        <v>0</v>
      </c>
      <c r="C44" s="124"/>
      <c r="D44" s="124"/>
      <c r="E44" s="124"/>
      <c r="F44" s="124"/>
      <c r="G44" s="124"/>
      <c r="H44" s="124"/>
      <c r="I44" s="124"/>
      <c r="J44" s="124"/>
      <c r="K44" s="120"/>
      <c r="L44" s="121"/>
      <c r="M44" s="122"/>
      <c r="N44" s="35" t="str">
        <f t="shared" si="14"/>
        <v/>
      </c>
      <c r="CA44" s="15" t="str">
        <f t="shared" si="15"/>
        <v/>
      </c>
      <c r="CB44" s="15" t="str">
        <f t="shared" si="16"/>
        <v/>
      </c>
      <c r="CG44" s="36">
        <f t="shared" si="17"/>
        <v>0</v>
      </c>
      <c r="CH44" s="36">
        <f t="shared" si="18"/>
        <v>0</v>
      </c>
    </row>
    <row r="45" spans="1:86" ht="22.5" x14ac:dyDescent="0.25">
      <c r="A45" s="28" t="s">
        <v>43</v>
      </c>
      <c r="B45" s="41">
        <f t="shared" si="13"/>
        <v>0</v>
      </c>
      <c r="C45" s="135"/>
      <c r="D45" s="124"/>
      <c r="E45" s="124"/>
      <c r="F45" s="124"/>
      <c r="G45" s="124"/>
      <c r="H45" s="124"/>
      <c r="I45" s="124"/>
      <c r="J45" s="124"/>
      <c r="K45" s="120"/>
      <c r="L45" s="121"/>
      <c r="M45" s="122"/>
      <c r="N45" s="35" t="str">
        <f t="shared" si="14"/>
        <v/>
      </c>
      <c r="CA45" s="15" t="str">
        <f t="shared" si="15"/>
        <v/>
      </c>
      <c r="CB45" s="15" t="str">
        <f t="shared" si="16"/>
        <v/>
      </c>
      <c r="CG45" s="36">
        <f t="shared" si="17"/>
        <v>0</v>
      </c>
      <c r="CH45" s="36">
        <f t="shared" si="18"/>
        <v>0</v>
      </c>
    </row>
    <row r="46" spans="1:86" ht="22.5" x14ac:dyDescent="0.25">
      <c r="A46" s="28" t="s">
        <v>44</v>
      </c>
      <c r="B46" s="41">
        <f>SUM(C46:K46)</f>
        <v>0</v>
      </c>
      <c r="C46" s="135"/>
      <c r="D46" s="124"/>
      <c r="E46" s="124"/>
      <c r="F46" s="124"/>
      <c r="G46" s="124"/>
      <c r="H46" s="124"/>
      <c r="I46" s="124"/>
      <c r="J46" s="124"/>
      <c r="K46" s="120"/>
      <c r="L46" s="121"/>
      <c r="M46" s="122"/>
      <c r="N46" s="35" t="str">
        <f t="shared" si="14"/>
        <v/>
      </c>
      <c r="CA46" s="15" t="str">
        <f t="shared" si="15"/>
        <v/>
      </c>
      <c r="CB46" s="15" t="str">
        <f t="shared" si="16"/>
        <v/>
      </c>
      <c r="CG46" s="36">
        <f t="shared" si="17"/>
        <v>0</v>
      </c>
      <c r="CH46" s="36">
        <f t="shared" si="18"/>
        <v>0</v>
      </c>
    </row>
    <row r="47" spans="1:86" ht="22.5" x14ac:dyDescent="0.25">
      <c r="A47" s="37" t="s">
        <v>45</v>
      </c>
      <c r="B47" s="42">
        <f t="shared" si="13"/>
        <v>0</v>
      </c>
      <c r="C47" s="129"/>
      <c r="D47" s="129"/>
      <c r="E47" s="129"/>
      <c r="F47" s="129"/>
      <c r="G47" s="129"/>
      <c r="H47" s="129"/>
      <c r="I47" s="129"/>
      <c r="J47" s="129"/>
      <c r="K47" s="128"/>
      <c r="L47" s="137"/>
      <c r="M47" s="138"/>
      <c r="N47" s="35" t="str">
        <f t="shared" si="14"/>
        <v/>
      </c>
      <c r="CA47" s="15" t="str">
        <f t="shared" si="15"/>
        <v/>
      </c>
      <c r="CB47" s="15" t="str">
        <f t="shared" si="16"/>
        <v/>
      </c>
      <c r="CG47" s="36">
        <f t="shared" si="17"/>
        <v>0</v>
      </c>
      <c r="CH47" s="36">
        <f t="shared" si="18"/>
        <v>0</v>
      </c>
    </row>
    <row r="48" spans="1:86" ht="15" customHeight="1" x14ac:dyDescent="0.25">
      <c r="A48" s="197" t="s">
        <v>46</v>
      </c>
      <c r="B48" s="197"/>
      <c r="C48" s="197"/>
      <c r="D48" s="197"/>
      <c r="E48" s="197"/>
      <c r="F48" s="197"/>
      <c r="G48" s="197"/>
      <c r="H48" s="197"/>
      <c r="I48" s="197"/>
      <c r="J48" s="197"/>
      <c r="K48" s="197"/>
      <c r="CA48" s="25"/>
    </row>
    <row r="49" spans="1:86" ht="21" x14ac:dyDescent="0.25">
      <c r="A49" s="44"/>
      <c r="B49" s="31" t="s">
        <v>3</v>
      </c>
      <c r="C49" s="32" t="s">
        <v>5</v>
      </c>
      <c r="D49" s="33" t="s">
        <v>6</v>
      </c>
      <c r="CA49" s="25"/>
    </row>
    <row r="50" spans="1:86" ht="22.5" x14ac:dyDescent="0.25">
      <c r="A50" s="28" t="s">
        <v>47</v>
      </c>
      <c r="B50" s="139"/>
      <c r="C50" s="135"/>
      <c r="D50" s="140"/>
      <c r="E50" s="35" t="str">
        <f>CA50&amp;CB50</f>
        <v/>
      </c>
      <c r="CA50" s="15" t="str">
        <f>IF(AND(B50&gt;0,C50="")," No olvide digitar la variable Pueblos Originarios. Digite cero si no tiene.",IF(C50&gt;B50," * La variable Pueblos Originarios no puede ser mayor al Total.",""))</f>
        <v/>
      </c>
      <c r="CB50" s="15" t="str">
        <f>IF(AND(B50&gt;0,D50="")," No olvide digitar la variable Migrantes. Digite cero si no tiene.",IF(D50&gt;B50," * La variable Migrantes no puede ser mayor al Total.",""))</f>
        <v/>
      </c>
      <c r="CG50" s="36">
        <f>IF(AND(B50&gt;0,C50=""),1,IF(C50&gt;B50,1,0))</f>
        <v>0</v>
      </c>
      <c r="CH50" s="36">
        <f>IF(AND(B50&gt;0,D50=""),1,IF(D50&gt;B50,1,0))</f>
        <v>0</v>
      </c>
    </row>
    <row r="51" spans="1:86" x14ac:dyDescent="0.25">
      <c r="A51" s="28" t="s">
        <v>48</v>
      </c>
      <c r="B51" s="139"/>
      <c r="C51" s="135"/>
      <c r="D51" s="140"/>
      <c r="E51" s="35" t="str">
        <f t="shared" ref="E51:E53" si="19">CA51&amp;CB51</f>
        <v/>
      </c>
      <c r="CA51" s="15" t="str">
        <f t="shared" ref="CA51:CA53" si="20">IF(AND(B51&gt;0,C51="")," No olvide digitar la variable Pueblos Originarios. Digite cero si no tiene.",IF(C51&gt;B51," * La variable Pueblos Originarios no puede ser mayor al Total.",""))</f>
        <v/>
      </c>
      <c r="CB51" s="15" t="str">
        <f t="shared" ref="CB51:CB53" si="21">IF(AND(B51&gt;0,D51="")," No olvide digitar la variable Migrantes. Digite cero si no tiene.",IF(D51&gt;B51," * La variable Migrantes no puede ser mayor al Total.",""))</f>
        <v/>
      </c>
      <c r="CG51" s="36">
        <f t="shared" ref="CG51:CG53" si="22">IF(AND(B51&gt;0,C51=""),1,IF(C51&gt;B51,1,0))</f>
        <v>0</v>
      </c>
      <c r="CH51" s="36">
        <f t="shared" ref="CH51:CH53" si="23">IF(AND(B51&gt;0,D51=""),1,IF(D51&gt;B51,1,0))</f>
        <v>0</v>
      </c>
    </row>
    <row r="52" spans="1:86" ht="33" x14ac:dyDescent="0.25">
      <c r="A52" s="28" t="s">
        <v>49</v>
      </c>
      <c r="B52" s="139"/>
      <c r="C52" s="135"/>
      <c r="D52" s="140"/>
      <c r="E52" s="35" t="str">
        <f t="shared" si="19"/>
        <v/>
      </c>
      <c r="CA52" s="15" t="str">
        <f t="shared" si="20"/>
        <v/>
      </c>
      <c r="CB52" s="15" t="str">
        <f t="shared" si="21"/>
        <v/>
      </c>
      <c r="CG52" s="36">
        <f t="shared" si="22"/>
        <v>0</v>
      </c>
      <c r="CH52" s="36">
        <f t="shared" si="23"/>
        <v>0</v>
      </c>
    </row>
    <row r="53" spans="1:86" ht="22.5" x14ac:dyDescent="0.25">
      <c r="A53" s="37" t="s">
        <v>50</v>
      </c>
      <c r="B53" s="128"/>
      <c r="C53" s="129"/>
      <c r="D53" s="138"/>
      <c r="E53" s="35" t="str">
        <f t="shared" si="19"/>
        <v/>
      </c>
      <c r="CA53" s="15" t="str">
        <f t="shared" si="20"/>
        <v/>
      </c>
      <c r="CB53" s="15" t="str">
        <f t="shared" si="21"/>
        <v/>
      </c>
      <c r="CG53" s="36">
        <f t="shared" si="22"/>
        <v>0</v>
      </c>
      <c r="CH53" s="36">
        <f t="shared" si="23"/>
        <v>0</v>
      </c>
    </row>
    <row r="54" spans="1:86" ht="15" customHeight="1" x14ac:dyDescent="0.25">
      <c r="A54" s="189" t="s">
        <v>51</v>
      </c>
      <c r="B54" s="189"/>
      <c r="C54" s="189"/>
      <c r="D54" s="189"/>
      <c r="CA54" s="25"/>
    </row>
    <row r="55" spans="1:86" ht="21" x14ac:dyDescent="0.25">
      <c r="A55" s="45"/>
      <c r="B55" s="31" t="s">
        <v>3</v>
      </c>
      <c r="C55" s="32" t="s">
        <v>5</v>
      </c>
      <c r="D55" s="33" t="s">
        <v>6</v>
      </c>
      <c r="CA55" s="25"/>
    </row>
    <row r="56" spans="1:86" ht="22.5" x14ac:dyDescent="0.25">
      <c r="A56" s="28" t="s">
        <v>52</v>
      </c>
      <c r="B56" s="139"/>
      <c r="C56" s="135"/>
      <c r="D56" s="140"/>
      <c r="E56" s="35" t="str">
        <f>CA56&amp;CB56</f>
        <v/>
      </c>
      <c r="CA56" s="15" t="str">
        <f>IF(AND(B56&gt;0,C56="")," No olvide digitar la variable Pueblos Originarios. Digite cero si no tiene.",IF(C56&gt;B56," * La variable Pueblos Originarios no puede ser mayor al Total.",""))</f>
        <v/>
      </c>
      <c r="CB56" s="15" t="str">
        <f>IF(AND(B56&gt;0,D56="")," No olvide digitar la variable Migrantes. Digite cero si no tiene.",IF(D56&gt;B56," * La variable Migrantes no puede ser mayor al Total.",""))</f>
        <v/>
      </c>
      <c r="CG56" s="36">
        <f>IF(AND(B56&gt;0,C56=""),1,IF(C56&gt;B56,1,0))</f>
        <v>0</v>
      </c>
      <c r="CH56" s="36">
        <f>IF(AND(B56&gt;0,D56=""),1,IF(D56&gt;B56,1,0))</f>
        <v>0</v>
      </c>
    </row>
    <row r="57" spans="1:86" x14ac:dyDescent="0.25">
      <c r="A57" s="28" t="s">
        <v>48</v>
      </c>
      <c r="B57" s="139"/>
      <c r="C57" s="135"/>
      <c r="D57" s="140"/>
      <c r="E57" s="35" t="str">
        <f t="shared" ref="E57:E59" si="24">CA57&amp;CB57</f>
        <v/>
      </c>
      <c r="CA57" s="15" t="str">
        <f t="shared" ref="CA57:CA59" si="25">IF(AND(B57&gt;0,C57="")," No olvide digitar la variable Pueblos Originarios. Digite cero si no tiene.",IF(C57&gt;B57," * La variable Pueblos Originarios no puede ser mayor al Total.",""))</f>
        <v/>
      </c>
      <c r="CB57" s="15" t="str">
        <f t="shared" ref="CB57:CB59" si="26">IF(AND(B57&gt;0,D57="")," No olvide digitar la variable Migrantes. Digite cero si no tiene.",IF(D57&gt;B57," * La variable Migrantes no puede ser mayor al Total.",""))</f>
        <v/>
      </c>
      <c r="CG57" s="36">
        <f t="shared" ref="CG57:CG59" si="27">IF(AND(B57&gt;0,C57=""),1,IF(C57&gt;B57,1,0))</f>
        <v>0</v>
      </c>
      <c r="CH57" s="36">
        <f t="shared" ref="CH57:CH59" si="28">IF(AND(B57&gt;0,D57=""),1,IF(D57&gt;B57,1,0))</f>
        <v>0</v>
      </c>
    </row>
    <row r="58" spans="1:86" ht="33" x14ac:dyDescent="0.25">
      <c r="A58" s="28" t="s">
        <v>53</v>
      </c>
      <c r="B58" s="139"/>
      <c r="C58" s="135"/>
      <c r="D58" s="140"/>
      <c r="E58" s="35" t="str">
        <f t="shared" si="24"/>
        <v/>
      </c>
      <c r="CA58" s="15" t="str">
        <f t="shared" si="25"/>
        <v/>
      </c>
      <c r="CB58" s="15" t="str">
        <f t="shared" si="26"/>
        <v/>
      </c>
      <c r="CG58" s="36">
        <f t="shared" si="27"/>
        <v>0</v>
      </c>
      <c r="CH58" s="36">
        <f t="shared" si="28"/>
        <v>0</v>
      </c>
    </row>
    <row r="59" spans="1:86" ht="22.5" x14ac:dyDescent="0.25">
      <c r="A59" s="17" t="s">
        <v>54</v>
      </c>
      <c r="B59" s="133"/>
      <c r="C59" s="137"/>
      <c r="D59" s="138"/>
      <c r="E59" s="35" t="str">
        <f t="shared" si="24"/>
        <v/>
      </c>
      <c r="CA59" s="15" t="str">
        <f t="shared" si="25"/>
        <v/>
      </c>
      <c r="CB59" s="15" t="str">
        <f t="shared" si="26"/>
        <v/>
      </c>
      <c r="CG59" s="36">
        <f t="shared" si="27"/>
        <v>0</v>
      </c>
      <c r="CH59" s="36">
        <f t="shared" si="28"/>
        <v>0</v>
      </c>
    </row>
    <row r="60" spans="1:86" ht="15" customHeight="1" x14ac:dyDescent="0.25">
      <c r="A60" s="190" t="s">
        <v>55</v>
      </c>
      <c r="B60" s="190"/>
      <c r="C60" s="190"/>
      <c r="D60" s="190"/>
      <c r="E60" s="190"/>
      <c r="F60" s="190"/>
      <c r="G60" s="190"/>
      <c r="H60" s="190"/>
      <c r="I60" s="190"/>
      <c r="J60" s="190"/>
      <c r="K60" s="190"/>
      <c r="L60" s="46"/>
      <c r="M60" s="46"/>
      <c r="CA60" s="25"/>
    </row>
    <row r="61" spans="1:86" ht="15" customHeight="1" x14ac:dyDescent="0.25">
      <c r="A61" s="178"/>
      <c r="B61" s="180" t="s">
        <v>3</v>
      </c>
      <c r="C61" s="183" t="s">
        <v>4</v>
      </c>
      <c r="D61" s="183"/>
      <c r="E61" s="183"/>
      <c r="F61" s="183"/>
      <c r="G61" s="183"/>
      <c r="H61" s="183"/>
      <c r="I61" s="183"/>
      <c r="J61" s="183"/>
      <c r="K61" s="184"/>
      <c r="L61" s="198" t="s">
        <v>5</v>
      </c>
      <c r="M61" s="187" t="s">
        <v>6</v>
      </c>
      <c r="CA61" s="25"/>
    </row>
    <row r="62" spans="1:86" x14ac:dyDescent="0.25">
      <c r="A62" s="179"/>
      <c r="B62" s="181"/>
      <c r="C62" s="38" t="s">
        <v>7</v>
      </c>
      <c r="D62" s="4" t="s">
        <v>8</v>
      </c>
      <c r="E62" s="4" t="s">
        <v>9</v>
      </c>
      <c r="F62" s="4" t="s">
        <v>10</v>
      </c>
      <c r="G62" s="4" t="s">
        <v>11</v>
      </c>
      <c r="H62" s="4" t="s">
        <v>12</v>
      </c>
      <c r="I62" s="4" t="s">
        <v>13</v>
      </c>
      <c r="J62" s="4" t="s">
        <v>14</v>
      </c>
      <c r="K62" s="47" t="s">
        <v>15</v>
      </c>
      <c r="L62" s="199"/>
      <c r="M62" s="188"/>
      <c r="CA62" s="25"/>
    </row>
    <row r="63" spans="1:86" ht="21" x14ac:dyDescent="0.25">
      <c r="A63" s="48" t="s">
        <v>56</v>
      </c>
      <c r="B63" s="49"/>
      <c r="C63" s="50"/>
      <c r="D63" s="50"/>
      <c r="E63" s="50"/>
      <c r="F63" s="50"/>
      <c r="G63" s="50"/>
      <c r="H63" s="50"/>
      <c r="I63" s="50"/>
      <c r="J63" s="50"/>
      <c r="K63" s="51"/>
      <c r="L63" s="52"/>
      <c r="M63" s="11"/>
      <c r="CA63" s="25"/>
    </row>
    <row r="64" spans="1:86" x14ac:dyDescent="0.25">
      <c r="A64" s="12" t="s">
        <v>57</v>
      </c>
      <c r="B64" s="53">
        <f>SUM(C64:K64)</f>
        <v>0</v>
      </c>
      <c r="C64" s="141"/>
      <c r="D64" s="141"/>
      <c r="E64" s="141"/>
      <c r="F64" s="141"/>
      <c r="G64" s="141"/>
      <c r="H64" s="141"/>
      <c r="I64" s="141"/>
      <c r="J64" s="141"/>
      <c r="K64" s="142"/>
      <c r="L64" s="141"/>
      <c r="M64" s="112"/>
      <c r="N64" s="35" t="str">
        <f t="shared" ref="N64:N73" si="29">$CA64&amp;$CB64</f>
        <v/>
      </c>
      <c r="CA64" s="15" t="str">
        <f>IF(AND(B64&gt;0,L64="")," No olvide digitar la variable Pueblos Originarios. Digite cero si no tiene.",IF(L64&gt;B64," * La variable Pueblos Originarios no puede ser mayor al Total.",""))</f>
        <v/>
      </c>
      <c r="CB64" s="15" t="str">
        <f>IF(AND(B64&gt;0,M64="")," No olvide digitar la variable Migrantes. Digite cero si no tiene.",IF(M64&gt;B64," * La variable Migrantes no puede ser mayor al Total.",""))</f>
        <v/>
      </c>
      <c r="CG64" s="36">
        <f>IF(AND(B64&gt;0,L64=""),1,IF(L64&gt;B64,1,0))</f>
        <v>0</v>
      </c>
      <c r="CH64" s="36">
        <f>IF(AND(B64&gt;0,M64=""),1,IF(M64&gt;B64,1,0))</f>
        <v>0</v>
      </c>
    </row>
    <row r="65" spans="1:86" x14ac:dyDescent="0.25">
      <c r="A65" s="37" t="s">
        <v>58</v>
      </c>
      <c r="B65" s="54">
        <f>SUM(C65:K65)</f>
        <v>0</v>
      </c>
      <c r="C65" s="129"/>
      <c r="D65" s="129"/>
      <c r="E65" s="129"/>
      <c r="F65" s="129"/>
      <c r="G65" s="129"/>
      <c r="H65" s="129"/>
      <c r="I65" s="129"/>
      <c r="J65" s="129"/>
      <c r="K65" s="143"/>
      <c r="L65" s="129"/>
      <c r="M65" s="138"/>
      <c r="N65" s="35" t="str">
        <f t="shared" si="29"/>
        <v/>
      </c>
      <c r="CA65" s="15" t="str">
        <f>IF(AND(B65&gt;0,L65="")," No olvide digitar la variable Pueblos Originarios. Digite cero si no tiene.",IF(L65&gt;B65," * La variable Pueblos Originarios no puede ser mayor al Total.",""))</f>
        <v/>
      </c>
      <c r="CB65" s="15" t="str">
        <f>IF(AND(B65&gt;0,M65="")," No olvide digitar la variable Migrantes. Digite cero si no tiene.",IF(M65&gt;B65," * La variable Migrantes no puede ser mayor al Total.",""))</f>
        <v/>
      </c>
      <c r="CG65" s="36">
        <f>IF(AND(B65&gt;0,L65=""),1,IF(L65&gt;B65,1,0))</f>
        <v>0</v>
      </c>
      <c r="CH65" s="36">
        <f>IF(AND(B65&gt;0,M65=""),1,IF(M65&gt;B65,1,0))</f>
        <v>0</v>
      </c>
    </row>
    <row r="66" spans="1:86" ht="21" x14ac:dyDescent="0.25">
      <c r="A66" s="55" t="s">
        <v>59</v>
      </c>
      <c r="B66" s="56"/>
      <c r="C66" s="57"/>
      <c r="D66" s="58"/>
      <c r="E66" s="57"/>
      <c r="F66" s="58"/>
      <c r="G66" s="57"/>
      <c r="H66" s="58"/>
      <c r="I66" s="57"/>
      <c r="J66" s="58"/>
      <c r="K66" s="59"/>
      <c r="L66" s="60"/>
      <c r="M66" s="61"/>
      <c r="CA66" s="25"/>
    </row>
    <row r="67" spans="1:86" x14ac:dyDescent="0.25">
      <c r="A67" s="12" t="s">
        <v>60</v>
      </c>
      <c r="B67" s="53">
        <f>SUM(C67:K67)</f>
        <v>0</v>
      </c>
      <c r="C67" s="141"/>
      <c r="D67" s="141"/>
      <c r="E67" s="141"/>
      <c r="F67" s="141"/>
      <c r="G67" s="141"/>
      <c r="H67" s="141"/>
      <c r="I67" s="141"/>
      <c r="J67" s="141"/>
      <c r="K67" s="142"/>
      <c r="L67" s="141"/>
      <c r="M67" s="112"/>
      <c r="N67" s="35" t="str">
        <f t="shared" si="29"/>
        <v/>
      </c>
      <c r="CA67" s="15" t="str">
        <f>IF(AND(B67&gt;0,L67="")," No olvide digitar la variable Pueblos Originarios. Digite cero si no tiene.",IF(L67&gt;B67," * La variable Pueblos Originarios no puede ser mayor al Total.",""))</f>
        <v/>
      </c>
      <c r="CB67" s="15" t="str">
        <f t="shared" ref="CB67:CB68" si="30">IF(AND(B67&gt;0,M67="")," No olvide digitar la variable Migrantes. Digite cero si no tiene.",IF(M67&gt;B67," * La variable Migrantes no puede ser mayor al Total.",""))</f>
        <v/>
      </c>
      <c r="CG67" s="36">
        <f>IF(AND(B67&gt;0,L67=""),1,IF(L67&gt;B67,1,0))</f>
        <v>0</v>
      </c>
      <c r="CH67" s="36">
        <f>IF(AND(B67&gt;0,M67=""),1,IF(M67&gt;B67,1,0))</f>
        <v>0</v>
      </c>
    </row>
    <row r="68" spans="1:86" x14ac:dyDescent="0.25">
      <c r="A68" s="37" t="s">
        <v>61</v>
      </c>
      <c r="B68" s="54">
        <f>SUM(C68:K68)</f>
        <v>0</v>
      </c>
      <c r="C68" s="129"/>
      <c r="D68" s="129"/>
      <c r="E68" s="129"/>
      <c r="F68" s="129"/>
      <c r="G68" s="129"/>
      <c r="H68" s="129"/>
      <c r="I68" s="129"/>
      <c r="J68" s="129"/>
      <c r="K68" s="143"/>
      <c r="L68" s="136"/>
      <c r="M68" s="117"/>
      <c r="N68" s="35" t="str">
        <f t="shared" si="29"/>
        <v/>
      </c>
      <c r="CA68" s="15" t="str">
        <f>IF(AND(B68&gt;0,L68="")," No olvide digitar la variable Pueblos Originarios. Digite cero si no tiene.",IF(L68&gt;B68," * La variable Pueblos Originarios no puede ser mayor al Total.",""))</f>
        <v/>
      </c>
      <c r="CB68" s="15" t="str">
        <f t="shared" si="30"/>
        <v/>
      </c>
      <c r="CG68" s="36">
        <f>IF(AND(B68&gt;0,L68=""),1,IF(L68&gt;B68,1,0))</f>
        <v>0</v>
      </c>
      <c r="CH68" s="36">
        <f>IF(AND(B68&gt;0,M68=""),1,IF(M68&gt;B68,1,0))</f>
        <v>0</v>
      </c>
    </row>
    <row r="69" spans="1:86" ht="21" x14ac:dyDescent="0.25">
      <c r="A69" s="55" t="s">
        <v>62</v>
      </c>
      <c r="B69" s="56"/>
      <c r="C69" s="57"/>
      <c r="D69" s="58"/>
      <c r="E69" s="57"/>
      <c r="F69" s="58"/>
      <c r="G69" s="57"/>
      <c r="H69" s="58"/>
      <c r="I69" s="57"/>
      <c r="J69" s="58"/>
      <c r="K69" s="59"/>
      <c r="L69" s="62"/>
      <c r="M69" s="61"/>
      <c r="CA69" s="25"/>
    </row>
    <row r="70" spans="1:86" x14ac:dyDescent="0.25">
      <c r="A70" s="12" t="s">
        <v>63</v>
      </c>
      <c r="B70" s="53">
        <f>SUM(C70:K70)</f>
        <v>0</v>
      </c>
      <c r="C70" s="141"/>
      <c r="D70" s="141"/>
      <c r="E70" s="141"/>
      <c r="F70" s="141"/>
      <c r="G70" s="141"/>
      <c r="H70" s="141"/>
      <c r="I70" s="141"/>
      <c r="J70" s="141"/>
      <c r="K70" s="142"/>
      <c r="L70" s="141"/>
      <c r="M70" s="112"/>
      <c r="N70" s="35" t="str">
        <f t="shared" si="29"/>
        <v/>
      </c>
      <c r="CA70" s="15" t="str">
        <f>IF(AND(B70&gt;0,L70="")," No olvide digitar la variable Pueblos Originarios. Digite cero si no tiene.",IF(L70&gt;B70," * La variable Pueblos Originarios no puede ser mayor al Total.",""))</f>
        <v/>
      </c>
      <c r="CB70" s="15" t="str">
        <f t="shared" ref="CB70:CB71" si="31">IF(AND(B70&gt;0,M70="")," No olvide digitar la variable Migrantes. Digite cero si no tiene.",IF(M70&gt;B70," * La variable Migrantes no puede ser mayor al Total.",""))</f>
        <v/>
      </c>
      <c r="CG70" s="36">
        <f t="shared" ref="CG70:CG71" si="32">IF(AND(B70&gt;0,L70=""),1,IF(L70&gt;B70,1,0))</f>
        <v>0</v>
      </c>
      <c r="CH70" s="36">
        <f t="shared" ref="CH70:CH71" si="33">IF(AND(B70&gt;0,M70=""),1,IF(M70&gt;B70,1,0))</f>
        <v>0</v>
      </c>
    </row>
    <row r="71" spans="1:86" x14ac:dyDescent="0.25">
      <c r="A71" s="37" t="s">
        <v>64</v>
      </c>
      <c r="B71" s="54">
        <f>SUM(C71:K71)</f>
        <v>0</v>
      </c>
      <c r="C71" s="129"/>
      <c r="D71" s="129"/>
      <c r="E71" s="129"/>
      <c r="F71" s="129"/>
      <c r="G71" s="129"/>
      <c r="H71" s="129"/>
      <c r="I71" s="129"/>
      <c r="J71" s="129"/>
      <c r="K71" s="143"/>
      <c r="L71" s="129"/>
      <c r="M71" s="138"/>
      <c r="N71" s="35" t="str">
        <f t="shared" si="29"/>
        <v/>
      </c>
      <c r="CA71" s="15" t="str">
        <f>IF(AND(B71&gt;0,L71="")," No olvide digitar la variable Pueblos Originarios. Digite cero si no tiene.",IF(L71&gt;B71," * La variable Pueblos Originarios no puede ser mayor al Total.",""))</f>
        <v/>
      </c>
      <c r="CB71" s="15" t="str">
        <f t="shared" si="31"/>
        <v/>
      </c>
      <c r="CG71" s="36">
        <f t="shared" si="32"/>
        <v>0</v>
      </c>
      <c r="CH71" s="36">
        <f t="shared" si="33"/>
        <v>0</v>
      </c>
    </row>
    <row r="72" spans="1:86" ht="21" x14ac:dyDescent="0.25">
      <c r="A72" s="55" t="s">
        <v>65</v>
      </c>
      <c r="B72" s="56"/>
      <c r="C72" s="57"/>
      <c r="D72" s="60"/>
      <c r="E72" s="57"/>
      <c r="F72" s="60"/>
      <c r="G72" s="57"/>
      <c r="H72" s="60"/>
      <c r="I72" s="57"/>
      <c r="J72" s="60"/>
      <c r="K72" s="59"/>
      <c r="L72" s="60"/>
      <c r="M72" s="61"/>
      <c r="CA72" s="25"/>
    </row>
    <row r="73" spans="1:86" x14ac:dyDescent="0.25">
      <c r="A73" s="17" t="s">
        <v>66</v>
      </c>
      <c r="B73" s="63">
        <f>SUM(C73:K73)</f>
        <v>16</v>
      </c>
      <c r="C73" s="136"/>
      <c r="D73" s="136">
        <v>1</v>
      </c>
      <c r="E73" s="136">
        <v>4</v>
      </c>
      <c r="F73" s="136">
        <v>8</v>
      </c>
      <c r="G73" s="136">
        <v>3</v>
      </c>
      <c r="H73" s="136"/>
      <c r="I73" s="136"/>
      <c r="J73" s="136"/>
      <c r="K73" s="144"/>
      <c r="L73" s="136">
        <v>0</v>
      </c>
      <c r="M73" s="117">
        <v>3</v>
      </c>
      <c r="N73" s="35" t="str">
        <f t="shared" si="29"/>
        <v/>
      </c>
      <c r="CA73" s="15" t="str">
        <f>IF(AND(B73&gt;0,L73="")," No olvide digitar la variable Pueblos Originarios. Digite cero si no tiene.",IF(L73&gt;B73," * La variable Pueblos Originarios no puede ser mayor al Total.",""))</f>
        <v/>
      </c>
      <c r="CB73" s="15" t="str">
        <f>IF(AND(B73&gt;0,M73="")," No olvide digitar la variable Migrantes. Digite cero si no tiene.",IF(M73&gt;B73," * La variable Migrantes no puede ser mayor al Total.",""))</f>
        <v/>
      </c>
      <c r="CG73" s="36">
        <f>IF(AND(B73&gt;0,L73=""),1,IF(L73&gt;B73,1,0))</f>
        <v>0</v>
      </c>
      <c r="CH73" s="36">
        <f>IF(AND(B73&gt;0,M73=""),1,IF(M73&gt;B73,1,0))</f>
        <v>0</v>
      </c>
    </row>
    <row r="74" spans="1:86" x14ac:dyDescent="0.25">
      <c r="A74" s="189" t="s">
        <v>67</v>
      </c>
      <c r="B74" s="189"/>
      <c r="C74" s="189"/>
      <c r="D74" s="189"/>
      <c r="E74" s="189"/>
      <c r="F74" s="189"/>
      <c r="G74" s="189"/>
      <c r="H74" s="189"/>
      <c r="I74" s="189"/>
      <c r="J74" s="189"/>
      <c r="K74" s="189"/>
      <c r="CA74" s="25"/>
    </row>
    <row r="75" spans="1:86" ht="15" customHeight="1" x14ac:dyDescent="0.25">
      <c r="A75" s="178"/>
      <c r="B75" s="180" t="s">
        <v>3</v>
      </c>
      <c r="C75" s="183" t="s">
        <v>68</v>
      </c>
      <c r="D75" s="183"/>
      <c r="E75" s="183"/>
      <c r="F75" s="183"/>
      <c r="G75" s="183"/>
      <c r="H75" s="183"/>
      <c r="I75" s="183"/>
      <c r="J75" s="183"/>
      <c r="K75" s="184"/>
      <c r="L75" s="198" t="s">
        <v>5</v>
      </c>
      <c r="M75" s="187" t="s">
        <v>6</v>
      </c>
      <c r="CA75" s="25"/>
    </row>
    <row r="76" spans="1:86" x14ac:dyDescent="0.25">
      <c r="A76" s="179"/>
      <c r="B76" s="181"/>
      <c r="C76" s="38" t="s">
        <v>7</v>
      </c>
      <c r="D76" s="4" t="s">
        <v>8</v>
      </c>
      <c r="E76" s="4" t="s">
        <v>9</v>
      </c>
      <c r="F76" s="4" t="s">
        <v>10</v>
      </c>
      <c r="G76" s="4" t="s">
        <v>11</v>
      </c>
      <c r="H76" s="4" t="s">
        <v>12</v>
      </c>
      <c r="I76" s="4" t="s">
        <v>13</v>
      </c>
      <c r="J76" s="4" t="s">
        <v>14</v>
      </c>
      <c r="K76" s="47" t="s">
        <v>15</v>
      </c>
      <c r="L76" s="199"/>
      <c r="M76" s="188"/>
      <c r="CA76" s="25"/>
    </row>
    <row r="77" spans="1:86" x14ac:dyDescent="0.25">
      <c r="A77" s="64" t="s">
        <v>69</v>
      </c>
      <c r="B77" s="65"/>
      <c r="C77" s="50"/>
      <c r="D77" s="50"/>
      <c r="E77" s="50"/>
      <c r="F77" s="50"/>
      <c r="G77" s="50"/>
      <c r="H77" s="50"/>
      <c r="I77" s="50"/>
      <c r="J77" s="50"/>
      <c r="K77" s="66"/>
      <c r="L77" s="52"/>
      <c r="M77" s="11"/>
      <c r="CA77" s="25"/>
    </row>
    <row r="78" spans="1:86" x14ac:dyDescent="0.25">
      <c r="A78" s="28" t="s">
        <v>70</v>
      </c>
      <c r="B78" s="67">
        <f>SUM(C78:K78)</f>
        <v>0</v>
      </c>
      <c r="C78" s="124"/>
      <c r="D78" s="124"/>
      <c r="E78" s="124"/>
      <c r="F78" s="124"/>
      <c r="G78" s="124"/>
      <c r="H78" s="124"/>
      <c r="I78" s="124"/>
      <c r="J78" s="124"/>
      <c r="K78" s="145"/>
      <c r="L78" s="124"/>
      <c r="M78" s="122"/>
      <c r="N78" s="35" t="str">
        <f t="shared" ref="N78:N88" si="34">$CA78&amp;$CB78</f>
        <v/>
      </c>
      <c r="CA78" s="15" t="str">
        <f>IF(AND(B78&gt;0,L78="")," No olvide digitar la variable Pueblos Originarios. Digite cero si no tiene.",IF(L78&gt;B78," * La variable Pueblos Originarios no puede ser mayor al Total.",""))</f>
        <v/>
      </c>
      <c r="CB78" s="15" t="str">
        <f t="shared" ref="CB78:CB80" si="35">IF(AND(B78&gt;0,M78="")," No olvide digitar la variable Migrantes. Digite cero si no tiene.",IF(M78&gt;B78," * La variable Migrantes no puede ser mayor al Total.",""))</f>
        <v/>
      </c>
      <c r="CG78" s="36">
        <f t="shared" ref="CG78:CG80" si="36">IF(AND(B78&gt;0,L78=""),1,IF(L78&gt;B78,1,0))</f>
        <v>0</v>
      </c>
      <c r="CH78" s="36">
        <f t="shared" ref="CH78:CH80" si="37">IF(AND(B78&gt;0,M78=""),1,IF(M78&gt;B78,1,0))</f>
        <v>0</v>
      </c>
    </row>
    <row r="79" spans="1:86" x14ac:dyDescent="0.25">
      <c r="A79" s="28" t="s">
        <v>71</v>
      </c>
      <c r="B79" s="67">
        <f>SUM(C79:K79)</f>
        <v>0</v>
      </c>
      <c r="C79" s="124"/>
      <c r="D79" s="124"/>
      <c r="E79" s="124"/>
      <c r="F79" s="124"/>
      <c r="G79" s="124"/>
      <c r="H79" s="124"/>
      <c r="I79" s="124"/>
      <c r="J79" s="124"/>
      <c r="K79" s="145"/>
      <c r="L79" s="124"/>
      <c r="M79" s="122"/>
      <c r="N79" s="35" t="str">
        <f t="shared" si="34"/>
        <v/>
      </c>
      <c r="CA79" s="15" t="str">
        <f t="shared" ref="CA79:CA80" si="38">IF(AND(B79&gt;0,L79="")," No olvide digitar la variable Pueblos Originarios. Digite cero si no tiene.",IF(L79&gt;B79," * La variable Pueblos Originarios no puede ser mayor al Total.",""))</f>
        <v/>
      </c>
      <c r="CB79" s="15" t="str">
        <f t="shared" si="35"/>
        <v/>
      </c>
      <c r="CG79" s="36">
        <f t="shared" si="36"/>
        <v>0</v>
      </c>
      <c r="CH79" s="36">
        <f t="shared" si="37"/>
        <v>0</v>
      </c>
    </row>
    <row r="80" spans="1:86" ht="21" x14ac:dyDescent="0.25">
      <c r="A80" s="68" t="s">
        <v>72</v>
      </c>
      <c r="B80" s="69">
        <f>SUM(C80:K80)</f>
        <v>0</v>
      </c>
      <c r="C80" s="129"/>
      <c r="D80" s="129"/>
      <c r="E80" s="129"/>
      <c r="F80" s="129"/>
      <c r="G80" s="129"/>
      <c r="H80" s="129"/>
      <c r="I80" s="129"/>
      <c r="J80" s="129"/>
      <c r="K80" s="143"/>
      <c r="L80" s="129"/>
      <c r="M80" s="138"/>
      <c r="N80" s="35" t="str">
        <f t="shared" si="34"/>
        <v/>
      </c>
      <c r="CA80" s="15" t="str">
        <f t="shared" si="38"/>
        <v/>
      </c>
      <c r="CB80" s="15" t="str">
        <f t="shared" si="35"/>
        <v/>
      </c>
      <c r="CG80" s="36">
        <f t="shared" si="36"/>
        <v>0</v>
      </c>
      <c r="CH80" s="36">
        <f t="shared" si="37"/>
        <v>0</v>
      </c>
    </row>
    <row r="81" spans="1:86" x14ac:dyDescent="0.25">
      <c r="A81" s="55" t="s">
        <v>73</v>
      </c>
      <c r="B81" s="70"/>
      <c r="C81" s="60"/>
      <c r="D81" s="60"/>
      <c r="E81" s="60"/>
      <c r="F81" s="60"/>
      <c r="G81" s="60"/>
      <c r="H81" s="60"/>
      <c r="I81" s="60"/>
      <c r="J81" s="60"/>
      <c r="K81" s="71"/>
      <c r="L81" s="60"/>
      <c r="M81" s="61"/>
      <c r="CA81" s="25"/>
    </row>
    <row r="82" spans="1:86" x14ac:dyDescent="0.25">
      <c r="A82" s="28" t="s">
        <v>70</v>
      </c>
      <c r="B82" s="67">
        <f>SUM(C82:K82)</f>
        <v>0</v>
      </c>
      <c r="C82" s="124"/>
      <c r="D82" s="124"/>
      <c r="E82" s="124"/>
      <c r="F82" s="124"/>
      <c r="G82" s="124"/>
      <c r="H82" s="124"/>
      <c r="I82" s="124"/>
      <c r="J82" s="124"/>
      <c r="K82" s="145"/>
      <c r="L82" s="124"/>
      <c r="M82" s="122"/>
      <c r="N82" s="35" t="str">
        <f t="shared" si="34"/>
        <v/>
      </c>
      <c r="CA82" s="15" t="str">
        <f>IF(AND(B82&gt;0,L82="")," No olvide digitar la variable Pueblos Originarios. Digite cero si no tiene.",IF(L82&gt;B82," * La variable Pueblos Originarios no puede ser mayor al Total.",""))</f>
        <v/>
      </c>
      <c r="CB82" s="15" t="str">
        <f t="shared" ref="CB82:CB84" si="39">IF(AND(B82&gt;0,M82="")," No olvide digitar la variable Migrantes. Digite cero si no tiene.",IF(M82&gt;B82," * La variable Migrantes no puede ser mayor al Total.",""))</f>
        <v/>
      </c>
      <c r="CG82" s="36">
        <f t="shared" ref="CG82:CG84" si="40">IF(AND(B82&gt;0,L82=""),1,IF(L82&gt;B82,1,0))</f>
        <v>0</v>
      </c>
      <c r="CH82" s="36">
        <f t="shared" ref="CH82:CH84" si="41">IF(AND(B82&gt;0,M82=""),1,IF(M82&gt;B82,1,0))</f>
        <v>0</v>
      </c>
    </row>
    <row r="83" spans="1:86" x14ac:dyDescent="0.25">
      <c r="A83" s="28" t="s">
        <v>71</v>
      </c>
      <c r="B83" s="67">
        <f>SUM(C83:K83)</f>
        <v>0</v>
      </c>
      <c r="C83" s="124"/>
      <c r="D83" s="124"/>
      <c r="E83" s="124"/>
      <c r="F83" s="124"/>
      <c r="G83" s="124"/>
      <c r="H83" s="124"/>
      <c r="I83" s="124"/>
      <c r="J83" s="124"/>
      <c r="K83" s="145"/>
      <c r="L83" s="124"/>
      <c r="M83" s="122"/>
      <c r="N83" s="35" t="str">
        <f t="shared" si="34"/>
        <v/>
      </c>
      <c r="CA83" s="15" t="str">
        <f t="shared" ref="CA83:CA84" si="42">IF(AND(B83&gt;0,L83="")," No olvide digitar la variable Pueblos Originarios. Digite cero si no tiene.",IF(L83&gt;B83," * La variable Pueblos Originarios no puede ser mayor al Total.",""))</f>
        <v/>
      </c>
      <c r="CB83" s="15" t="str">
        <f t="shared" si="39"/>
        <v/>
      </c>
      <c r="CG83" s="36">
        <f t="shared" si="40"/>
        <v>0</v>
      </c>
      <c r="CH83" s="36">
        <f t="shared" si="41"/>
        <v>0</v>
      </c>
    </row>
    <row r="84" spans="1:86" ht="21" x14ac:dyDescent="0.25">
      <c r="A84" s="68" t="s">
        <v>72</v>
      </c>
      <c r="B84" s="69">
        <f>SUM(C84:K84)</f>
        <v>0</v>
      </c>
      <c r="C84" s="129"/>
      <c r="D84" s="129"/>
      <c r="E84" s="129"/>
      <c r="F84" s="129"/>
      <c r="G84" s="129"/>
      <c r="H84" s="129"/>
      <c r="I84" s="129"/>
      <c r="J84" s="129"/>
      <c r="K84" s="143"/>
      <c r="L84" s="129"/>
      <c r="M84" s="138"/>
      <c r="N84" s="35" t="str">
        <f t="shared" si="34"/>
        <v/>
      </c>
      <c r="CA84" s="15" t="str">
        <f t="shared" si="42"/>
        <v/>
      </c>
      <c r="CB84" s="15" t="str">
        <f t="shared" si="39"/>
        <v/>
      </c>
      <c r="CG84" s="36">
        <f t="shared" si="40"/>
        <v>0</v>
      </c>
      <c r="CH84" s="36">
        <f t="shared" si="41"/>
        <v>0</v>
      </c>
    </row>
    <row r="85" spans="1:86" x14ac:dyDescent="0.25">
      <c r="A85" s="55" t="s">
        <v>74</v>
      </c>
      <c r="B85" s="70"/>
      <c r="C85" s="60"/>
      <c r="D85" s="60"/>
      <c r="E85" s="60"/>
      <c r="F85" s="60"/>
      <c r="G85" s="60"/>
      <c r="H85" s="60"/>
      <c r="I85" s="60"/>
      <c r="J85" s="60"/>
      <c r="K85" s="71"/>
      <c r="L85" s="60"/>
      <c r="M85" s="61"/>
      <c r="CA85" s="25"/>
    </row>
    <row r="86" spans="1:86" x14ac:dyDescent="0.25">
      <c r="A86" s="28" t="s">
        <v>70</v>
      </c>
      <c r="B86" s="67">
        <f>SUM(C86:K86)</f>
        <v>0</v>
      </c>
      <c r="C86" s="124"/>
      <c r="D86" s="124"/>
      <c r="E86" s="124"/>
      <c r="F86" s="124"/>
      <c r="G86" s="124"/>
      <c r="H86" s="124"/>
      <c r="I86" s="124"/>
      <c r="J86" s="124"/>
      <c r="K86" s="145"/>
      <c r="L86" s="124"/>
      <c r="M86" s="122"/>
      <c r="N86" s="35" t="str">
        <f t="shared" si="34"/>
        <v/>
      </c>
      <c r="CA86" s="15" t="str">
        <f>IF(AND(B86&gt;0,L86="")," No olvide digitar la variable Pueblos Originarios. Digite cero si no tiene.",IF(L86&gt;B86," * La variable Pueblos Originarios no puede ser mayor al Total.",""))</f>
        <v/>
      </c>
      <c r="CB86" s="15" t="str">
        <f t="shared" ref="CB86:CB88" si="43">IF(AND(B86&gt;0,M86="")," No olvide digitar la variable Migrantes. Digite cero si no tiene.",IF(M86&gt;B86," * La variable Migrantes no puede ser mayor al Total.",""))</f>
        <v/>
      </c>
      <c r="CG86" s="36">
        <f t="shared" ref="CG86:CG88" si="44">IF(AND(B86&gt;0,L86=""),1,IF(L86&gt;B86,1,0))</f>
        <v>0</v>
      </c>
      <c r="CH86" s="36">
        <f t="shared" ref="CH86:CH88" si="45">IF(AND(B86&gt;0,M86=""),1,IF(M86&gt;B86,1,0))</f>
        <v>0</v>
      </c>
    </row>
    <row r="87" spans="1:86" x14ac:dyDescent="0.25">
      <c r="A87" s="28" t="s">
        <v>71</v>
      </c>
      <c r="B87" s="67">
        <f>SUM(C87:K87)</f>
        <v>0</v>
      </c>
      <c r="C87" s="124"/>
      <c r="D87" s="124"/>
      <c r="E87" s="124"/>
      <c r="F87" s="124"/>
      <c r="G87" s="124"/>
      <c r="H87" s="124"/>
      <c r="I87" s="124"/>
      <c r="J87" s="124"/>
      <c r="K87" s="145"/>
      <c r="L87" s="124"/>
      <c r="M87" s="122"/>
      <c r="N87" s="35" t="str">
        <f t="shared" si="34"/>
        <v/>
      </c>
      <c r="CA87" s="15" t="str">
        <f t="shared" ref="CA87:CA88" si="46">IF(AND(B87&gt;0,L87="")," No olvide digitar la variable Pueblos Originarios. Digite cero si no tiene.",IF(L87&gt;B87," * La variable Pueblos Originarios no puede ser mayor al Total.",""))</f>
        <v/>
      </c>
      <c r="CB87" s="15" t="str">
        <f t="shared" si="43"/>
        <v/>
      </c>
      <c r="CG87" s="36">
        <f t="shared" si="44"/>
        <v>0</v>
      </c>
      <c r="CH87" s="36">
        <f t="shared" si="45"/>
        <v>0</v>
      </c>
    </row>
    <row r="88" spans="1:86" ht="21" x14ac:dyDescent="0.25">
      <c r="A88" s="68" t="s">
        <v>75</v>
      </c>
      <c r="B88" s="69">
        <f>SUM(C88:K88)</f>
        <v>0</v>
      </c>
      <c r="C88" s="129"/>
      <c r="D88" s="129"/>
      <c r="E88" s="129"/>
      <c r="F88" s="129"/>
      <c r="G88" s="129"/>
      <c r="H88" s="129"/>
      <c r="I88" s="129"/>
      <c r="J88" s="129"/>
      <c r="K88" s="143"/>
      <c r="L88" s="136"/>
      <c r="M88" s="117"/>
      <c r="N88" s="35" t="str">
        <f t="shared" si="34"/>
        <v/>
      </c>
      <c r="CA88" s="15" t="str">
        <f t="shared" si="46"/>
        <v/>
      </c>
      <c r="CB88" s="15" t="str">
        <f t="shared" si="43"/>
        <v/>
      </c>
      <c r="CG88" s="36">
        <f t="shared" si="44"/>
        <v>0</v>
      </c>
      <c r="CH88" s="36">
        <f t="shared" si="45"/>
        <v>0</v>
      </c>
    </row>
    <row r="89" spans="1:86" ht="15" customHeight="1" x14ac:dyDescent="0.25">
      <c r="A89" s="197" t="s">
        <v>76</v>
      </c>
      <c r="B89" s="197"/>
      <c r="C89" s="197"/>
      <c r="D89" s="197"/>
      <c r="E89" s="197"/>
      <c r="F89" s="197"/>
      <c r="G89" s="197"/>
      <c r="H89" s="197"/>
      <c r="I89" s="197"/>
      <c r="J89" s="197"/>
      <c r="K89" s="197"/>
      <c r="CA89" s="25"/>
    </row>
    <row r="90" spans="1:86" ht="21" x14ac:dyDescent="0.25">
      <c r="A90" s="44"/>
      <c r="B90" s="31" t="s">
        <v>3</v>
      </c>
      <c r="C90" s="72" t="s">
        <v>5</v>
      </c>
      <c r="D90" s="33" t="s">
        <v>6</v>
      </c>
      <c r="CA90" s="25"/>
    </row>
    <row r="91" spans="1:86" ht="22.5" x14ac:dyDescent="0.25">
      <c r="A91" s="12" t="s">
        <v>77</v>
      </c>
      <c r="B91" s="131"/>
      <c r="C91" s="124"/>
      <c r="D91" s="122"/>
      <c r="E91" s="35" t="str">
        <f>CA91&amp;CB91</f>
        <v/>
      </c>
      <c r="CA91" s="15" t="str">
        <f>IF(AND(B91&gt;0,C91="")," No olvide digitar la variable Pueblos Originarios. Digite cero si no tiene.",IF(C91&gt;B91," * La variable Pueblos Originarios no puede ser mayor al Total.",""))</f>
        <v/>
      </c>
      <c r="CB91" s="15" t="str">
        <f>IF(AND(B91&gt;0,D91="")," No olvide digitar la variable Migrantes. Digite cero si no tiene.",IF(D91&gt;B91," * La variable Migrantes no puede ser mayor al Total.",""))</f>
        <v/>
      </c>
      <c r="CG91" s="36">
        <f>IF(AND(B91&gt;0,C91=""),1,IF(C91&gt;B91,1,0))</f>
        <v>0</v>
      </c>
      <c r="CH91" s="36">
        <f>IF(AND(B91&gt;0,D91=""),1,IF(D91&gt;B91,1,0))</f>
        <v>0</v>
      </c>
    </row>
    <row r="92" spans="1:86" ht="21" x14ac:dyDescent="0.25">
      <c r="A92" s="68" t="s">
        <v>78</v>
      </c>
      <c r="B92" s="133"/>
      <c r="C92" s="129"/>
      <c r="D92" s="138"/>
      <c r="E92" s="35" t="str">
        <f>CA92&amp;CB92</f>
        <v/>
      </c>
      <c r="CA92" s="15" t="str">
        <f>IF(AND(B92&gt;0,C92="")," No olvide digitar la variable Pueblos Originarios. Digite cero si no tiene.",IF(C92&gt;B92," * La variable Pueblos Originarios no puede ser mayor al Total.",""))</f>
        <v/>
      </c>
      <c r="CB92" s="15" t="str">
        <f>IF(AND(B92&gt;0,D92="")," No olvide digitar la variable Migrantes. Digite cero si no tiene.",IF(D92&gt;B92," * La variable Migrantes no puede ser mayor al Total.",""))</f>
        <v/>
      </c>
      <c r="CG92" s="36">
        <f>IF(AND(B92&gt;0,C92=""),1,IF(C92&gt;B92,1,0))</f>
        <v>0</v>
      </c>
      <c r="CH92" s="36">
        <f>IF(AND(B92&gt;0,D92=""),1,IF(D92&gt;B92,1,0))</f>
        <v>0</v>
      </c>
    </row>
    <row r="93" spans="1:86" ht="15" customHeight="1" x14ac:dyDescent="0.25">
      <c r="A93" s="189" t="s">
        <v>79</v>
      </c>
      <c r="B93" s="189"/>
      <c r="C93" s="189"/>
      <c r="D93" s="189"/>
      <c r="CA93" s="25"/>
    </row>
    <row r="94" spans="1:86" ht="21" x14ac:dyDescent="0.25">
      <c r="A94" s="44"/>
      <c r="B94" s="31" t="s">
        <v>3</v>
      </c>
      <c r="C94" s="72" t="s">
        <v>5</v>
      </c>
      <c r="D94" s="33" t="s">
        <v>6</v>
      </c>
      <c r="CA94" s="25"/>
    </row>
    <row r="95" spans="1:86" x14ac:dyDescent="0.25">
      <c r="A95" s="28" t="s">
        <v>80</v>
      </c>
      <c r="B95" s="131"/>
      <c r="C95" s="124"/>
      <c r="D95" s="122"/>
      <c r="E95" s="35" t="str">
        <f>CA95&amp;CB95</f>
        <v/>
      </c>
      <c r="CA95" s="15" t="str">
        <f>IF(AND(B95&gt;0,C95="")," No olvide digitar la variable Pueblos Originarios. Digite cero si no tiene.",IF(C95&gt;B95," * La variable Pueblos Originarios no puede ser mayor al Total.",""))</f>
        <v/>
      </c>
      <c r="CB95" s="15" t="str">
        <f t="shared" ref="CB95:CB96" si="47">IF(AND(B95&gt;0,D95="")," No olvide digitar la variable Migrantes. Digite cero si no tiene.",IF(D95&gt;B95," * La variable Migrantes no puede ser mayor al Total.",""))</f>
        <v/>
      </c>
      <c r="CG95" s="36">
        <f t="shared" ref="CG95:CG96" si="48">IF(AND(B95&gt;0,C95=""),1,IF(C95&gt;B95,1,0))</f>
        <v>0</v>
      </c>
      <c r="CH95" s="36">
        <f t="shared" ref="CH95:CH96" si="49">IF(AND(B95&gt;0,D95=""),1,IF(D95&gt;B95,1,0))</f>
        <v>0</v>
      </c>
    </row>
    <row r="96" spans="1:86" ht="22.5" x14ac:dyDescent="0.25">
      <c r="A96" s="37" t="s">
        <v>81</v>
      </c>
      <c r="B96" s="133"/>
      <c r="C96" s="129"/>
      <c r="D96" s="138"/>
      <c r="E96" s="35" t="str">
        <f>CA96&amp;CB96</f>
        <v/>
      </c>
      <c r="CA96" s="15" t="str">
        <f>IF(AND(B96&gt;0,C96="")," No olvide digitar la variable Pueblos Originarios. Digite cero si no tiene.",IF(C96&gt;B96," * La variable Pueblos Originarios no puede ser mayor al Total.",""))</f>
        <v/>
      </c>
      <c r="CB96" s="15" t="str">
        <f t="shared" si="47"/>
        <v/>
      </c>
      <c r="CG96" s="36">
        <f t="shared" si="48"/>
        <v>0</v>
      </c>
      <c r="CH96" s="36">
        <f t="shared" si="49"/>
        <v>0</v>
      </c>
    </row>
    <row r="97" spans="1:86" x14ac:dyDescent="0.25">
      <c r="A97" s="200" t="s">
        <v>82</v>
      </c>
      <c r="B97" s="200"/>
      <c r="C97" s="200"/>
      <c r="D97" s="200"/>
      <c r="E97" s="200"/>
      <c r="F97" s="200"/>
      <c r="G97" s="200"/>
      <c r="H97" s="200"/>
      <c r="I97" s="200"/>
      <c r="J97" s="200"/>
      <c r="K97" s="200"/>
      <c r="L97" s="200"/>
      <c r="M97" s="200"/>
      <c r="N97" s="200"/>
      <c r="O97" s="200"/>
      <c r="P97" s="200"/>
      <c r="Q97" s="200"/>
      <c r="R97" s="200"/>
      <c r="S97" s="25"/>
      <c r="T97" s="25"/>
    </row>
    <row r="98" spans="1:86" ht="15" customHeight="1" x14ac:dyDescent="0.25">
      <c r="A98" s="178" t="s">
        <v>83</v>
      </c>
      <c r="B98" s="178" t="s">
        <v>3</v>
      </c>
      <c r="C98" s="201" t="s">
        <v>84</v>
      </c>
      <c r="D98" s="201"/>
      <c r="E98" s="201"/>
      <c r="F98" s="201"/>
      <c r="G98" s="201"/>
      <c r="H98" s="201"/>
      <c r="I98" s="201"/>
      <c r="J98" s="201"/>
      <c r="K98" s="201"/>
      <c r="L98" s="202"/>
      <c r="M98" s="185" t="s">
        <v>5</v>
      </c>
      <c r="N98" s="187" t="s">
        <v>6</v>
      </c>
    </row>
    <row r="99" spans="1:86" ht="21" x14ac:dyDescent="0.25">
      <c r="A99" s="179"/>
      <c r="B99" s="179"/>
      <c r="C99" s="73" t="s">
        <v>7</v>
      </c>
      <c r="D99" s="74" t="s">
        <v>8</v>
      </c>
      <c r="E99" s="74" t="s">
        <v>9</v>
      </c>
      <c r="F99" s="74" t="s">
        <v>10</v>
      </c>
      <c r="G99" s="74" t="s">
        <v>11</v>
      </c>
      <c r="H99" s="74" t="s">
        <v>12</v>
      </c>
      <c r="I99" s="74" t="s">
        <v>13</v>
      </c>
      <c r="J99" s="74" t="s">
        <v>14</v>
      </c>
      <c r="K99" s="74" t="s">
        <v>15</v>
      </c>
      <c r="L99" s="75" t="s">
        <v>85</v>
      </c>
      <c r="M99" s="186"/>
      <c r="N99" s="188"/>
    </row>
    <row r="100" spans="1:86" x14ac:dyDescent="0.25">
      <c r="A100" s="76" t="s">
        <v>86</v>
      </c>
      <c r="B100" s="77">
        <f>SUM(C100:L100)</f>
        <v>0</v>
      </c>
      <c r="C100" s="146"/>
      <c r="D100" s="147"/>
      <c r="E100" s="147"/>
      <c r="F100" s="147"/>
      <c r="G100" s="147"/>
      <c r="H100" s="147"/>
      <c r="I100" s="147"/>
      <c r="J100" s="147"/>
      <c r="K100" s="147"/>
      <c r="L100" s="148"/>
      <c r="M100" s="149"/>
      <c r="N100" s="150"/>
      <c r="O100" s="14" t="s">
        <v>87</v>
      </c>
      <c r="CA100" s="15" t="str">
        <f>IF(AND($B100&gt;0,M100="")," No olvide digitar la variable Pueblos Originarios. Digite cero si no tiene.",IF(M100&gt;$B100," * La variable Pueblos Originarios no puede ser mayor al Total.",""))</f>
        <v/>
      </c>
      <c r="CB100" s="15" t="str">
        <f>IF(AND($B100&gt;0,N100="")," No olvide digitar la variable Migrantes. Digite cero si no tiene.",IF(N100&gt;$B100," * La variable Migrantes no puede ser mayor al Total.",""))</f>
        <v/>
      </c>
      <c r="CG100" s="36">
        <f>IF(AND(B100&gt;0,M100=""),1,IF(M100&gt;B100,1,0))</f>
        <v>0</v>
      </c>
      <c r="CH100" s="36">
        <f>IF(AND(B100&gt;0,N100=""),1,IF(N100&gt;B100,1,0))</f>
        <v>0</v>
      </c>
    </row>
    <row r="101" spans="1:86" x14ac:dyDescent="0.25">
      <c r="A101" s="78" t="s">
        <v>88</v>
      </c>
      <c r="B101" s="79">
        <f>SUM(C101:L101)</f>
        <v>0</v>
      </c>
      <c r="C101" s="151"/>
      <c r="D101" s="152"/>
      <c r="E101" s="152"/>
      <c r="F101" s="152"/>
      <c r="G101" s="152"/>
      <c r="H101" s="152"/>
      <c r="I101" s="152"/>
      <c r="J101" s="152"/>
      <c r="K101" s="152"/>
      <c r="L101" s="153"/>
      <c r="M101" s="149"/>
      <c r="N101" s="154"/>
      <c r="O101" s="14" t="s">
        <v>87</v>
      </c>
      <c r="CA101" s="15" t="str">
        <f t="shared" ref="CA101:CA104" si="50">IF(AND($B101&gt;0,M101="")," No olvide digitar la variable Pueblos Originarios. Digite cero si no tiene.",IF(M101&gt;$B101," * La variable Pueblos Originarios no puede ser mayor al Total.",""))</f>
        <v/>
      </c>
      <c r="CB101" s="15" t="str">
        <f t="shared" ref="CB101:CB104" si="51">IF(AND($B101&gt;0,N101="")," No olvide digitar la variable Migrantes. Digite cero si no tiene.",IF(N101&gt;$B101," * La variable Migrantes no puede ser mayor al Total.",""))</f>
        <v/>
      </c>
      <c r="CG101" s="36">
        <f t="shared" ref="CG101:CG104" si="52">IF(AND(B101&gt;0,M101=""),1,IF(M101&gt;B101,1,0))</f>
        <v>0</v>
      </c>
      <c r="CH101" s="36">
        <f t="shared" ref="CH101:CH104" si="53">IF(AND(B101&gt;0,N101=""),1,IF(N101&gt;B101,1,0))</f>
        <v>0</v>
      </c>
    </row>
    <row r="102" spans="1:86" x14ac:dyDescent="0.25">
      <c r="A102" s="78" t="s">
        <v>89</v>
      </c>
      <c r="B102" s="80">
        <f t="shared" ref="B102:B105" si="54">SUM(C102:L102)</f>
        <v>0</v>
      </c>
      <c r="C102" s="151"/>
      <c r="D102" s="152"/>
      <c r="E102" s="152"/>
      <c r="F102" s="152"/>
      <c r="G102" s="152"/>
      <c r="H102" s="152"/>
      <c r="I102" s="152"/>
      <c r="J102" s="152"/>
      <c r="K102" s="152"/>
      <c r="L102" s="153"/>
      <c r="M102" s="149"/>
      <c r="N102" s="154"/>
      <c r="O102" s="14" t="s">
        <v>87</v>
      </c>
      <c r="CA102" s="15" t="str">
        <f t="shared" si="50"/>
        <v/>
      </c>
      <c r="CB102" s="15" t="str">
        <f t="shared" si="51"/>
        <v/>
      </c>
      <c r="CG102" s="36">
        <f t="shared" si="52"/>
        <v>0</v>
      </c>
      <c r="CH102" s="36">
        <f t="shared" si="53"/>
        <v>0</v>
      </c>
    </row>
    <row r="103" spans="1:86" ht="21" x14ac:dyDescent="0.25">
      <c r="A103" s="78" t="s">
        <v>90</v>
      </c>
      <c r="B103" s="80">
        <f t="shared" si="54"/>
        <v>0</v>
      </c>
      <c r="C103" s="151"/>
      <c r="D103" s="152"/>
      <c r="E103" s="152"/>
      <c r="F103" s="152"/>
      <c r="G103" s="152"/>
      <c r="H103" s="152"/>
      <c r="I103" s="152"/>
      <c r="J103" s="152"/>
      <c r="K103" s="152"/>
      <c r="L103" s="153"/>
      <c r="M103" s="149"/>
      <c r="N103" s="154"/>
      <c r="O103" s="14" t="s">
        <v>87</v>
      </c>
      <c r="CA103" s="15" t="str">
        <f t="shared" si="50"/>
        <v/>
      </c>
      <c r="CB103" s="15" t="str">
        <f t="shared" si="51"/>
        <v/>
      </c>
      <c r="CG103" s="36">
        <f t="shared" si="52"/>
        <v>0</v>
      </c>
      <c r="CH103" s="36">
        <f t="shared" si="53"/>
        <v>0</v>
      </c>
    </row>
    <row r="104" spans="1:86" x14ac:dyDescent="0.25">
      <c r="A104" s="78" t="s">
        <v>91</v>
      </c>
      <c r="B104" s="80">
        <f t="shared" si="54"/>
        <v>0</v>
      </c>
      <c r="C104" s="155"/>
      <c r="D104" s="156"/>
      <c r="E104" s="156"/>
      <c r="F104" s="156"/>
      <c r="G104" s="156"/>
      <c r="H104" s="156"/>
      <c r="I104" s="156"/>
      <c r="J104" s="156"/>
      <c r="K104" s="156"/>
      <c r="L104" s="157"/>
      <c r="M104" s="158"/>
      <c r="N104" s="159"/>
      <c r="O104" s="14"/>
      <c r="CA104" s="15" t="str">
        <f t="shared" si="50"/>
        <v/>
      </c>
      <c r="CB104" s="15" t="str">
        <f t="shared" si="51"/>
        <v/>
      </c>
      <c r="CG104" s="36">
        <f t="shared" si="52"/>
        <v>0</v>
      </c>
      <c r="CH104" s="36">
        <f t="shared" si="53"/>
        <v>0</v>
      </c>
    </row>
    <row r="105" spans="1:86" x14ac:dyDescent="0.25">
      <c r="A105" s="81" t="s">
        <v>92</v>
      </c>
      <c r="B105" s="82">
        <f t="shared" si="54"/>
        <v>0</v>
      </c>
      <c r="C105" s="160"/>
      <c r="D105" s="161"/>
      <c r="E105" s="161"/>
      <c r="F105" s="161"/>
      <c r="G105" s="161"/>
      <c r="H105" s="161"/>
      <c r="I105" s="161"/>
      <c r="J105" s="161"/>
      <c r="K105" s="161"/>
      <c r="L105" s="162"/>
      <c r="M105" s="163"/>
      <c r="N105" s="164"/>
      <c r="O105" s="14" t="s">
        <v>87</v>
      </c>
      <c r="CA105" s="15" t="str">
        <f>IF(AND($B105&gt;0,M105="")," No olvide digitar la variable Pueblos Originarios. Digite cero si no tiene.",IF(M105&gt;$B105," * La variable Pueblos Originarios no puede ser mayor al Total.",""))</f>
        <v/>
      </c>
      <c r="CB105" s="15" t="str">
        <f>IF(AND($B105&gt;0,N105="")," No olvide digitar la variable Migrantes. Digite cero si no tiene.",IF(N105&gt;$B105," * La variable Migrantes no puede ser mayor al Total.",""))</f>
        <v/>
      </c>
      <c r="CG105" s="36">
        <f>IF(AND(B105&gt;0,M105=""),1,IF(M105&gt;B105,1,0))</f>
        <v>0</v>
      </c>
      <c r="CH105" s="36">
        <f>IF(AND(B105&gt;0,N105=""),1,IF(N105&gt;B105,1,0))</f>
        <v>0</v>
      </c>
    </row>
    <row r="106" spans="1:86" x14ac:dyDescent="0.25">
      <c r="A106" s="203" t="s">
        <v>93</v>
      </c>
      <c r="B106" s="203"/>
      <c r="C106" s="203"/>
      <c r="D106" s="203"/>
      <c r="E106" s="203"/>
      <c r="F106" s="203"/>
      <c r="G106" s="203"/>
      <c r="H106" s="203"/>
      <c r="I106" s="203"/>
      <c r="J106" s="203"/>
      <c r="K106" s="203"/>
      <c r="L106" s="203"/>
      <c r="M106" s="203"/>
      <c r="N106" s="203"/>
      <c r="O106" s="204"/>
      <c r="P106" s="204"/>
      <c r="Q106" s="204"/>
      <c r="R106" s="204"/>
      <c r="S106" s="83"/>
      <c r="T106" s="83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</row>
    <row r="107" spans="1:86" ht="15" customHeight="1" x14ac:dyDescent="0.25">
      <c r="A107" s="178" t="s">
        <v>94</v>
      </c>
      <c r="B107" s="178" t="s">
        <v>3</v>
      </c>
      <c r="C107" s="182" t="s">
        <v>68</v>
      </c>
      <c r="D107" s="183"/>
      <c r="E107" s="183"/>
      <c r="F107" s="183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4"/>
      <c r="S107" s="185" t="s">
        <v>5</v>
      </c>
      <c r="T107" s="187" t="s">
        <v>6</v>
      </c>
    </row>
    <row r="108" spans="1:86" ht="21" x14ac:dyDescent="0.25">
      <c r="A108" s="179"/>
      <c r="B108" s="179"/>
      <c r="C108" s="73" t="s">
        <v>95</v>
      </c>
      <c r="D108" s="74" t="s">
        <v>96</v>
      </c>
      <c r="E108" s="74" t="s">
        <v>97</v>
      </c>
      <c r="F108" s="74" t="s">
        <v>98</v>
      </c>
      <c r="G108" s="74" t="s">
        <v>99</v>
      </c>
      <c r="H108" s="74" t="s">
        <v>100</v>
      </c>
      <c r="I108" s="74" t="s">
        <v>101</v>
      </c>
      <c r="J108" s="74" t="s">
        <v>102</v>
      </c>
      <c r="K108" s="74" t="s">
        <v>103</v>
      </c>
      <c r="L108" s="74" t="s">
        <v>104</v>
      </c>
      <c r="M108" s="74" t="s">
        <v>105</v>
      </c>
      <c r="N108" s="74" t="s">
        <v>106</v>
      </c>
      <c r="O108" s="74" t="s">
        <v>107</v>
      </c>
      <c r="P108" s="84" t="s">
        <v>108</v>
      </c>
      <c r="Q108" s="84" t="s">
        <v>109</v>
      </c>
      <c r="R108" s="85" t="s">
        <v>110</v>
      </c>
      <c r="S108" s="186"/>
      <c r="T108" s="188"/>
    </row>
    <row r="109" spans="1:86" x14ac:dyDescent="0.25">
      <c r="A109" s="76" t="s">
        <v>111</v>
      </c>
      <c r="B109" s="77">
        <f>SUM(C109:R109)</f>
        <v>0</v>
      </c>
      <c r="C109" s="165"/>
      <c r="D109" s="166"/>
      <c r="E109" s="166"/>
      <c r="F109" s="166"/>
      <c r="G109" s="166"/>
      <c r="H109" s="166"/>
      <c r="I109" s="166"/>
      <c r="J109" s="166"/>
      <c r="K109" s="166"/>
      <c r="L109" s="166"/>
      <c r="M109" s="166"/>
      <c r="N109" s="166"/>
      <c r="O109" s="166"/>
      <c r="P109" s="166"/>
      <c r="Q109" s="166"/>
      <c r="R109" s="167"/>
      <c r="S109" s="168"/>
      <c r="T109" s="169"/>
      <c r="U109" s="14" t="s">
        <v>87</v>
      </c>
      <c r="CA109" s="15" t="str">
        <f>IF(AND($B109&gt;0,S109="")," No olvide digitar la variable Pueblos Originarios. Digite cero si no tiene.",IF(S109&gt;$B109," * La variable Pueblos Originarios no puede ser mayor al Total.",""))</f>
        <v/>
      </c>
      <c r="CB109" s="15" t="str">
        <f>IF(AND($B109&gt;0,T109="")," No olvide digitar la variable Migrantes. Digite cero si no tiene.",IF(T109&gt;$B109," * La variable Migrantes no puede ser mayor al Total.",""))</f>
        <v/>
      </c>
      <c r="CG109" s="36">
        <f>IF(AND(B109&gt;0,S109=""),1,IF(S109&gt;B109,1,0))</f>
        <v>0</v>
      </c>
      <c r="CH109" s="36">
        <f>IF(AND(B109&gt;0,T109=""),1,IF(T109&gt;B109,1,0))</f>
        <v>0</v>
      </c>
    </row>
    <row r="110" spans="1:86" ht="21" x14ac:dyDescent="0.25">
      <c r="A110" s="78" t="s">
        <v>112</v>
      </c>
      <c r="B110" s="86">
        <f>SUM(C110:R110)</f>
        <v>0</v>
      </c>
      <c r="C110" s="151"/>
      <c r="D110" s="152"/>
      <c r="E110" s="152"/>
      <c r="F110" s="152"/>
      <c r="G110" s="152"/>
      <c r="H110" s="152"/>
      <c r="I110" s="152"/>
      <c r="J110" s="152"/>
      <c r="K110" s="152"/>
      <c r="L110" s="152"/>
      <c r="M110" s="152"/>
      <c r="N110" s="152"/>
      <c r="O110" s="152"/>
      <c r="P110" s="152"/>
      <c r="Q110" s="152"/>
      <c r="R110" s="153"/>
      <c r="S110" s="149"/>
      <c r="T110" s="154"/>
      <c r="U110" s="14" t="s">
        <v>87</v>
      </c>
      <c r="CA110" s="15" t="str">
        <f t="shared" ref="CA110:CA113" si="55">IF(AND($B110&gt;0,S110="")," No olvide digitar la variable Pueblos Originarios. Digite cero si no tiene.",IF(S110&gt;$B110," * La variable Pueblos Originarios no puede ser mayor al Total.",""))</f>
        <v/>
      </c>
      <c r="CB110" s="15" t="str">
        <f t="shared" ref="CB110:CB113" si="56">IF(AND($B110&gt;0,T110="")," No olvide digitar la variable Migrantes. Digite cero si no tiene.",IF(T110&gt;$B110," * La variable Migrantes no puede ser mayor al Total.",""))</f>
        <v/>
      </c>
      <c r="CG110" s="36">
        <f t="shared" ref="CG110:CG112" si="57">IF(AND(B110&gt;0,S110=""),1,IF(S110&gt;B110,1,0))</f>
        <v>0</v>
      </c>
      <c r="CH110" s="36">
        <f t="shared" ref="CH110:CH113" si="58">IF(AND(B110&gt;0,T110=""),1,IF(T110&gt;B110,1,0))</f>
        <v>0</v>
      </c>
    </row>
    <row r="111" spans="1:86" ht="22.5" x14ac:dyDescent="0.25">
      <c r="A111" s="87" t="s">
        <v>113</v>
      </c>
      <c r="B111" s="79">
        <f t="shared" ref="B111:B113" si="59">SUM(C111:R111)</f>
        <v>0</v>
      </c>
      <c r="C111" s="151"/>
      <c r="D111" s="152"/>
      <c r="E111" s="152"/>
      <c r="F111" s="152"/>
      <c r="G111" s="152"/>
      <c r="H111" s="152"/>
      <c r="I111" s="152"/>
      <c r="J111" s="152"/>
      <c r="K111" s="152"/>
      <c r="L111" s="152"/>
      <c r="M111" s="152"/>
      <c r="N111" s="152"/>
      <c r="O111" s="152"/>
      <c r="P111" s="152"/>
      <c r="Q111" s="152"/>
      <c r="R111" s="153"/>
      <c r="S111" s="149"/>
      <c r="T111" s="154"/>
      <c r="U111" s="14" t="s">
        <v>87</v>
      </c>
      <c r="CA111" s="15" t="str">
        <f t="shared" si="55"/>
        <v/>
      </c>
      <c r="CB111" s="15" t="str">
        <f t="shared" si="56"/>
        <v/>
      </c>
      <c r="CG111" s="36">
        <f t="shared" si="57"/>
        <v>0</v>
      </c>
      <c r="CH111" s="36">
        <f t="shared" si="58"/>
        <v>0</v>
      </c>
    </row>
    <row r="112" spans="1:86" ht="22.5" x14ac:dyDescent="0.25">
      <c r="A112" s="88" t="s">
        <v>114</v>
      </c>
      <c r="B112" s="80">
        <f t="shared" si="59"/>
        <v>0</v>
      </c>
      <c r="C112" s="151"/>
      <c r="D112" s="152"/>
      <c r="E112" s="152"/>
      <c r="F112" s="152"/>
      <c r="G112" s="152"/>
      <c r="H112" s="152"/>
      <c r="I112" s="152"/>
      <c r="J112" s="152"/>
      <c r="K112" s="152"/>
      <c r="L112" s="152"/>
      <c r="M112" s="152"/>
      <c r="N112" s="152"/>
      <c r="O112" s="152"/>
      <c r="P112" s="152"/>
      <c r="Q112" s="152"/>
      <c r="R112" s="153"/>
      <c r="S112" s="149"/>
      <c r="T112" s="154"/>
      <c r="U112" s="14" t="s">
        <v>87</v>
      </c>
      <c r="CA112" s="15" t="str">
        <f t="shared" si="55"/>
        <v/>
      </c>
      <c r="CB112" s="15" t="str">
        <f t="shared" si="56"/>
        <v/>
      </c>
      <c r="CG112" s="36">
        <f t="shared" si="57"/>
        <v>0</v>
      </c>
      <c r="CH112" s="36">
        <f t="shared" si="58"/>
        <v>0</v>
      </c>
    </row>
    <row r="113" spans="1:86" ht="22.5" x14ac:dyDescent="0.25">
      <c r="A113" s="17" t="s">
        <v>115</v>
      </c>
      <c r="B113" s="89">
        <f t="shared" si="59"/>
        <v>0</v>
      </c>
      <c r="C113" s="170"/>
      <c r="D113" s="171"/>
      <c r="E113" s="171"/>
      <c r="F113" s="171"/>
      <c r="G113" s="171"/>
      <c r="H113" s="171"/>
      <c r="I113" s="171"/>
      <c r="J113" s="171"/>
      <c r="K113" s="171"/>
      <c r="L113" s="171"/>
      <c r="M113" s="171"/>
      <c r="N113" s="171"/>
      <c r="O113" s="171"/>
      <c r="P113" s="171"/>
      <c r="Q113" s="171"/>
      <c r="R113" s="172"/>
      <c r="S113" s="173"/>
      <c r="T113" s="174"/>
      <c r="U113" s="14" t="s">
        <v>87</v>
      </c>
      <c r="CA113" s="15" t="str">
        <f t="shared" si="55"/>
        <v/>
      </c>
      <c r="CB113" s="15" t="str">
        <f t="shared" si="56"/>
        <v/>
      </c>
      <c r="CG113" s="36">
        <f>IF(AND(B113&gt;0,S113=""),1,IF(S113&gt;B113,1,0))</f>
        <v>0</v>
      </c>
      <c r="CH113" s="36">
        <f t="shared" si="58"/>
        <v>0</v>
      </c>
    </row>
    <row r="114" spans="1:86" x14ac:dyDescent="0.25">
      <c r="A114" s="204" t="s">
        <v>116</v>
      </c>
      <c r="B114" s="204"/>
      <c r="C114" s="204"/>
      <c r="D114" s="204"/>
      <c r="E114" s="204"/>
      <c r="F114" s="204"/>
      <c r="G114" s="204"/>
      <c r="H114" s="204"/>
      <c r="I114" s="204"/>
      <c r="J114" s="204"/>
      <c r="K114" s="204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  <c r="X114" s="204"/>
      <c r="Y114" s="204"/>
      <c r="Z114" s="204"/>
      <c r="AA114" s="204"/>
      <c r="AB114" s="204"/>
      <c r="AC114" s="204"/>
      <c r="AD114" s="204"/>
      <c r="AE114" s="204"/>
      <c r="AF114" s="204"/>
      <c r="AG114" s="204"/>
      <c r="AH114" s="204"/>
      <c r="AI114" s="204"/>
      <c r="AJ114" s="204"/>
    </row>
    <row r="115" spans="1:86" x14ac:dyDescent="0.25">
      <c r="A115" s="180" t="s">
        <v>83</v>
      </c>
      <c r="B115" s="208" t="s">
        <v>3</v>
      </c>
      <c r="C115" s="209"/>
      <c r="D115" s="187"/>
      <c r="E115" s="182" t="s">
        <v>117</v>
      </c>
      <c r="F115" s="183"/>
      <c r="G115" s="183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  <c r="V115" s="183"/>
      <c r="W115" s="183"/>
      <c r="X115" s="183"/>
      <c r="Y115" s="183"/>
      <c r="Z115" s="183"/>
      <c r="AA115" s="183"/>
      <c r="AB115" s="183"/>
      <c r="AC115" s="183"/>
      <c r="AD115" s="183"/>
      <c r="AE115" s="183"/>
      <c r="AF115" s="183"/>
      <c r="AG115" s="183"/>
      <c r="AH115" s="183"/>
      <c r="AI115" s="183"/>
      <c r="AJ115" s="210"/>
    </row>
    <row r="116" spans="1:86" ht="15" customHeight="1" x14ac:dyDescent="0.25">
      <c r="A116" s="207"/>
      <c r="B116" s="211" t="s">
        <v>118</v>
      </c>
      <c r="C116" s="213" t="s">
        <v>119</v>
      </c>
      <c r="D116" s="215" t="s">
        <v>120</v>
      </c>
      <c r="E116" s="205" t="s">
        <v>121</v>
      </c>
      <c r="F116" s="206"/>
      <c r="G116" s="217" t="s">
        <v>122</v>
      </c>
      <c r="H116" s="218"/>
      <c r="I116" s="217" t="s">
        <v>123</v>
      </c>
      <c r="J116" s="218"/>
      <c r="K116" s="217" t="s">
        <v>124</v>
      </c>
      <c r="L116" s="218"/>
      <c r="M116" s="205" t="s">
        <v>8</v>
      </c>
      <c r="N116" s="206"/>
      <c r="O116" s="205" t="s">
        <v>9</v>
      </c>
      <c r="P116" s="206"/>
      <c r="Q116" s="205" t="s">
        <v>10</v>
      </c>
      <c r="R116" s="206"/>
      <c r="S116" s="205" t="s">
        <v>11</v>
      </c>
      <c r="T116" s="206"/>
      <c r="U116" s="205" t="s">
        <v>12</v>
      </c>
      <c r="V116" s="206"/>
      <c r="W116" s="205" t="s">
        <v>13</v>
      </c>
      <c r="X116" s="206"/>
      <c r="Y116" s="205" t="s">
        <v>14</v>
      </c>
      <c r="Z116" s="206"/>
      <c r="AA116" s="205" t="s">
        <v>15</v>
      </c>
      <c r="AB116" s="206"/>
      <c r="AC116" s="205" t="s">
        <v>125</v>
      </c>
      <c r="AD116" s="206"/>
      <c r="AE116" s="205" t="s">
        <v>126</v>
      </c>
      <c r="AF116" s="206"/>
      <c r="AG116" s="205" t="s">
        <v>127</v>
      </c>
      <c r="AH116" s="206"/>
      <c r="AI116" s="205" t="s">
        <v>128</v>
      </c>
      <c r="AJ116" s="206"/>
    </row>
    <row r="117" spans="1:86" x14ac:dyDescent="0.25">
      <c r="A117" s="181"/>
      <c r="B117" s="212"/>
      <c r="C117" s="214"/>
      <c r="D117" s="216"/>
      <c r="E117" s="90" t="s">
        <v>119</v>
      </c>
      <c r="F117" s="91" t="s">
        <v>120</v>
      </c>
      <c r="G117" s="90" t="s">
        <v>119</v>
      </c>
      <c r="H117" s="92" t="s">
        <v>120</v>
      </c>
      <c r="I117" s="90" t="s">
        <v>119</v>
      </c>
      <c r="J117" s="91" t="s">
        <v>120</v>
      </c>
      <c r="K117" s="90" t="s">
        <v>119</v>
      </c>
      <c r="L117" s="91" t="s">
        <v>120</v>
      </c>
      <c r="M117" s="93" t="s">
        <v>119</v>
      </c>
      <c r="N117" s="91" t="s">
        <v>120</v>
      </c>
      <c r="O117" s="90" t="s">
        <v>119</v>
      </c>
      <c r="P117" s="91" t="s">
        <v>120</v>
      </c>
      <c r="Q117" s="90" t="s">
        <v>119</v>
      </c>
      <c r="R117" s="91" t="s">
        <v>120</v>
      </c>
      <c r="S117" s="90" t="s">
        <v>119</v>
      </c>
      <c r="T117" s="91" t="s">
        <v>120</v>
      </c>
      <c r="U117" s="90" t="s">
        <v>119</v>
      </c>
      <c r="V117" s="91" t="s">
        <v>120</v>
      </c>
      <c r="W117" s="90" t="s">
        <v>119</v>
      </c>
      <c r="X117" s="91" t="s">
        <v>120</v>
      </c>
      <c r="Y117" s="90" t="s">
        <v>119</v>
      </c>
      <c r="Z117" s="91" t="s">
        <v>120</v>
      </c>
      <c r="AA117" s="90" t="s">
        <v>119</v>
      </c>
      <c r="AB117" s="91" t="s">
        <v>120</v>
      </c>
      <c r="AC117" s="90" t="s">
        <v>119</v>
      </c>
      <c r="AD117" s="91" t="s">
        <v>120</v>
      </c>
      <c r="AE117" s="90" t="s">
        <v>119</v>
      </c>
      <c r="AF117" s="91" t="s">
        <v>120</v>
      </c>
      <c r="AG117" s="90" t="s">
        <v>119</v>
      </c>
      <c r="AH117" s="91" t="s">
        <v>120</v>
      </c>
      <c r="AI117" s="90" t="s">
        <v>119</v>
      </c>
      <c r="AJ117" s="91" t="s">
        <v>120</v>
      </c>
    </row>
    <row r="118" spans="1:86" ht="22.5" x14ac:dyDescent="0.25">
      <c r="A118" s="12" t="s">
        <v>129</v>
      </c>
      <c r="B118" s="94">
        <f>SUM(C118:D118)</f>
        <v>0</v>
      </c>
      <c r="C118" s="95">
        <f>+E118+G118+I118+K118+M118+O118+Q118+S118+U118+W118+Y118+AA118+AC118+AE118+AG118+AI118</f>
        <v>0</v>
      </c>
      <c r="D118" s="26">
        <f>+F118+H118+J118+L118+N118+P118+R118+T118+V118+X118+Z118+AB118+AD118+AF118+AH118+AJ118</f>
        <v>0</v>
      </c>
      <c r="E118" s="108"/>
      <c r="F118" s="140"/>
      <c r="G118" s="108"/>
      <c r="H118" s="140"/>
      <c r="I118" s="108"/>
      <c r="J118" s="140"/>
      <c r="K118" s="108"/>
      <c r="L118" s="140"/>
      <c r="M118" s="108"/>
      <c r="N118" s="140"/>
      <c r="O118" s="108"/>
      <c r="P118" s="140"/>
      <c r="Q118" s="108"/>
      <c r="R118" s="140"/>
      <c r="S118" s="108"/>
      <c r="T118" s="140"/>
      <c r="U118" s="108"/>
      <c r="V118" s="140"/>
      <c r="W118" s="108"/>
      <c r="X118" s="140"/>
      <c r="Y118" s="108"/>
      <c r="Z118" s="140"/>
      <c r="AA118" s="108"/>
      <c r="AB118" s="140"/>
      <c r="AC118" s="175"/>
      <c r="AD118" s="140"/>
      <c r="AE118" s="175"/>
      <c r="AF118" s="140"/>
      <c r="AG118" s="175"/>
      <c r="AH118" s="140"/>
      <c r="AI118" s="175"/>
      <c r="AJ118" s="140"/>
    </row>
    <row r="119" spans="1:86" ht="22.5" x14ac:dyDescent="0.25">
      <c r="A119" s="87" t="s">
        <v>130</v>
      </c>
      <c r="B119" s="96">
        <f t="shared" ref="B119:B123" si="60">SUM(C119:D119)</f>
        <v>0</v>
      </c>
      <c r="C119" s="97">
        <f t="shared" ref="C119:D123" si="61">+E119+G119+I119+K119+M119+O119+Q119+S119+U119+W119+Y119+AA119+AC119+AE119+AG119+AI119</f>
        <v>0</v>
      </c>
      <c r="D119" s="98">
        <f t="shared" si="61"/>
        <v>0</v>
      </c>
      <c r="E119" s="175"/>
      <c r="F119" s="140"/>
      <c r="G119" s="175"/>
      <c r="H119" s="140"/>
      <c r="I119" s="175"/>
      <c r="J119" s="140"/>
      <c r="K119" s="175"/>
      <c r="L119" s="140"/>
      <c r="M119" s="175"/>
      <c r="N119" s="140"/>
      <c r="O119" s="175"/>
      <c r="P119" s="140"/>
      <c r="Q119" s="175"/>
      <c r="R119" s="140"/>
      <c r="S119" s="175"/>
      <c r="T119" s="140"/>
      <c r="U119" s="175"/>
      <c r="V119" s="140"/>
      <c r="W119" s="175"/>
      <c r="X119" s="140"/>
      <c r="Y119" s="175"/>
      <c r="Z119" s="140"/>
      <c r="AA119" s="175"/>
      <c r="AB119" s="140"/>
      <c r="AC119" s="175"/>
      <c r="AD119" s="140"/>
      <c r="AE119" s="175"/>
      <c r="AF119" s="140"/>
      <c r="AG119" s="175"/>
      <c r="AH119" s="140"/>
      <c r="AI119" s="175"/>
      <c r="AJ119" s="140"/>
    </row>
    <row r="120" spans="1:86" ht="22.5" x14ac:dyDescent="0.25">
      <c r="A120" s="87" t="s">
        <v>131</v>
      </c>
      <c r="B120" s="96">
        <f t="shared" si="60"/>
        <v>0</v>
      </c>
      <c r="C120" s="97">
        <f t="shared" si="61"/>
        <v>0</v>
      </c>
      <c r="D120" s="39">
        <f t="shared" si="61"/>
        <v>0</v>
      </c>
      <c r="E120" s="175"/>
      <c r="F120" s="140"/>
      <c r="G120" s="175"/>
      <c r="H120" s="140"/>
      <c r="I120" s="175"/>
      <c r="J120" s="140"/>
      <c r="K120" s="175"/>
      <c r="L120" s="140"/>
      <c r="M120" s="175"/>
      <c r="N120" s="140"/>
      <c r="O120" s="175"/>
      <c r="P120" s="140"/>
      <c r="Q120" s="175"/>
      <c r="R120" s="140"/>
      <c r="S120" s="175"/>
      <c r="T120" s="140"/>
      <c r="U120" s="175"/>
      <c r="V120" s="140"/>
      <c r="W120" s="175"/>
      <c r="X120" s="140"/>
      <c r="Y120" s="175"/>
      <c r="Z120" s="140"/>
      <c r="AA120" s="175"/>
      <c r="AB120" s="140"/>
      <c r="AC120" s="175"/>
      <c r="AD120" s="140"/>
      <c r="AE120" s="175"/>
      <c r="AF120" s="140"/>
      <c r="AG120" s="175"/>
      <c r="AH120" s="140"/>
      <c r="AI120" s="175"/>
      <c r="AJ120" s="140"/>
    </row>
    <row r="121" spans="1:86" ht="22.5" x14ac:dyDescent="0.25">
      <c r="A121" s="87" t="s">
        <v>132</v>
      </c>
      <c r="B121" s="99">
        <f t="shared" si="60"/>
        <v>0</v>
      </c>
      <c r="C121" s="100">
        <f t="shared" si="61"/>
        <v>0</v>
      </c>
      <c r="D121" s="101">
        <f t="shared" si="61"/>
        <v>0</v>
      </c>
      <c r="E121" s="118"/>
      <c r="F121" s="122"/>
      <c r="G121" s="118"/>
      <c r="H121" s="122"/>
      <c r="I121" s="118"/>
      <c r="J121" s="122"/>
      <c r="K121" s="118"/>
      <c r="L121" s="122"/>
      <c r="M121" s="118"/>
      <c r="N121" s="122"/>
      <c r="O121" s="118"/>
      <c r="P121" s="122"/>
      <c r="Q121" s="118"/>
      <c r="R121" s="122"/>
      <c r="S121" s="118"/>
      <c r="T121" s="122"/>
      <c r="U121" s="118"/>
      <c r="V121" s="122"/>
      <c r="W121" s="118"/>
      <c r="X121" s="122"/>
      <c r="Y121" s="118"/>
      <c r="Z121" s="122"/>
      <c r="AA121" s="118"/>
      <c r="AB121" s="122"/>
      <c r="AC121" s="118"/>
      <c r="AD121" s="122"/>
      <c r="AE121" s="118"/>
      <c r="AF121" s="122"/>
      <c r="AG121" s="118"/>
      <c r="AH121" s="122"/>
      <c r="AI121" s="118"/>
      <c r="AJ121" s="122"/>
    </row>
    <row r="122" spans="1:86" ht="22.5" x14ac:dyDescent="0.25">
      <c r="A122" s="87" t="s">
        <v>133</v>
      </c>
      <c r="B122" s="96">
        <f t="shared" si="60"/>
        <v>0</v>
      </c>
      <c r="C122" s="97">
        <f t="shared" si="61"/>
        <v>0</v>
      </c>
      <c r="D122" s="98">
        <f t="shared" si="61"/>
        <v>0</v>
      </c>
      <c r="E122" s="175"/>
      <c r="F122" s="140"/>
      <c r="G122" s="175"/>
      <c r="H122" s="140"/>
      <c r="I122" s="175"/>
      <c r="J122" s="140"/>
      <c r="K122" s="175"/>
      <c r="L122" s="140"/>
      <c r="M122" s="175"/>
      <c r="N122" s="140"/>
      <c r="O122" s="175"/>
      <c r="P122" s="140"/>
      <c r="Q122" s="175"/>
      <c r="R122" s="140"/>
      <c r="S122" s="175"/>
      <c r="T122" s="140"/>
      <c r="U122" s="175"/>
      <c r="V122" s="140"/>
      <c r="W122" s="175"/>
      <c r="X122" s="140"/>
      <c r="Y122" s="175"/>
      <c r="Z122" s="140"/>
      <c r="AA122" s="175"/>
      <c r="AB122" s="140"/>
      <c r="AC122" s="175"/>
      <c r="AD122" s="140"/>
      <c r="AE122" s="175"/>
      <c r="AF122" s="140"/>
      <c r="AG122" s="175"/>
      <c r="AH122" s="140"/>
      <c r="AI122" s="175"/>
      <c r="AJ122" s="140"/>
    </row>
    <row r="123" spans="1:86" ht="22.5" x14ac:dyDescent="0.25">
      <c r="A123" s="102" t="s">
        <v>134</v>
      </c>
      <c r="B123" s="103">
        <f t="shared" si="60"/>
        <v>0</v>
      </c>
      <c r="C123" s="104">
        <f t="shared" si="61"/>
        <v>0</v>
      </c>
      <c r="D123" s="105">
        <f t="shared" si="61"/>
        <v>0</v>
      </c>
      <c r="E123" s="126"/>
      <c r="F123" s="138"/>
      <c r="G123" s="126"/>
      <c r="H123" s="138"/>
      <c r="I123" s="126"/>
      <c r="J123" s="138"/>
      <c r="K123" s="126"/>
      <c r="L123" s="138"/>
      <c r="M123" s="126"/>
      <c r="N123" s="138"/>
      <c r="O123" s="126"/>
      <c r="P123" s="138"/>
      <c r="Q123" s="126"/>
      <c r="R123" s="138"/>
      <c r="S123" s="126"/>
      <c r="T123" s="138"/>
      <c r="U123" s="126"/>
      <c r="V123" s="138"/>
      <c r="W123" s="126"/>
      <c r="X123" s="138"/>
      <c r="Y123" s="126"/>
      <c r="Z123" s="138"/>
      <c r="AA123" s="126"/>
      <c r="AB123" s="138"/>
      <c r="AC123" s="126"/>
      <c r="AD123" s="138"/>
      <c r="AE123" s="126"/>
      <c r="AF123" s="138"/>
      <c r="AG123" s="126"/>
      <c r="AH123" s="138"/>
      <c r="AI123" s="126"/>
      <c r="AJ123" s="138"/>
    </row>
    <row r="150" spans="1:2" x14ac:dyDescent="0.25">
      <c r="A150" s="106">
        <f>SUM(B12:B13,B15:B16,B18:B19,B22:B23,B27:B32,B35:B36,B40:B47,B50:B53,B56:B59,B64:B65,B67:B68,B70:B71,B73,B78:B80,B82:B84,B86:B88,B91:B92,B95:B96,B100:B105,B109:B113,B118:B123)</f>
        <v>234</v>
      </c>
      <c r="B150" s="107">
        <f>SUM(CG12:CH113)</f>
        <v>0</v>
      </c>
    </row>
  </sheetData>
  <mergeCells count="72">
    <mergeCell ref="AI116:AJ116"/>
    <mergeCell ref="W116:X116"/>
    <mergeCell ref="Y116:Z116"/>
    <mergeCell ref="AA116:AB116"/>
    <mergeCell ref="AC116:AD116"/>
    <mergeCell ref="AE116:AF116"/>
    <mergeCell ref="AG116:AH116"/>
    <mergeCell ref="U116:V116"/>
    <mergeCell ref="A114:AJ114"/>
    <mergeCell ref="A115:A117"/>
    <mergeCell ref="B115:D115"/>
    <mergeCell ref="E115:AJ115"/>
    <mergeCell ref="B116:B117"/>
    <mergeCell ref="C116:C117"/>
    <mergeCell ref="D116:D117"/>
    <mergeCell ref="E116:F116"/>
    <mergeCell ref="G116:H116"/>
    <mergeCell ref="I116:J116"/>
    <mergeCell ref="K116:L116"/>
    <mergeCell ref="M116:N116"/>
    <mergeCell ref="O116:P116"/>
    <mergeCell ref="Q116:R116"/>
    <mergeCell ref="S116:T116"/>
    <mergeCell ref="T107:T108"/>
    <mergeCell ref="A89:K89"/>
    <mergeCell ref="A93:D93"/>
    <mergeCell ref="A97:R97"/>
    <mergeCell ref="A98:A99"/>
    <mergeCell ref="B98:B99"/>
    <mergeCell ref="C98:L98"/>
    <mergeCell ref="M98:M99"/>
    <mergeCell ref="N98:N99"/>
    <mergeCell ref="A106:R106"/>
    <mergeCell ref="A107:A108"/>
    <mergeCell ref="B107:B108"/>
    <mergeCell ref="C107:R107"/>
    <mergeCell ref="S107:S108"/>
    <mergeCell ref="L61:L62"/>
    <mergeCell ref="M61:M62"/>
    <mergeCell ref="A74:K74"/>
    <mergeCell ref="A75:A76"/>
    <mergeCell ref="B75:B76"/>
    <mergeCell ref="C75:K75"/>
    <mergeCell ref="L75:L76"/>
    <mergeCell ref="M75:M76"/>
    <mergeCell ref="A48:K48"/>
    <mergeCell ref="A54:D54"/>
    <mergeCell ref="A60:K60"/>
    <mergeCell ref="A61:A62"/>
    <mergeCell ref="B61:B62"/>
    <mergeCell ref="C61:K61"/>
    <mergeCell ref="M25:M26"/>
    <mergeCell ref="A33:D33"/>
    <mergeCell ref="A37:K37"/>
    <mergeCell ref="A38:A39"/>
    <mergeCell ref="B38:B39"/>
    <mergeCell ref="C38:K38"/>
    <mergeCell ref="L38:L39"/>
    <mergeCell ref="M38:M39"/>
    <mergeCell ref="L25:L26"/>
    <mergeCell ref="A20:D20"/>
    <mergeCell ref="A24:K24"/>
    <mergeCell ref="A25:A26"/>
    <mergeCell ref="B25:B26"/>
    <mergeCell ref="C25:K25"/>
    <mergeCell ref="A6:M6"/>
    <mergeCell ref="A8:K8"/>
    <mergeCell ref="A9:A10"/>
    <mergeCell ref="B9:B10"/>
    <mergeCell ref="C9:K9"/>
    <mergeCell ref="L9:L10"/>
    <mergeCell ref="M9:M10"/>
  </mergeCells>
  <dataValidations count="7">
    <dataValidation type="whole" operator="equal" allowBlank="1" showInputMessage="1" showErrorMessage="1" sqref="B11:M11 B14:M14 B17:M17 B63:M63 B66:M66 B69:M69 B72:M72 B77:M77 B81:M81 B85:M85" xr:uid="{00000000-0002-0000-0700-000000000000}">
      <formula1>0</formula1>
    </dataValidation>
    <dataValidation type="whole" operator="greaterThanOrEqual" allowBlank="1" showInputMessage="1" showErrorMessage="1" sqref="B91:D92 B12:M13 B15:M16 B18:M19 B22:D23 C27:M32 B35:D36 C40:M47 B50:D53 C70:M71 B56:D59 C67:M68 C64:M65 C73:M73 B95:D96" xr:uid="{00000000-0002-0000-0700-000001000000}">
      <formula1>0</formula1>
    </dataValidation>
    <dataValidation type="whole" allowBlank="1" showInputMessage="1" showErrorMessage="1" sqref="E118:AJ123" xr:uid="{00000000-0002-0000-0700-000002000000}">
      <formula1>0</formula1>
      <formula2>9.99999999999999E+41</formula2>
    </dataValidation>
    <dataValidation type="whole" allowBlank="1" showInputMessage="1" showErrorMessage="1" sqref="C100:N105" xr:uid="{00000000-0002-0000-0700-000003000000}">
      <formula1>0</formula1>
      <formula2>9.99999999999999E+37</formula2>
    </dataValidation>
    <dataValidation type="whole" allowBlank="1" showInputMessage="1" showErrorMessage="1" sqref="C86:M88" xr:uid="{00000000-0002-0000-0700-000004000000}">
      <formula1>0</formula1>
      <formula2>9.99999999999999E+39</formula2>
    </dataValidation>
    <dataValidation type="whole" allowBlank="1" showInputMessage="1" showErrorMessage="1" sqref="C82:M84" xr:uid="{00000000-0002-0000-0700-000005000000}">
      <formula1>0</formula1>
      <formula2>9.99999999999999E+35</formula2>
    </dataValidation>
    <dataValidation type="whole" allowBlank="1" showInputMessage="1" showErrorMessage="1" sqref="C78:M80 C109:T113" xr:uid="{00000000-0002-0000-0700-000006000000}">
      <formula1>0</formula1>
      <formula2>9.99999999999999E+36</formula2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I150"/>
  <sheetViews>
    <sheetView workbookViewId="0">
      <selection activeCell="A4" sqref="A4:A5"/>
    </sheetView>
  </sheetViews>
  <sheetFormatPr baseColWidth="10" defaultColWidth="11.42578125" defaultRowHeight="15" x14ac:dyDescent="0.25"/>
  <cols>
    <col min="1" max="1" width="60.140625" customWidth="1"/>
    <col min="2" max="2" width="12" customWidth="1"/>
    <col min="3" max="3" width="12.7109375" customWidth="1"/>
    <col min="78" max="78" width="11.42578125" customWidth="1"/>
    <col min="79" max="87" width="11.42578125" hidden="1" customWidth="1"/>
    <col min="88" max="95" width="0" hidden="1" customWidth="1"/>
  </cols>
  <sheetData>
    <row r="1" spans="1:86" x14ac:dyDescent="0.25">
      <c r="A1" s="1" t="s">
        <v>0</v>
      </c>
    </row>
    <row r="2" spans="1:86" x14ac:dyDescent="0.25">
      <c r="A2" s="1" t="str">
        <f>CONCATENATE("COMUNA: ",[9]NOMBRE!B2, " (",[9]NOMBRE!C2,[9]NOMBRE!D2,[9]NOMBRE!E2,[9]NOMBRE!F2,[9]NOMBRE!G2,")")</f>
        <v>COMUNA: LINARES (07401)</v>
      </c>
    </row>
    <row r="3" spans="1:86" x14ac:dyDescent="0.25">
      <c r="A3" s="1" t="str">
        <f>CONCATENATE("ESTABLECIMIENTO/ESTRATEGIA: ", [9]NOMBRE!B3, " (",[9]NOMBRE!C3,[9]NOMBRE!D3,[9]NOMBRE!E3,[9]NOMBRE!F3,[9]NOMBRE!G3,[9]NOMBRE!H3,")")</f>
        <v>ESTABLECIMIENTO/ESTRATEGIA: HOSPITAL PRESIDENTE CARLOS IBAÑEZ DEL CAMPO (116108)</v>
      </c>
    </row>
    <row r="4" spans="1:86" x14ac:dyDescent="0.25">
      <c r="A4" s="1" t="str">
        <f>CONCATENATE("MES: ",[9]NOMBRE!B6, " (",[9]NOMBRE!C6,[9]NOMBRE!D6,")")</f>
        <v>MES: AGOSTO (08)</v>
      </c>
    </row>
    <row r="5" spans="1:86" x14ac:dyDescent="0.25">
      <c r="A5" s="1" t="str">
        <f>CONCATENATE("AÑO: ",[9]NOMBRE!B7)</f>
        <v>AÑO: 2025</v>
      </c>
    </row>
    <row r="6" spans="1:86" ht="15" customHeight="1" x14ac:dyDescent="0.25">
      <c r="A6" s="176" t="s">
        <v>1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</row>
    <row r="8" spans="1:86" x14ac:dyDescent="0.25">
      <c r="A8" s="177" t="s">
        <v>2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2"/>
      <c r="M8" s="2"/>
    </row>
    <row r="9" spans="1:86" ht="15" customHeight="1" x14ac:dyDescent="0.25">
      <c r="A9" s="178"/>
      <c r="B9" s="180" t="s">
        <v>3</v>
      </c>
      <c r="C9" s="182" t="s">
        <v>4</v>
      </c>
      <c r="D9" s="183"/>
      <c r="E9" s="183"/>
      <c r="F9" s="183"/>
      <c r="G9" s="183"/>
      <c r="H9" s="183"/>
      <c r="I9" s="183"/>
      <c r="J9" s="183"/>
      <c r="K9" s="184"/>
      <c r="L9" s="185" t="s">
        <v>5</v>
      </c>
      <c r="M9" s="187" t="s">
        <v>6</v>
      </c>
    </row>
    <row r="10" spans="1:86" x14ac:dyDescent="0.25">
      <c r="A10" s="179"/>
      <c r="B10" s="181"/>
      <c r="C10" s="3" t="s">
        <v>7</v>
      </c>
      <c r="D10" s="4" t="s">
        <v>8</v>
      </c>
      <c r="E10" s="4" t="s">
        <v>9</v>
      </c>
      <c r="F10" s="4" t="s">
        <v>10</v>
      </c>
      <c r="G10" s="4" t="s">
        <v>11</v>
      </c>
      <c r="H10" s="4" t="s">
        <v>12</v>
      </c>
      <c r="I10" s="4" t="s">
        <v>13</v>
      </c>
      <c r="J10" s="4" t="s">
        <v>14</v>
      </c>
      <c r="K10" s="5" t="s">
        <v>15</v>
      </c>
      <c r="L10" s="186"/>
      <c r="M10" s="188"/>
    </row>
    <row r="11" spans="1:86" x14ac:dyDescent="0.25">
      <c r="A11" s="6" t="s">
        <v>16</v>
      </c>
      <c r="B11" s="7"/>
      <c r="C11" s="8"/>
      <c r="D11" s="8"/>
      <c r="E11" s="8"/>
      <c r="F11" s="8"/>
      <c r="G11" s="8"/>
      <c r="H11" s="8"/>
      <c r="I11" s="8"/>
      <c r="J11" s="8"/>
      <c r="K11" s="9"/>
      <c r="L11" s="10"/>
      <c r="M11" s="11"/>
    </row>
    <row r="12" spans="1:86" ht="22.5" x14ac:dyDescent="0.25">
      <c r="A12" s="12" t="s">
        <v>17</v>
      </c>
      <c r="B12" s="13">
        <f>SUM(C12:K12)</f>
        <v>0</v>
      </c>
      <c r="C12" s="108"/>
      <c r="D12" s="109"/>
      <c r="E12" s="109"/>
      <c r="F12" s="109"/>
      <c r="G12" s="109"/>
      <c r="H12" s="109"/>
      <c r="I12" s="109"/>
      <c r="J12" s="109"/>
      <c r="K12" s="110"/>
      <c r="L12" s="111"/>
      <c r="M12" s="112"/>
      <c r="N12" s="14" t="str">
        <f>$CA12&amp;CB12</f>
        <v/>
      </c>
      <c r="CA12" s="15" t="str">
        <f>IF(AND(B12&gt;0,L12="")," * No olvide digitar la variable Pueblos Originarios. Digite cero si no tiene.",IF(L12&gt;B12, " * La variable Pueblos Originarios no puede ser mayor al Total.",""))</f>
        <v/>
      </c>
      <c r="CB12" s="15" t="str">
        <f>IF(AND(B12&gt;0,M12="")," * No olvide digitar la variable Migrantes. Digite cero si no tiene.",IF(M12&gt;B12, " * La variable Migrantes no puede ser mayor al Total.",""))</f>
        <v/>
      </c>
      <c r="CC12" s="14"/>
      <c r="CD12" s="14"/>
      <c r="CG12" s="16">
        <f>IF(AND(B12&gt;0,L12=""),1,IF(L12&gt;B12,1,0))</f>
        <v>0</v>
      </c>
      <c r="CH12" s="16">
        <f>IF(AND(B12&gt;0,M12=""),1,IF(M12&gt;B12,1,0))</f>
        <v>0</v>
      </c>
    </row>
    <row r="13" spans="1:86" x14ac:dyDescent="0.25">
      <c r="A13" s="17" t="s">
        <v>18</v>
      </c>
      <c r="B13" s="18">
        <f>SUM(C13:K13)</f>
        <v>0</v>
      </c>
      <c r="C13" s="113"/>
      <c r="D13" s="114"/>
      <c r="E13" s="114"/>
      <c r="F13" s="114"/>
      <c r="G13" s="114"/>
      <c r="H13" s="114"/>
      <c r="I13" s="114"/>
      <c r="J13" s="114"/>
      <c r="K13" s="115"/>
      <c r="L13" s="116"/>
      <c r="M13" s="117"/>
      <c r="N13" s="14" t="str">
        <f t="shared" ref="N13:N19" si="0">$CA13&amp;CB13</f>
        <v/>
      </c>
      <c r="CA13" s="15" t="str">
        <f>IF(AND(B13&gt;0,L13="")," * No olvide digitar la variable Pueblos Originarios. Digite cero si no tiene.",IF(L13&gt;B13, " * La variable Pueblos Originarios no puede ser mayor al Total.",""))</f>
        <v/>
      </c>
      <c r="CB13" s="15" t="str">
        <f>IF(AND(B13&gt;0,M13="")," * No olvide digitar la variable Migrantes. Digite cero si no tiene.",IF(M13&gt;B13, " * La variable Migrantes no puede ser mayor al Total.",""))</f>
        <v/>
      </c>
      <c r="CG13" s="16">
        <f>IF(AND(B13&gt;0,L13=""),1,IF(L13&gt;B13,1,0))</f>
        <v>0</v>
      </c>
      <c r="CH13" s="16">
        <f>IF(AND(B13&gt;0,M13=""),1,IF(M13&gt;B13,1,0))</f>
        <v>0</v>
      </c>
    </row>
    <row r="14" spans="1:86" x14ac:dyDescent="0.25">
      <c r="A14" s="19" t="s">
        <v>19</v>
      </c>
      <c r="B14" s="20"/>
      <c r="C14" s="21"/>
      <c r="D14" s="21"/>
      <c r="E14" s="21"/>
      <c r="F14" s="21"/>
      <c r="G14" s="21"/>
      <c r="H14" s="21"/>
      <c r="I14" s="21"/>
      <c r="J14" s="21"/>
      <c r="K14" s="22"/>
      <c r="L14" s="23"/>
      <c r="M14" s="24"/>
      <c r="N14" s="14" t="str">
        <f t="shared" si="0"/>
        <v/>
      </c>
      <c r="CA14" s="25"/>
    </row>
    <row r="15" spans="1:86" ht="22.5" x14ac:dyDescent="0.25">
      <c r="A15" s="12" t="s">
        <v>20</v>
      </c>
      <c r="B15" s="26">
        <f>SUM(C15:K15)</f>
        <v>0</v>
      </c>
      <c r="C15" s="108"/>
      <c r="D15" s="109"/>
      <c r="E15" s="109"/>
      <c r="F15" s="109"/>
      <c r="G15" s="109"/>
      <c r="H15" s="109"/>
      <c r="I15" s="109"/>
      <c r="J15" s="109"/>
      <c r="K15" s="110"/>
      <c r="L15" s="111"/>
      <c r="M15" s="112"/>
      <c r="N15" s="14" t="str">
        <f t="shared" si="0"/>
        <v/>
      </c>
      <c r="CA15" s="15" t="str">
        <f>IF(AND(B15&gt;0,L15="")," * No olvide digitar la variable Pueblos Originarios. Digite cero si no tiene.",IF(L15&gt;B15, " * La variable Pueblos Originarios no puede ser mayor al Total.",""))</f>
        <v/>
      </c>
      <c r="CB15" s="15" t="str">
        <f t="shared" ref="CB15:CB16" si="1">IF(AND(B15&gt;0,M15="")," * No olvide digitar la variable Migrantes. Digite cero si no tiene.",IF(M15&gt;B15, " * La variable Migrantes no puede ser mayor al Total.",""))</f>
        <v/>
      </c>
      <c r="CG15" s="16">
        <f t="shared" ref="CG15:CG16" si="2">IF(AND(B15&gt;0,L15=""),1,IF(L15&gt;B15,1,0))</f>
        <v>0</v>
      </c>
      <c r="CH15" s="16">
        <f t="shared" ref="CH15:CH16" si="3">IF(AND(B15&gt;0,M15=""),1,IF(M15&gt;B15,1,0))</f>
        <v>0</v>
      </c>
    </row>
    <row r="16" spans="1:86" x14ac:dyDescent="0.25">
      <c r="A16" s="17" t="s">
        <v>21</v>
      </c>
      <c r="B16" s="18">
        <f>SUM(C16:K16)</f>
        <v>0</v>
      </c>
      <c r="C16" s="113"/>
      <c r="D16" s="114"/>
      <c r="E16" s="114"/>
      <c r="F16" s="114"/>
      <c r="G16" s="114"/>
      <c r="H16" s="114"/>
      <c r="I16" s="114"/>
      <c r="J16" s="114"/>
      <c r="K16" s="115"/>
      <c r="L16" s="116"/>
      <c r="M16" s="117"/>
      <c r="N16" s="14" t="str">
        <f t="shared" si="0"/>
        <v/>
      </c>
      <c r="CA16" s="15" t="str">
        <f>IF(AND(B16&gt;0,L16="")," * No olvide digitar la variable Pueblos Originarios. Digite cero si no tiene.",IF(L16&gt;B16, " * La variable Pueblos Originarios no puede ser mayor al Total.",""))</f>
        <v/>
      </c>
      <c r="CB16" s="15" t="str">
        <f t="shared" si="1"/>
        <v/>
      </c>
      <c r="CG16" s="16">
        <f t="shared" si="2"/>
        <v>0</v>
      </c>
      <c r="CH16" s="16">
        <f t="shared" si="3"/>
        <v>0</v>
      </c>
    </row>
    <row r="17" spans="1:86" x14ac:dyDescent="0.25">
      <c r="A17" s="27" t="s">
        <v>22</v>
      </c>
      <c r="B17" s="20"/>
      <c r="C17" s="21"/>
      <c r="D17" s="21"/>
      <c r="E17" s="21"/>
      <c r="F17" s="21"/>
      <c r="G17" s="21"/>
      <c r="H17" s="21"/>
      <c r="I17" s="21"/>
      <c r="J17" s="21"/>
      <c r="K17" s="22"/>
      <c r="L17" s="23"/>
      <c r="M17" s="24"/>
      <c r="N17" s="14" t="str">
        <f t="shared" si="0"/>
        <v/>
      </c>
      <c r="CA17" s="25"/>
    </row>
    <row r="18" spans="1:86" ht="22.5" x14ac:dyDescent="0.25">
      <c r="A18" s="28" t="s">
        <v>23</v>
      </c>
      <c r="B18" s="29">
        <f>SUM(C18:K18)</f>
        <v>0</v>
      </c>
      <c r="C18" s="118"/>
      <c r="D18" s="119"/>
      <c r="E18" s="119"/>
      <c r="F18" s="119"/>
      <c r="G18" s="119"/>
      <c r="H18" s="119"/>
      <c r="I18" s="119"/>
      <c r="J18" s="119"/>
      <c r="K18" s="120"/>
      <c r="L18" s="121"/>
      <c r="M18" s="122"/>
      <c r="N18" s="14" t="str">
        <f t="shared" si="0"/>
        <v/>
      </c>
      <c r="CA18" s="15" t="str">
        <f>IF(AND(B18&gt;0,L18="")," * No olvide digitar la variable Pueblos Originarios. Digite cero si no tiene.",IF(L18&gt;B18, " * La variable Pueblos Originarios no puede ser mayor al Total.",""))</f>
        <v/>
      </c>
      <c r="CB18" s="15" t="str">
        <f t="shared" ref="CB18:CB19" si="4">IF(AND(B18&gt;0,M18="")," * No olvide digitar la variable Migrantes. Digite cero si no tiene.",IF(M18&gt;B18, " * La variable Migrantes no puede ser mayor al Total.",""))</f>
        <v/>
      </c>
      <c r="CG18" s="16">
        <f t="shared" ref="CG18:CG19" si="5">IF(AND(B18&gt;0,L18=""),1,IF(L18&gt;B18,1,0))</f>
        <v>0</v>
      </c>
      <c r="CH18" s="16">
        <f t="shared" ref="CH18:CH19" si="6">IF(AND(B18&gt;0,M18=""),1,IF(M18&gt;B18,1,0))</f>
        <v>0</v>
      </c>
    </row>
    <row r="19" spans="1:86" x14ac:dyDescent="0.25">
      <c r="A19" s="17" t="s">
        <v>21</v>
      </c>
      <c r="B19" s="18">
        <f>SUM(C19:K19)</f>
        <v>0</v>
      </c>
      <c r="C19" s="113"/>
      <c r="D19" s="114"/>
      <c r="E19" s="114"/>
      <c r="F19" s="114"/>
      <c r="G19" s="114"/>
      <c r="H19" s="114"/>
      <c r="I19" s="114"/>
      <c r="J19" s="114"/>
      <c r="K19" s="115"/>
      <c r="L19" s="116"/>
      <c r="M19" s="117"/>
      <c r="N19" s="14" t="str">
        <f t="shared" si="0"/>
        <v/>
      </c>
      <c r="CA19" s="15" t="str">
        <f>IF(AND(B19&gt;0,L19="")," * No olvide digitar la variable Pueblos Originarios. Digite cero si no tiene.",IF(L19&gt;B19, " * La variable Pueblos Originarios no puede ser mayor al Total.",""))</f>
        <v/>
      </c>
      <c r="CB19" s="15" t="str">
        <f t="shared" si="4"/>
        <v/>
      </c>
      <c r="CG19" s="16">
        <f t="shared" si="5"/>
        <v>0</v>
      </c>
      <c r="CH19" s="16">
        <f t="shared" si="6"/>
        <v>0</v>
      </c>
    </row>
    <row r="20" spans="1:86" ht="15" customHeight="1" x14ac:dyDescent="0.25">
      <c r="A20" s="189" t="s">
        <v>24</v>
      </c>
      <c r="B20" s="189"/>
      <c r="C20" s="189"/>
      <c r="D20" s="189"/>
      <c r="CA20" s="25"/>
    </row>
    <row r="21" spans="1:86" ht="21" x14ac:dyDescent="0.25">
      <c r="A21" s="30"/>
      <c r="B21" s="31" t="s">
        <v>3</v>
      </c>
      <c r="C21" s="32" t="s">
        <v>5</v>
      </c>
      <c r="D21" s="33" t="s">
        <v>6</v>
      </c>
      <c r="CA21" s="25"/>
    </row>
    <row r="22" spans="1:86" ht="33" x14ac:dyDescent="0.25">
      <c r="A22" s="28" t="s">
        <v>25</v>
      </c>
      <c r="B22" s="34"/>
      <c r="C22" s="111"/>
      <c r="D22" s="112"/>
      <c r="E22" s="35" t="str">
        <f>CA22&amp;CB22</f>
        <v/>
      </c>
      <c r="CA22" s="15" t="str">
        <f>IF(AND(B22&gt;0,C22="")," * No olvide digitar la variable Pueblos Originarios. Digite cero si no tiene.",IF(C22&gt;B22, " * La variable Pueblos Originarios no puede ser mayor al Total.",""))</f>
        <v/>
      </c>
      <c r="CB22" s="15" t="str">
        <f>IF(AND(B22&gt;0,D22="")," * No olvide digitar la variable Migrantes. Digite cero si no tiene.",IF(D22&gt;B22, " * La variable Migrantes no puede ser mayor al Total.",""))</f>
        <v/>
      </c>
      <c r="CG22" s="36">
        <f>IF(AND(B22&gt;0,C22=""),1,IF(C22&gt;B22,1,0))</f>
        <v>0</v>
      </c>
      <c r="CH22" s="36">
        <f>IF(AND(B22&gt;0,D22=""),1,IF(D22&gt;B22,1,0))</f>
        <v>0</v>
      </c>
    </row>
    <row r="23" spans="1:86" ht="22.5" x14ac:dyDescent="0.25">
      <c r="A23" s="37" t="s">
        <v>26</v>
      </c>
      <c r="B23" s="123"/>
      <c r="C23" s="116"/>
      <c r="D23" s="117"/>
      <c r="E23" s="35" t="str">
        <f>CA23&amp;CB23</f>
        <v/>
      </c>
      <c r="CA23" s="15" t="str">
        <f>IF(AND(B23&gt;0,C23="")," * No olvide digitar la variable Pueblos Originarios. Digite cero si no tiene.",IF(C23&gt;B23, " * La variable Pueblos Originarios no puede ser mayor al Total.",""))</f>
        <v/>
      </c>
      <c r="CB23" s="15" t="str">
        <f>IF(AND(B23&gt;0,D23="")," * No olvide digitar la variable Migrantes. Digite cero si no tiene.",IF(D23&gt;B23, " * La variable Migrantes no puede ser mayor al Total.",""))</f>
        <v/>
      </c>
      <c r="CG23" s="36">
        <f>IF(AND(B23&gt;0,C23=""),1,IF(C23&gt;B23,1,0))</f>
        <v>0</v>
      </c>
      <c r="CH23" s="36">
        <f>IF(AND(B23&gt;0,D23=""),1,IF(D23&gt;B23,1,0))</f>
        <v>0</v>
      </c>
    </row>
    <row r="24" spans="1:86" ht="15" customHeight="1" x14ac:dyDescent="0.25">
      <c r="A24" s="190" t="s">
        <v>27</v>
      </c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CA24" s="25"/>
    </row>
    <row r="25" spans="1:86" ht="15" customHeight="1" x14ac:dyDescent="0.25">
      <c r="A25" s="191"/>
      <c r="B25" s="178" t="s">
        <v>3</v>
      </c>
      <c r="C25" s="183" t="s">
        <v>4</v>
      </c>
      <c r="D25" s="183"/>
      <c r="E25" s="183"/>
      <c r="F25" s="183"/>
      <c r="G25" s="183"/>
      <c r="H25" s="183"/>
      <c r="I25" s="183"/>
      <c r="J25" s="183"/>
      <c r="K25" s="184"/>
      <c r="L25" s="187" t="s">
        <v>5</v>
      </c>
      <c r="M25" s="178" t="s">
        <v>6</v>
      </c>
      <c r="CA25" s="25"/>
    </row>
    <row r="26" spans="1:86" x14ac:dyDescent="0.25">
      <c r="A26" s="192"/>
      <c r="B26" s="179"/>
      <c r="C26" s="38" t="s">
        <v>7</v>
      </c>
      <c r="D26" s="4" t="s">
        <v>8</v>
      </c>
      <c r="E26" s="4" t="s">
        <v>9</v>
      </c>
      <c r="F26" s="4" t="s">
        <v>10</v>
      </c>
      <c r="G26" s="4" t="s">
        <v>11</v>
      </c>
      <c r="H26" s="4" t="s">
        <v>12</v>
      </c>
      <c r="I26" s="4" t="s">
        <v>13</v>
      </c>
      <c r="J26" s="4" t="s">
        <v>14</v>
      </c>
      <c r="K26" s="5" t="s">
        <v>15</v>
      </c>
      <c r="L26" s="188"/>
      <c r="M26" s="179"/>
      <c r="CA26" s="25"/>
    </row>
    <row r="27" spans="1:86" ht="22.5" x14ac:dyDescent="0.25">
      <c r="A27" s="28" t="s">
        <v>28</v>
      </c>
      <c r="B27" s="26">
        <f t="shared" ref="B27:B32" si="7">SUM(C27:K27)</f>
        <v>0</v>
      </c>
      <c r="C27" s="118"/>
      <c r="D27" s="119"/>
      <c r="E27" s="119"/>
      <c r="F27" s="119"/>
      <c r="G27" s="119"/>
      <c r="H27" s="119"/>
      <c r="I27" s="119"/>
      <c r="J27" s="119"/>
      <c r="K27" s="120"/>
      <c r="L27" s="124"/>
      <c r="M27" s="125"/>
      <c r="N27" s="35" t="str">
        <f>$CA27&amp;CB27</f>
        <v/>
      </c>
      <c r="CA27" s="15" t="str">
        <f>IF(AND(B27&gt;0,L27="")," No olvide digitar la variable Pueblos Originarios. Digite cero si no tiene.",IF(L27&gt;B27," * La variable Pueblos Originarios no puede ser mayor al Total.",""))</f>
        <v/>
      </c>
      <c r="CB27" s="15" t="str">
        <f>IF(AND(B27&gt;0,M27="")," No olvide digitar la variable Migrantes. Digite cero si no tiene.",IF(M27&gt;B27," * La variable Migrantes no puede ser mayor al Total.",""))</f>
        <v/>
      </c>
      <c r="CG27" s="36">
        <f>IF(AND(B27&gt;0,L27=""),1,IF(L27&gt;B27,1,0))</f>
        <v>0</v>
      </c>
      <c r="CH27" s="36">
        <f>IF(AND(B27&gt;0,M27=""),1,IF(M27&gt;B27,1,0))</f>
        <v>0</v>
      </c>
    </row>
    <row r="28" spans="1:86" x14ac:dyDescent="0.25">
      <c r="A28" s="28" t="s">
        <v>29</v>
      </c>
      <c r="B28" s="39">
        <f t="shared" si="7"/>
        <v>0</v>
      </c>
      <c r="C28" s="118"/>
      <c r="D28" s="119"/>
      <c r="E28" s="119"/>
      <c r="F28" s="119"/>
      <c r="G28" s="119"/>
      <c r="H28" s="119"/>
      <c r="I28" s="119"/>
      <c r="J28" s="119"/>
      <c r="K28" s="120"/>
      <c r="L28" s="124"/>
      <c r="M28" s="125"/>
      <c r="N28" s="35" t="str">
        <f t="shared" ref="N28:N32" si="8">$CA28&amp;CB28</f>
        <v/>
      </c>
      <c r="CA28" s="15" t="str">
        <f t="shared" ref="CA28:CA32" si="9">IF(AND(B28&gt;0,L28="")," No olvide digitar la variable Pueblos Originarios. Digite cero si no tiene.",IF(L28&gt;B28," * La variable Pueblos Originarios no puede ser mayor al Total.",""))</f>
        <v/>
      </c>
      <c r="CB28" s="15" t="str">
        <f t="shared" ref="CB28:CB32" si="10">IF(AND(B28&gt;0,M28="")," No olvide digitar la variable Migrantes. Digite cero si no tiene.",IF(M28&gt;B28," * La variable Migrantes no puede ser mayor al Total.",""))</f>
        <v/>
      </c>
      <c r="CG28" s="36">
        <f t="shared" ref="CG28:CG32" si="11">IF(AND(B28&gt;0,L28=""),1,IF(L28&gt;B28,1,0))</f>
        <v>0</v>
      </c>
      <c r="CH28" s="36">
        <f t="shared" ref="CH28:CH32" si="12">IF(AND(B28&gt;0,M28=""),1,IF(M28&gt;B28,1,0))</f>
        <v>0</v>
      </c>
    </row>
    <row r="29" spans="1:86" ht="22.5" x14ac:dyDescent="0.25">
      <c r="A29" s="28" t="s">
        <v>30</v>
      </c>
      <c r="B29" s="39">
        <f t="shared" si="7"/>
        <v>0</v>
      </c>
      <c r="C29" s="118"/>
      <c r="D29" s="119"/>
      <c r="E29" s="119"/>
      <c r="F29" s="119"/>
      <c r="G29" s="119"/>
      <c r="H29" s="119"/>
      <c r="I29" s="119"/>
      <c r="J29" s="119"/>
      <c r="K29" s="120"/>
      <c r="L29" s="124"/>
      <c r="M29" s="125"/>
      <c r="N29" s="35" t="str">
        <f t="shared" si="8"/>
        <v/>
      </c>
      <c r="CA29" s="15" t="str">
        <f t="shared" si="9"/>
        <v/>
      </c>
      <c r="CB29" s="15" t="str">
        <f t="shared" si="10"/>
        <v/>
      </c>
      <c r="CG29" s="36">
        <f t="shared" si="11"/>
        <v>0</v>
      </c>
      <c r="CH29" s="36">
        <f t="shared" si="12"/>
        <v>0</v>
      </c>
    </row>
    <row r="30" spans="1:86" ht="22.5" x14ac:dyDescent="0.25">
      <c r="A30" s="28" t="s">
        <v>31</v>
      </c>
      <c r="B30" s="39">
        <f t="shared" si="7"/>
        <v>0</v>
      </c>
      <c r="C30" s="118"/>
      <c r="D30" s="119"/>
      <c r="E30" s="119"/>
      <c r="F30" s="119"/>
      <c r="G30" s="119"/>
      <c r="H30" s="119"/>
      <c r="I30" s="119"/>
      <c r="J30" s="119"/>
      <c r="K30" s="120"/>
      <c r="L30" s="124"/>
      <c r="M30" s="125"/>
      <c r="N30" s="35" t="str">
        <f t="shared" si="8"/>
        <v/>
      </c>
      <c r="CA30" s="15" t="str">
        <f t="shared" si="9"/>
        <v/>
      </c>
      <c r="CB30" s="15" t="str">
        <f t="shared" si="10"/>
        <v/>
      </c>
      <c r="CG30" s="36">
        <f t="shared" si="11"/>
        <v>0</v>
      </c>
      <c r="CH30" s="36">
        <f t="shared" si="12"/>
        <v>0</v>
      </c>
    </row>
    <row r="31" spans="1:86" ht="22.5" x14ac:dyDescent="0.25">
      <c r="A31" s="28" t="s">
        <v>32</v>
      </c>
      <c r="B31" s="39">
        <f t="shared" si="7"/>
        <v>0</v>
      </c>
      <c r="C31" s="118"/>
      <c r="D31" s="119"/>
      <c r="E31" s="119"/>
      <c r="F31" s="119"/>
      <c r="G31" s="119"/>
      <c r="H31" s="119"/>
      <c r="I31" s="119"/>
      <c r="J31" s="119"/>
      <c r="K31" s="120"/>
      <c r="L31" s="124"/>
      <c r="M31" s="125"/>
      <c r="N31" s="35" t="str">
        <f t="shared" si="8"/>
        <v/>
      </c>
      <c r="CA31" s="15" t="str">
        <f t="shared" si="9"/>
        <v/>
      </c>
      <c r="CB31" s="15" t="str">
        <f t="shared" si="10"/>
        <v/>
      </c>
      <c r="CG31" s="36">
        <f t="shared" si="11"/>
        <v>0</v>
      </c>
      <c r="CH31" s="36">
        <f t="shared" si="12"/>
        <v>0</v>
      </c>
    </row>
    <row r="32" spans="1:86" x14ac:dyDescent="0.25">
      <c r="A32" s="17" t="s">
        <v>33</v>
      </c>
      <c r="B32" s="18">
        <f t="shared" si="7"/>
        <v>0</v>
      </c>
      <c r="C32" s="126"/>
      <c r="D32" s="127"/>
      <c r="E32" s="127"/>
      <c r="F32" s="127"/>
      <c r="G32" s="127"/>
      <c r="H32" s="127"/>
      <c r="I32" s="127"/>
      <c r="J32" s="127"/>
      <c r="K32" s="128"/>
      <c r="L32" s="129"/>
      <c r="M32" s="130"/>
      <c r="N32" s="35" t="str">
        <f t="shared" si="8"/>
        <v/>
      </c>
      <c r="CA32" s="15" t="str">
        <f t="shared" si="9"/>
        <v/>
      </c>
      <c r="CB32" s="15" t="str">
        <f t="shared" si="10"/>
        <v/>
      </c>
      <c r="CG32" s="36">
        <f t="shared" si="11"/>
        <v>0</v>
      </c>
      <c r="CH32" s="36">
        <f t="shared" si="12"/>
        <v>0</v>
      </c>
    </row>
    <row r="33" spans="1:86" ht="15" customHeight="1" x14ac:dyDescent="0.25">
      <c r="A33" s="189" t="s">
        <v>34</v>
      </c>
      <c r="B33" s="189"/>
      <c r="C33" s="189"/>
      <c r="D33" s="189"/>
      <c r="CA33" s="25"/>
    </row>
    <row r="34" spans="1:86" ht="21" x14ac:dyDescent="0.25">
      <c r="A34" s="40"/>
      <c r="B34" s="31" t="s">
        <v>3</v>
      </c>
      <c r="C34" s="32" t="s">
        <v>5</v>
      </c>
      <c r="D34" s="33" t="s">
        <v>6</v>
      </c>
      <c r="CA34" s="25"/>
    </row>
    <row r="35" spans="1:86" ht="22.5" x14ac:dyDescent="0.25">
      <c r="A35" s="28" t="s">
        <v>35</v>
      </c>
      <c r="B35" s="131">
        <v>105</v>
      </c>
      <c r="C35" s="124">
        <v>1</v>
      </c>
      <c r="D35" s="132">
        <v>4</v>
      </c>
      <c r="E35" s="35" t="str">
        <f>CA35&amp;CB35</f>
        <v/>
      </c>
      <c r="CA35" s="15" t="str">
        <f>IF(AND(B35&gt;0,C35="")," No olvide digitar la variable Pueblos Originarios. Digite cero si no tiene.",IF(C35&gt;B35," * La variable Pueblos Originarios no puede ser mayor al Total.",""))</f>
        <v/>
      </c>
      <c r="CB35" s="15" t="str">
        <f>IF(AND(B35&gt;0,D35="")," No olvide digitar la variable Migrantes. Digite cero si no tiene.",IF(D35&gt;B35," * La variable Migrantes no puede ser mayor al Total.",""))</f>
        <v/>
      </c>
      <c r="CG35" s="36">
        <f>IF(AND(B35&gt;0,C35=""),1,IF(C35&gt;B35,1,0))</f>
        <v>0</v>
      </c>
      <c r="CH35" s="36">
        <f>IF(AND(B35&gt;0,D35=""),1,IF(D35&gt;B35,1,0))</f>
        <v>0</v>
      </c>
    </row>
    <row r="36" spans="1:86" x14ac:dyDescent="0.25">
      <c r="A36" s="37" t="s">
        <v>36</v>
      </c>
      <c r="B36" s="133">
        <v>105</v>
      </c>
      <c r="C36" s="129">
        <v>1</v>
      </c>
      <c r="D36" s="134">
        <v>4</v>
      </c>
      <c r="E36" s="35" t="str">
        <f>CA36&amp;CB36</f>
        <v/>
      </c>
      <c r="CA36" s="15" t="str">
        <f>IF(AND(B36&gt;0,C36="")," No olvide digitar la variable Pueblos Originarios. Digite cero si no tiene.",IF(C36&gt;B36," * La variable Pueblos Originarios no puede ser mayor al Total.",""))</f>
        <v/>
      </c>
      <c r="CB36" s="15" t="str">
        <f>IF(AND(B36&gt;0,D36="")," No olvide digitar la variable Migrantes. Digite cero si no tiene.",IF(D36&gt;B36," * La variable Migrantes no puede ser mayor al Total.",""))</f>
        <v/>
      </c>
      <c r="CG36" s="36">
        <f>IF(AND(B36&gt;0,C36=""),1,IF(C36&gt;B36,1,0))</f>
        <v>0</v>
      </c>
      <c r="CH36" s="36">
        <f>IF(AND(B36&gt;0,D36=""),1,IF(D36&gt;B36,1,0))</f>
        <v>0</v>
      </c>
    </row>
    <row r="37" spans="1:86" ht="15" customHeight="1" x14ac:dyDescent="0.25">
      <c r="A37" s="190" t="s">
        <v>37</v>
      </c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CA37" s="25"/>
      <c r="CB37" s="25"/>
    </row>
    <row r="38" spans="1:86" ht="15" customHeight="1" x14ac:dyDescent="0.25">
      <c r="A38" s="193"/>
      <c r="B38" s="195" t="s">
        <v>3</v>
      </c>
      <c r="C38" s="182" t="s">
        <v>4</v>
      </c>
      <c r="D38" s="183"/>
      <c r="E38" s="183"/>
      <c r="F38" s="183"/>
      <c r="G38" s="183"/>
      <c r="H38" s="183"/>
      <c r="I38" s="183"/>
      <c r="J38" s="183"/>
      <c r="K38" s="184"/>
      <c r="L38" s="185" t="s">
        <v>5</v>
      </c>
      <c r="M38" s="187" t="s">
        <v>6</v>
      </c>
      <c r="CA38" s="25"/>
    </row>
    <row r="39" spans="1:86" x14ac:dyDescent="0.25">
      <c r="A39" s="194"/>
      <c r="B39" s="196"/>
      <c r="C39" s="3" t="s">
        <v>7</v>
      </c>
      <c r="D39" s="4" t="s">
        <v>8</v>
      </c>
      <c r="E39" s="4" t="s">
        <v>9</v>
      </c>
      <c r="F39" s="4" t="s">
        <v>10</v>
      </c>
      <c r="G39" s="4" t="s">
        <v>11</v>
      </c>
      <c r="H39" s="4" t="s">
        <v>12</v>
      </c>
      <c r="I39" s="4" t="s">
        <v>13</v>
      </c>
      <c r="J39" s="4" t="s">
        <v>14</v>
      </c>
      <c r="K39" s="5" t="s">
        <v>15</v>
      </c>
      <c r="L39" s="186"/>
      <c r="M39" s="188"/>
      <c r="CA39" s="25"/>
    </row>
    <row r="40" spans="1:86" ht="22.5" x14ac:dyDescent="0.25">
      <c r="A40" s="28" t="s">
        <v>38</v>
      </c>
      <c r="B40" s="41">
        <f>SUM(C40:K40)</f>
        <v>0</v>
      </c>
      <c r="C40" s="135"/>
      <c r="D40" s="124"/>
      <c r="E40" s="124"/>
      <c r="F40" s="124"/>
      <c r="G40" s="124"/>
      <c r="H40" s="124"/>
      <c r="I40" s="124"/>
      <c r="J40" s="124"/>
      <c r="K40" s="120"/>
      <c r="L40" s="121"/>
      <c r="M40" s="122"/>
      <c r="N40" s="35" t="str">
        <f>$CA40&amp;CB40</f>
        <v/>
      </c>
      <c r="CA40" s="15" t="str">
        <f>IF(AND(B40&gt;0,L40="")," No olvide digitar la variable Pueblos Originarios. Digite cero si no tiene.",IF(L40&gt;B40," * La variable Pueblos Originarios no puede ser mayor al Total.",""))</f>
        <v/>
      </c>
      <c r="CB40" s="15" t="str">
        <f>IF(AND(B40&gt;0,M40="")," No olvide digitar la variable Migrantes. Digite cero si no tiene.",IF(M40&gt;B40," * La variable Migrantes no puede ser mayor al Total.",""))</f>
        <v/>
      </c>
      <c r="CG40" s="36">
        <f>IF(AND(B40&gt;0,L40=""),1,IF(L40&gt;B40,1,0))</f>
        <v>0</v>
      </c>
      <c r="CH40" s="36">
        <f>IF(AND(B40&gt;0,M40=""),1,IF(M40&gt;B40,1,0))</f>
        <v>0</v>
      </c>
    </row>
    <row r="41" spans="1:86" ht="22.5" x14ac:dyDescent="0.25">
      <c r="A41" s="28" t="s">
        <v>39</v>
      </c>
      <c r="B41" s="41">
        <f t="shared" ref="B41:B47" si="13">SUM(C41:K41)</f>
        <v>0</v>
      </c>
      <c r="C41" s="135"/>
      <c r="D41" s="124"/>
      <c r="E41" s="124"/>
      <c r="F41" s="124"/>
      <c r="G41" s="124"/>
      <c r="H41" s="124"/>
      <c r="I41" s="124"/>
      <c r="J41" s="124"/>
      <c r="K41" s="120"/>
      <c r="L41" s="121"/>
      <c r="M41" s="122"/>
      <c r="N41" s="35" t="str">
        <f t="shared" ref="N41:N47" si="14">$CA41&amp;CB41</f>
        <v/>
      </c>
      <c r="CA41" s="15" t="str">
        <f t="shared" ref="CA41:CA47" si="15">IF(AND(B41&gt;0,L41="")," No olvide digitar la variable Pueblos Originarios. Digite cero si no tiene.",IF(L41&gt;B41," * La variable Pueblos Originarios no puede ser mayor al Total.",""))</f>
        <v/>
      </c>
      <c r="CB41" s="15" t="str">
        <f t="shared" ref="CB41:CB47" si="16">IF(AND(B41&gt;0,M41="")," No olvide digitar la variable Migrantes. Digite cero si no tiene.",IF(M41&gt;B41," * La variable Migrantes no puede ser mayor al Total.",""))</f>
        <v/>
      </c>
      <c r="CG41" s="36">
        <f t="shared" ref="CG41:CG47" si="17">IF(AND(B41&gt;0,L41=""),1,IF(L41&gt;B41,1,0))</f>
        <v>0</v>
      </c>
      <c r="CH41" s="36">
        <f t="shared" ref="CH41:CH47" si="18">IF(AND(B41&gt;0,M41=""),1,IF(M41&gt;B41,1,0))</f>
        <v>0</v>
      </c>
    </row>
    <row r="42" spans="1:86" ht="22.5" x14ac:dyDescent="0.25">
      <c r="A42" s="28" t="s">
        <v>40</v>
      </c>
      <c r="B42" s="41">
        <f t="shared" si="13"/>
        <v>0</v>
      </c>
      <c r="C42" s="135"/>
      <c r="D42" s="124"/>
      <c r="E42" s="124"/>
      <c r="F42" s="124"/>
      <c r="G42" s="124"/>
      <c r="H42" s="124"/>
      <c r="I42" s="124"/>
      <c r="J42" s="124"/>
      <c r="K42" s="120"/>
      <c r="L42" s="121"/>
      <c r="M42" s="122"/>
      <c r="N42" s="35" t="str">
        <f t="shared" si="14"/>
        <v/>
      </c>
      <c r="CA42" s="15" t="str">
        <f t="shared" si="15"/>
        <v/>
      </c>
      <c r="CB42" s="15" t="str">
        <f t="shared" si="16"/>
        <v/>
      </c>
      <c r="CG42" s="36">
        <f t="shared" si="17"/>
        <v>0</v>
      </c>
      <c r="CH42" s="36">
        <f t="shared" si="18"/>
        <v>0</v>
      </c>
    </row>
    <row r="43" spans="1:86" x14ac:dyDescent="0.25">
      <c r="A43" s="17" t="s">
        <v>41</v>
      </c>
      <c r="B43" s="42">
        <f t="shared" si="13"/>
        <v>0</v>
      </c>
      <c r="C43" s="129"/>
      <c r="D43" s="136"/>
      <c r="E43" s="136"/>
      <c r="F43" s="136"/>
      <c r="G43" s="136"/>
      <c r="H43" s="136"/>
      <c r="I43" s="136"/>
      <c r="J43" s="136"/>
      <c r="K43" s="115"/>
      <c r="L43" s="116"/>
      <c r="M43" s="117"/>
      <c r="N43" s="35" t="str">
        <f t="shared" si="14"/>
        <v/>
      </c>
      <c r="CA43" s="15" t="str">
        <f t="shared" si="15"/>
        <v/>
      </c>
      <c r="CB43" s="15" t="str">
        <f t="shared" si="16"/>
        <v/>
      </c>
      <c r="CG43" s="36">
        <f t="shared" si="17"/>
        <v>0</v>
      </c>
      <c r="CH43" s="36">
        <f t="shared" si="18"/>
        <v>0</v>
      </c>
    </row>
    <row r="44" spans="1:86" ht="22.5" x14ac:dyDescent="0.25">
      <c r="A44" s="28" t="s">
        <v>42</v>
      </c>
      <c r="B44" s="43">
        <f>SUM(C44:K44)</f>
        <v>0</v>
      </c>
      <c r="C44" s="124"/>
      <c r="D44" s="124"/>
      <c r="E44" s="124"/>
      <c r="F44" s="124"/>
      <c r="G44" s="124"/>
      <c r="H44" s="124"/>
      <c r="I44" s="124"/>
      <c r="J44" s="124"/>
      <c r="K44" s="120"/>
      <c r="L44" s="121"/>
      <c r="M44" s="122"/>
      <c r="N44" s="35" t="str">
        <f t="shared" si="14"/>
        <v/>
      </c>
      <c r="CA44" s="15" t="str">
        <f t="shared" si="15"/>
        <v/>
      </c>
      <c r="CB44" s="15" t="str">
        <f t="shared" si="16"/>
        <v/>
      </c>
      <c r="CG44" s="36">
        <f t="shared" si="17"/>
        <v>0</v>
      </c>
      <c r="CH44" s="36">
        <f t="shared" si="18"/>
        <v>0</v>
      </c>
    </row>
    <row r="45" spans="1:86" ht="22.5" x14ac:dyDescent="0.25">
      <c r="A45" s="28" t="s">
        <v>43</v>
      </c>
      <c r="B45" s="41">
        <f t="shared" si="13"/>
        <v>0</v>
      </c>
      <c r="C45" s="135"/>
      <c r="D45" s="124"/>
      <c r="E45" s="124"/>
      <c r="F45" s="124"/>
      <c r="G45" s="124"/>
      <c r="H45" s="124"/>
      <c r="I45" s="124"/>
      <c r="J45" s="124"/>
      <c r="K45" s="120"/>
      <c r="L45" s="121"/>
      <c r="M45" s="122"/>
      <c r="N45" s="35" t="str">
        <f t="shared" si="14"/>
        <v/>
      </c>
      <c r="CA45" s="15" t="str">
        <f t="shared" si="15"/>
        <v/>
      </c>
      <c r="CB45" s="15" t="str">
        <f t="shared" si="16"/>
        <v/>
      </c>
      <c r="CG45" s="36">
        <f t="shared" si="17"/>
        <v>0</v>
      </c>
      <c r="CH45" s="36">
        <f t="shared" si="18"/>
        <v>0</v>
      </c>
    </row>
    <row r="46" spans="1:86" ht="22.5" x14ac:dyDescent="0.25">
      <c r="A46" s="28" t="s">
        <v>44</v>
      </c>
      <c r="B46" s="41">
        <f>SUM(C46:K46)</f>
        <v>0</v>
      </c>
      <c r="C46" s="135"/>
      <c r="D46" s="124"/>
      <c r="E46" s="124"/>
      <c r="F46" s="124"/>
      <c r="G46" s="124"/>
      <c r="H46" s="124"/>
      <c r="I46" s="124"/>
      <c r="J46" s="124"/>
      <c r="K46" s="120"/>
      <c r="L46" s="121"/>
      <c r="M46" s="122"/>
      <c r="N46" s="35" t="str">
        <f t="shared" si="14"/>
        <v/>
      </c>
      <c r="CA46" s="15" t="str">
        <f t="shared" si="15"/>
        <v/>
      </c>
      <c r="CB46" s="15" t="str">
        <f t="shared" si="16"/>
        <v/>
      </c>
      <c r="CG46" s="36">
        <f t="shared" si="17"/>
        <v>0</v>
      </c>
      <c r="CH46" s="36">
        <f t="shared" si="18"/>
        <v>0</v>
      </c>
    </row>
    <row r="47" spans="1:86" ht="22.5" x14ac:dyDescent="0.25">
      <c r="A47" s="37" t="s">
        <v>45</v>
      </c>
      <c r="B47" s="42">
        <f t="shared" si="13"/>
        <v>0</v>
      </c>
      <c r="C47" s="129"/>
      <c r="D47" s="129"/>
      <c r="E47" s="129"/>
      <c r="F47" s="129"/>
      <c r="G47" s="129"/>
      <c r="H47" s="129"/>
      <c r="I47" s="129"/>
      <c r="J47" s="129"/>
      <c r="K47" s="128"/>
      <c r="L47" s="137"/>
      <c r="M47" s="138"/>
      <c r="N47" s="35" t="str">
        <f t="shared" si="14"/>
        <v/>
      </c>
      <c r="CA47" s="15" t="str">
        <f t="shared" si="15"/>
        <v/>
      </c>
      <c r="CB47" s="15" t="str">
        <f t="shared" si="16"/>
        <v/>
      </c>
      <c r="CG47" s="36">
        <f t="shared" si="17"/>
        <v>0</v>
      </c>
      <c r="CH47" s="36">
        <f t="shared" si="18"/>
        <v>0</v>
      </c>
    </row>
    <row r="48" spans="1:86" ht="15" customHeight="1" x14ac:dyDescent="0.25">
      <c r="A48" s="197" t="s">
        <v>46</v>
      </c>
      <c r="B48" s="197"/>
      <c r="C48" s="197"/>
      <c r="D48" s="197"/>
      <c r="E48" s="197"/>
      <c r="F48" s="197"/>
      <c r="G48" s="197"/>
      <c r="H48" s="197"/>
      <c r="I48" s="197"/>
      <c r="J48" s="197"/>
      <c r="K48" s="197"/>
      <c r="CA48" s="25"/>
    </row>
    <row r="49" spans="1:86" ht="21" x14ac:dyDescent="0.25">
      <c r="A49" s="44"/>
      <c r="B49" s="31" t="s">
        <v>3</v>
      </c>
      <c r="C49" s="32" t="s">
        <v>5</v>
      </c>
      <c r="D49" s="33" t="s">
        <v>6</v>
      </c>
      <c r="CA49" s="25"/>
    </row>
    <row r="50" spans="1:86" ht="22.5" x14ac:dyDescent="0.25">
      <c r="A50" s="28" t="s">
        <v>47</v>
      </c>
      <c r="B50" s="139"/>
      <c r="C50" s="135"/>
      <c r="D50" s="140"/>
      <c r="E50" s="35" t="str">
        <f>CA50&amp;CB50</f>
        <v/>
      </c>
      <c r="CA50" s="15" t="str">
        <f>IF(AND(B50&gt;0,C50="")," No olvide digitar la variable Pueblos Originarios. Digite cero si no tiene.",IF(C50&gt;B50," * La variable Pueblos Originarios no puede ser mayor al Total.",""))</f>
        <v/>
      </c>
      <c r="CB50" s="15" t="str">
        <f>IF(AND(B50&gt;0,D50="")," No olvide digitar la variable Migrantes. Digite cero si no tiene.",IF(D50&gt;B50," * La variable Migrantes no puede ser mayor al Total.",""))</f>
        <v/>
      </c>
      <c r="CG50" s="36">
        <f>IF(AND(B50&gt;0,C50=""),1,IF(C50&gt;B50,1,0))</f>
        <v>0</v>
      </c>
      <c r="CH50" s="36">
        <f>IF(AND(B50&gt;0,D50=""),1,IF(D50&gt;B50,1,0))</f>
        <v>0</v>
      </c>
    </row>
    <row r="51" spans="1:86" x14ac:dyDescent="0.25">
      <c r="A51" s="28" t="s">
        <v>48</v>
      </c>
      <c r="B51" s="139"/>
      <c r="C51" s="135"/>
      <c r="D51" s="140"/>
      <c r="E51" s="35" t="str">
        <f t="shared" ref="E51:E53" si="19">CA51&amp;CB51</f>
        <v/>
      </c>
      <c r="CA51" s="15" t="str">
        <f t="shared" ref="CA51:CA53" si="20">IF(AND(B51&gt;0,C51="")," No olvide digitar la variable Pueblos Originarios. Digite cero si no tiene.",IF(C51&gt;B51," * La variable Pueblos Originarios no puede ser mayor al Total.",""))</f>
        <v/>
      </c>
      <c r="CB51" s="15" t="str">
        <f t="shared" ref="CB51:CB53" si="21">IF(AND(B51&gt;0,D51="")," No olvide digitar la variable Migrantes. Digite cero si no tiene.",IF(D51&gt;B51," * La variable Migrantes no puede ser mayor al Total.",""))</f>
        <v/>
      </c>
      <c r="CG51" s="36">
        <f t="shared" ref="CG51:CG53" si="22">IF(AND(B51&gt;0,C51=""),1,IF(C51&gt;B51,1,0))</f>
        <v>0</v>
      </c>
      <c r="CH51" s="36">
        <f t="shared" ref="CH51:CH53" si="23">IF(AND(B51&gt;0,D51=""),1,IF(D51&gt;B51,1,0))</f>
        <v>0</v>
      </c>
    </row>
    <row r="52" spans="1:86" ht="33" x14ac:dyDescent="0.25">
      <c r="A52" s="28" t="s">
        <v>49</v>
      </c>
      <c r="B52" s="139"/>
      <c r="C52" s="135"/>
      <c r="D52" s="140"/>
      <c r="E52" s="35" t="str">
        <f t="shared" si="19"/>
        <v/>
      </c>
      <c r="CA52" s="15" t="str">
        <f t="shared" si="20"/>
        <v/>
      </c>
      <c r="CB52" s="15" t="str">
        <f t="shared" si="21"/>
        <v/>
      </c>
      <c r="CG52" s="36">
        <f t="shared" si="22"/>
        <v>0</v>
      </c>
      <c r="CH52" s="36">
        <f t="shared" si="23"/>
        <v>0</v>
      </c>
    </row>
    <row r="53" spans="1:86" ht="22.5" x14ac:dyDescent="0.25">
      <c r="A53" s="37" t="s">
        <v>50</v>
      </c>
      <c r="B53" s="128"/>
      <c r="C53" s="129"/>
      <c r="D53" s="138"/>
      <c r="E53" s="35" t="str">
        <f t="shared" si="19"/>
        <v/>
      </c>
      <c r="CA53" s="15" t="str">
        <f t="shared" si="20"/>
        <v/>
      </c>
      <c r="CB53" s="15" t="str">
        <f t="shared" si="21"/>
        <v/>
      </c>
      <c r="CG53" s="36">
        <f t="shared" si="22"/>
        <v>0</v>
      </c>
      <c r="CH53" s="36">
        <f t="shared" si="23"/>
        <v>0</v>
      </c>
    </row>
    <row r="54" spans="1:86" ht="15" customHeight="1" x14ac:dyDescent="0.25">
      <c r="A54" s="189" t="s">
        <v>51</v>
      </c>
      <c r="B54" s="189"/>
      <c r="C54" s="189"/>
      <c r="D54" s="189"/>
      <c r="CA54" s="25"/>
    </row>
    <row r="55" spans="1:86" ht="21" x14ac:dyDescent="0.25">
      <c r="A55" s="45"/>
      <c r="B55" s="31" t="s">
        <v>3</v>
      </c>
      <c r="C55" s="32" t="s">
        <v>5</v>
      </c>
      <c r="D55" s="33" t="s">
        <v>6</v>
      </c>
      <c r="CA55" s="25"/>
    </row>
    <row r="56" spans="1:86" ht="22.5" x14ac:dyDescent="0.25">
      <c r="A56" s="28" t="s">
        <v>52</v>
      </c>
      <c r="B56" s="139"/>
      <c r="C56" s="135"/>
      <c r="D56" s="140"/>
      <c r="E56" s="35" t="str">
        <f>CA56&amp;CB56</f>
        <v/>
      </c>
      <c r="CA56" s="15" t="str">
        <f>IF(AND(B56&gt;0,C56="")," No olvide digitar la variable Pueblos Originarios. Digite cero si no tiene.",IF(C56&gt;B56," * La variable Pueblos Originarios no puede ser mayor al Total.",""))</f>
        <v/>
      </c>
      <c r="CB56" s="15" t="str">
        <f>IF(AND(B56&gt;0,D56="")," No olvide digitar la variable Migrantes. Digite cero si no tiene.",IF(D56&gt;B56," * La variable Migrantes no puede ser mayor al Total.",""))</f>
        <v/>
      </c>
      <c r="CG56" s="36">
        <f>IF(AND(B56&gt;0,C56=""),1,IF(C56&gt;B56,1,0))</f>
        <v>0</v>
      </c>
      <c r="CH56" s="36">
        <f>IF(AND(B56&gt;0,D56=""),1,IF(D56&gt;B56,1,0))</f>
        <v>0</v>
      </c>
    </row>
    <row r="57" spans="1:86" x14ac:dyDescent="0.25">
      <c r="A57" s="28" t="s">
        <v>48</v>
      </c>
      <c r="B57" s="139"/>
      <c r="C57" s="135"/>
      <c r="D57" s="140"/>
      <c r="E57" s="35" t="str">
        <f t="shared" ref="E57:E59" si="24">CA57&amp;CB57</f>
        <v/>
      </c>
      <c r="CA57" s="15" t="str">
        <f t="shared" ref="CA57:CA59" si="25">IF(AND(B57&gt;0,C57="")," No olvide digitar la variable Pueblos Originarios. Digite cero si no tiene.",IF(C57&gt;B57," * La variable Pueblos Originarios no puede ser mayor al Total.",""))</f>
        <v/>
      </c>
      <c r="CB57" s="15" t="str">
        <f t="shared" ref="CB57:CB59" si="26">IF(AND(B57&gt;0,D57="")," No olvide digitar la variable Migrantes. Digite cero si no tiene.",IF(D57&gt;B57," * La variable Migrantes no puede ser mayor al Total.",""))</f>
        <v/>
      </c>
      <c r="CG57" s="36">
        <f t="shared" ref="CG57:CG59" si="27">IF(AND(B57&gt;0,C57=""),1,IF(C57&gt;B57,1,0))</f>
        <v>0</v>
      </c>
      <c r="CH57" s="36">
        <f t="shared" ref="CH57:CH59" si="28">IF(AND(B57&gt;0,D57=""),1,IF(D57&gt;B57,1,0))</f>
        <v>0</v>
      </c>
    </row>
    <row r="58" spans="1:86" ht="33" x14ac:dyDescent="0.25">
      <c r="A58" s="28" t="s">
        <v>53</v>
      </c>
      <c r="B58" s="139"/>
      <c r="C58" s="135"/>
      <c r="D58" s="140"/>
      <c r="E58" s="35" t="str">
        <f t="shared" si="24"/>
        <v/>
      </c>
      <c r="CA58" s="15" t="str">
        <f t="shared" si="25"/>
        <v/>
      </c>
      <c r="CB58" s="15" t="str">
        <f t="shared" si="26"/>
        <v/>
      </c>
      <c r="CG58" s="36">
        <f t="shared" si="27"/>
        <v>0</v>
      </c>
      <c r="CH58" s="36">
        <f t="shared" si="28"/>
        <v>0</v>
      </c>
    </row>
    <row r="59" spans="1:86" ht="22.5" x14ac:dyDescent="0.25">
      <c r="A59" s="17" t="s">
        <v>54</v>
      </c>
      <c r="B59" s="133"/>
      <c r="C59" s="137"/>
      <c r="D59" s="138"/>
      <c r="E59" s="35" t="str">
        <f t="shared" si="24"/>
        <v/>
      </c>
      <c r="CA59" s="15" t="str">
        <f t="shared" si="25"/>
        <v/>
      </c>
      <c r="CB59" s="15" t="str">
        <f t="shared" si="26"/>
        <v/>
      </c>
      <c r="CG59" s="36">
        <f t="shared" si="27"/>
        <v>0</v>
      </c>
      <c r="CH59" s="36">
        <f t="shared" si="28"/>
        <v>0</v>
      </c>
    </row>
    <row r="60" spans="1:86" ht="15" customHeight="1" x14ac:dyDescent="0.25">
      <c r="A60" s="190" t="s">
        <v>55</v>
      </c>
      <c r="B60" s="190"/>
      <c r="C60" s="190"/>
      <c r="D60" s="190"/>
      <c r="E60" s="190"/>
      <c r="F60" s="190"/>
      <c r="G60" s="190"/>
      <c r="H60" s="190"/>
      <c r="I60" s="190"/>
      <c r="J60" s="190"/>
      <c r="K60" s="190"/>
      <c r="L60" s="46"/>
      <c r="M60" s="46"/>
      <c r="CA60" s="25"/>
    </row>
    <row r="61" spans="1:86" ht="15" customHeight="1" x14ac:dyDescent="0.25">
      <c r="A61" s="178"/>
      <c r="B61" s="180" t="s">
        <v>3</v>
      </c>
      <c r="C61" s="183" t="s">
        <v>4</v>
      </c>
      <c r="D61" s="183"/>
      <c r="E61" s="183"/>
      <c r="F61" s="183"/>
      <c r="G61" s="183"/>
      <c r="H61" s="183"/>
      <c r="I61" s="183"/>
      <c r="J61" s="183"/>
      <c r="K61" s="184"/>
      <c r="L61" s="198" t="s">
        <v>5</v>
      </c>
      <c r="M61" s="187" t="s">
        <v>6</v>
      </c>
      <c r="CA61" s="25"/>
    </row>
    <row r="62" spans="1:86" x14ac:dyDescent="0.25">
      <c r="A62" s="179"/>
      <c r="B62" s="181"/>
      <c r="C62" s="38" t="s">
        <v>7</v>
      </c>
      <c r="D62" s="4" t="s">
        <v>8</v>
      </c>
      <c r="E62" s="4" t="s">
        <v>9</v>
      </c>
      <c r="F62" s="4" t="s">
        <v>10</v>
      </c>
      <c r="G62" s="4" t="s">
        <v>11</v>
      </c>
      <c r="H62" s="4" t="s">
        <v>12</v>
      </c>
      <c r="I62" s="4" t="s">
        <v>13</v>
      </c>
      <c r="J62" s="4" t="s">
        <v>14</v>
      </c>
      <c r="K62" s="47" t="s">
        <v>15</v>
      </c>
      <c r="L62" s="199"/>
      <c r="M62" s="188"/>
      <c r="CA62" s="25"/>
    </row>
    <row r="63" spans="1:86" ht="21" x14ac:dyDescent="0.25">
      <c r="A63" s="48" t="s">
        <v>56</v>
      </c>
      <c r="B63" s="49"/>
      <c r="C63" s="50"/>
      <c r="D63" s="50"/>
      <c r="E63" s="50"/>
      <c r="F63" s="50"/>
      <c r="G63" s="50"/>
      <c r="H63" s="50"/>
      <c r="I63" s="50"/>
      <c r="J63" s="50"/>
      <c r="K63" s="51"/>
      <c r="L63" s="52"/>
      <c r="M63" s="11"/>
      <c r="CA63" s="25"/>
    </row>
    <row r="64" spans="1:86" x14ac:dyDescent="0.25">
      <c r="A64" s="12" t="s">
        <v>57</v>
      </c>
      <c r="B64" s="53">
        <f>SUM(C64:K64)</f>
        <v>0</v>
      </c>
      <c r="C64" s="141"/>
      <c r="D64" s="141"/>
      <c r="E64" s="141"/>
      <c r="F64" s="141"/>
      <c r="G64" s="141"/>
      <c r="H64" s="141"/>
      <c r="I64" s="141"/>
      <c r="J64" s="141"/>
      <c r="K64" s="142"/>
      <c r="L64" s="141"/>
      <c r="M64" s="112"/>
      <c r="N64" s="35" t="str">
        <f t="shared" ref="N64:N73" si="29">$CA64&amp;$CB64</f>
        <v/>
      </c>
      <c r="CA64" s="15" t="str">
        <f>IF(AND(B64&gt;0,L64="")," No olvide digitar la variable Pueblos Originarios. Digite cero si no tiene.",IF(L64&gt;B64," * La variable Pueblos Originarios no puede ser mayor al Total.",""))</f>
        <v/>
      </c>
      <c r="CB64" s="15" t="str">
        <f>IF(AND(B64&gt;0,M64="")," No olvide digitar la variable Migrantes. Digite cero si no tiene.",IF(M64&gt;B64," * La variable Migrantes no puede ser mayor al Total.",""))</f>
        <v/>
      </c>
      <c r="CG64" s="36">
        <f>IF(AND(B64&gt;0,L64=""),1,IF(L64&gt;B64,1,0))</f>
        <v>0</v>
      </c>
      <c r="CH64" s="36">
        <f>IF(AND(B64&gt;0,M64=""),1,IF(M64&gt;B64,1,0))</f>
        <v>0</v>
      </c>
    </row>
    <row r="65" spans="1:86" x14ac:dyDescent="0.25">
      <c r="A65" s="37" t="s">
        <v>58</v>
      </c>
      <c r="B65" s="54">
        <f>SUM(C65:K65)</f>
        <v>0</v>
      </c>
      <c r="C65" s="129"/>
      <c r="D65" s="129"/>
      <c r="E65" s="129"/>
      <c r="F65" s="129"/>
      <c r="G65" s="129"/>
      <c r="H65" s="129"/>
      <c r="I65" s="129"/>
      <c r="J65" s="129"/>
      <c r="K65" s="143"/>
      <c r="L65" s="129"/>
      <c r="M65" s="138"/>
      <c r="N65" s="35" t="str">
        <f t="shared" si="29"/>
        <v/>
      </c>
      <c r="CA65" s="15" t="str">
        <f>IF(AND(B65&gt;0,L65="")," No olvide digitar la variable Pueblos Originarios. Digite cero si no tiene.",IF(L65&gt;B65," * La variable Pueblos Originarios no puede ser mayor al Total.",""))</f>
        <v/>
      </c>
      <c r="CB65" s="15" t="str">
        <f>IF(AND(B65&gt;0,M65="")," No olvide digitar la variable Migrantes. Digite cero si no tiene.",IF(M65&gt;B65," * La variable Migrantes no puede ser mayor al Total.",""))</f>
        <v/>
      </c>
      <c r="CG65" s="36">
        <f>IF(AND(B65&gt;0,L65=""),1,IF(L65&gt;B65,1,0))</f>
        <v>0</v>
      </c>
      <c r="CH65" s="36">
        <f>IF(AND(B65&gt;0,M65=""),1,IF(M65&gt;B65,1,0))</f>
        <v>0</v>
      </c>
    </row>
    <row r="66" spans="1:86" ht="21" x14ac:dyDescent="0.25">
      <c r="A66" s="55" t="s">
        <v>59</v>
      </c>
      <c r="B66" s="56"/>
      <c r="C66" s="57"/>
      <c r="D66" s="58"/>
      <c r="E66" s="57"/>
      <c r="F66" s="58"/>
      <c r="G66" s="57"/>
      <c r="H66" s="58"/>
      <c r="I66" s="57"/>
      <c r="J66" s="58"/>
      <c r="K66" s="59"/>
      <c r="L66" s="60"/>
      <c r="M66" s="61"/>
      <c r="CA66" s="25"/>
    </row>
    <row r="67" spans="1:86" x14ac:dyDescent="0.25">
      <c r="A67" s="12" t="s">
        <v>60</v>
      </c>
      <c r="B67" s="53">
        <f>SUM(C67:K67)</f>
        <v>0</v>
      </c>
      <c r="C67" s="141"/>
      <c r="D67" s="141"/>
      <c r="E67" s="141"/>
      <c r="F67" s="141"/>
      <c r="G67" s="141"/>
      <c r="H67" s="141"/>
      <c r="I67" s="141"/>
      <c r="J67" s="141"/>
      <c r="K67" s="142"/>
      <c r="L67" s="141"/>
      <c r="M67" s="112"/>
      <c r="N67" s="35" t="str">
        <f t="shared" si="29"/>
        <v/>
      </c>
      <c r="CA67" s="15" t="str">
        <f>IF(AND(B67&gt;0,L67="")," No olvide digitar la variable Pueblos Originarios. Digite cero si no tiene.",IF(L67&gt;B67," * La variable Pueblos Originarios no puede ser mayor al Total.",""))</f>
        <v/>
      </c>
      <c r="CB67" s="15" t="str">
        <f t="shared" ref="CB67:CB68" si="30">IF(AND(B67&gt;0,M67="")," No olvide digitar la variable Migrantes. Digite cero si no tiene.",IF(M67&gt;B67," * La variable Migrantes no puede ser mayor al Total.",""))</f>
        <v/>
      </c>
      <c r="CG67" s="36">
        <f>IF(AND(B67&gt;0,L67=""),1,IF(L67&gt;B67,1,0))</f>
        <v>0</v>
      </c>
      <c r="CH67" s="36">
        <f>IF(AND(B67&gt;0,M67=""),1,IF(M67&gt;B67,1,0))</f>
        <v>0</v>
      </c>
    </row>
    <row r="68" spans="1:86" x14ac:dyDescent="0.25">
      <c r="A68" s="37" t="s">
        <v>61</v>
      </c>
      <c r="B68" s="54">
        <f>SUM(C68:K68)</f>
        <v>0</v>
      </c>
      <c r="C68" s="129"/>
      <c r="D68" s="129"/>
      <c r="E68" s="129"/>
      <c r="F68" s="129"/>
      <c r="G68" s="129"/>
      <c r="H68" s="129"/>
      <c r="I68" s="129"/>
      <c r="J68" s="129"/>
      <c r="K68" s="143"/>
      <c r="L68" s="136"/>
      <c r="M68" s="117"/>
      <c r="N68" s="35" t="str">
        <f t="shared" si="29"/>
        <v/>
      </c>
      <c r="CA68" s="15" t="str">
        <f>IF(AND(B68&gt;0,L68="")," No olvide digitar la variable Pueblos Originarios. Digite cero si no tiene.",IF(L68&gt;B68," * La variable Pueblos Originarios no puede ser mayor al Total.",""))</f>
        <v/>
      </c>
      <c r="CB68" s="15" t="str">
        <f t="shared" si="30"/>
        <v/>
      </c>
      <c r="CG68" s="36">
        <f>IF(AND(B68&gt;0,L68=""),1,IF(L68&gt;B68,1,0))</f>
        <v>0</v>
      </c>
      <c r="CH68" s="36">
        <f>IF(AND(B68&gt;0,M68=""),1,IF(M68&gt;B68,1,0))</f>
        <v>0</v>
      </c>
    </row>
    <row r="69" spans="1:86" ht="21" x14ac:dyDescent="0.25">
      <c r="A69" s="55" t="s">
        <v>62</v>
      </c>
      <c r="B69" s="56"/>
      <c r="C69" s="57"/>
      <c r="D69" s="58"/>
      <c r="E69" s="57"/>
      <c r="F69" s="58"/>
      <c r="G69" s="57"/>
      <c r="H69" s="58"/>
      <c r="I69" s="57"/>
      <c r="J69" s="58"/>
      <c r="K69" s="59"/>
      <c r="L69" s="62"/>
      <c r="M69" s="61"/>
      <c r="CA69" s="25"/>
    </row>
    <row r="70" spans="1:86" x14ac:dyDescent="0.25">
      <c r="A70" s="12" t="s">
        <v>63</v>
      </c>
      <c r="B70" s="53">
        <f>SUM(C70:K70)</f>
        <v>0</v>
      </c>
      <c r="C70" s="141"/>
      <c r="D70" s="141"/>
      <c r="E70" s="141"/>
      <c r="F70" s="141"/>
      <c r="G70" s="141"/>
      <c r="H70" s="141"/>
      <c r="I70" s="141"/>
      <c r="J70" s="141"/>
      <c r="K70" s="142"/>
      <c r="L70" s="141"/>
      <c r="M70" s="112"/>
      <c r="N70" s="35" t="str">
        <f t="shared" si="29"/>
        <v/>
      </c>
      <c r="CA70" s="15" t="str">
        <f>IF(AND(B70&gt;0,L70="")," No olvide digitar la variable Pueblos Originarios. Digite cero si no tiene.",IF(L70&gt;B70," * La variable Pueblos Originarios no puede ser mayor al Total.",""))</f>
        <v/>
      </c>
      <c r="CB70" s="15" t="str">
        <f t="shared" ref="CB70:CB71" si="31">IF(AND(B70&gt;0,M70="")," No olvide digitar la variable Migrantes. Digite cero si no tiene.",IF(M70&gt;B70," * La variable Migrantes no puede ser mayor al Total.",""))</f>
        <v/>
      </c>
      <c r="CG70" s="36">
        <f t="shared" ref="CG70:CG71" si="32">IF(AND(B70&gt;0,L70=""),1,IF(L70&gt;B70,1,0))</f>
        <v>0</v>
      </c>
      <c r="CH70" s="36">
        <f t="shared" ref="CH70:CH71" si="33">IF(AND(B70&gt;0,M70=""),1,IF(M70&gt;B70,1,0))</f>
        <v>0</v>
      </c>
    </row>
    <row r="71" spans="1:86" x14ac:dyDescent="0.25">
      <c r="A71" s="37" t="s">
        <v>64</v>
      </c>
      <c r="B71" s="54">
        <f>SUM(C71:K71)</f>
        <v>0</v>
      </c>
      <c r="C71" s="129"/>
      <c r="D71" s="129"/>
      <c r="E71" s="129"/>
      <c r="F71" s="129"/>
      <c r="G71" s="129"/>
      <c r="H71" s="129"/>
      <c r="I71" s="129"/>
      <c r="J71" s="129"/>
      <c r="K71" s="143"/>
      <c r="L71" s="129"/>
      <c r="M71" s="138"/>
      <c r="N71" s="35" t="str">
        <f t="shared" si="29"/>
        <v/>
      </c>
      <c r="CA71" s="15" t="str">
        <f>IF(AND(B71&gt;0,L71="")," No olvide digitar la variable Pueblos Originarios. Digite cero si no tiene.",IF(L71&gt;B71," * La variable Pueblos Originarios no puede ser mayor al Total.",""))</f>
        <v/>
      </c>
      <c r="CB71" s="15" t="str">
        <f t="shared" si="31"/>
        <v/>
      </c>
      <c r="CG71" s="36">
        <f t="shared" si="32"/>
        <v>0</v>
      </c>
      <c r="CH71" s="36">
        <f t="shared" si="33"/>
        <v>0</v>
      </c>
    </row>
    <row r="72" spans="1:86" ht="21" x14ac:dyDescent="0.25">
      <c r="A72" s="55" t="s">
        <v>65</v>
      </c>
      <c r="B72" s="56"/>
      <c r="C72" s="57"/>
      <c r="D72" s="60"/>
      <c r="E72" s="57"/>
      <c r="F72" s="60"/>
      <c r="G72" s="57"/>
      <c r="H72" s="60"/>
      <c r="I72" s="57"/>
      <c r="J72" s="60"/>
      <c r="K72" s="59"/>
      <c r="L72" s="60"/>
      <c r="M72" s="61"/>
      <c r="CA72" s="25"/>
    </row>
    <row r="73" spans="1:86" x14ac:dyDescent="0.25">
      <c r="A73" s="17" t="s">
        <v>66</v>
      </c>
      <c r="B73" s="63">
        <f>SUM(C73:K73)</f>
        <v>14</v>
      </c>
      <c r="C73" s="136"/>
      <c r="D73" s="136">
        <v>1</v>
      </c>
      <c r="E73" s="136">
        <v>3</v>
      </c>
      <c r="F73" s="136">
        <v>7</v>
      </c>
      <c r="G73" s="136">
        <v>2</v>
      </c>
      <c r="H73" s="136">
        <v>1</v>
      </c>
      <c r="I73" s="136"/>
      <c r="J73" s="136"/>
      <c r="K73" s="144"/>
      <c r="L73" s="136">
        <v>0</v>
      </c>
      <c r="M73" s="117">
        <v>0</v>
      </c>
      <c r="N73" s="35" t="str">
        <f t="shared" si="29"/>
        <v/>
      </c>
      <c r="CA73" s="15" t="str">
        <f>IF(AND(B73&gt;0,L73="")," No olvide digitar la variable Pueblos Originarios. Digite cero si no tiene.",IF(L73&gt;B73," * La variable Pueblos Originarios no puede ser mayor al Total.",""))</f>
        <v/>
      </c>
      <c r="CB73" s="15" t="str">
        <f>IF(AND(B73&gt;0,M73="")," No olvide digitar la variable Migrantes. Digite cero si no tiene.",IF(M73&gt;B73," * La variable Migrantes no puede ser mayor al Total.",""))</f>
        <v/>
      </c>
      <c r="CG73" s="36">
        <f>IF(AND(B73&gt;0,L73=""),1,IF(L73&gt;B73,1,0))</f>
        <v>0</v>
      </c>
      <c r="CH73" s="36">
        <f>IF(AND(B73&gt;0,M73=""),1,IF(M73&gt;B73,1,0))</f>
        <v>0</v>
      </c>
    </row>
    <row r="74" spans="1:86" x14ac:dyDescent="0.25">
      <c r="A74" s="189" t="s">
        <v>67</v>
      </c>
      <c r="B74" s="189"/>
      <c r="C74" s="189"/>
      <c r="D74" s="189"/>
      <c r="E74" s="189"/>
      <c r="F74" s="189"/>
      <c r="G74" s="189"/>
      <c r="H74" s="189"/>
      <c r="I74" s="189"/>
      <c r="J74" s="189"/>
      <c r="K74" s="189"/>
      <c r="CA74" s="25"/>
    </row>
    <row r="75" spans="1:86" ht="15" customHeight="1" x14ac:dyDescent="0.25">
      <c r="A75" s="178"/>
      <c r="B75" s="180" t="s">
        <v>3</v>
      </c>
      <c r="C75" s="183" t="s">
        <v>68</v>
      </c>
      <c r="D75" s="183"/>
      <c r="E75" s="183"/>
      <c r="F75" s="183"/>
      <c r="G75" s="183"/>
      <c r="H75" s="183"/>
      <c r="I75" s="183"/>
      <c r="J75" s="183"/>
      <c r="K75" s="184"/>
      <c r="L75" s="198" t="s">
        <v>5</v>
      </c>
      <c r="M75" s="187" t="s">
        <v>6</v>
      </c>
      <c r="CA75" s="25"/>
    </row>
    <row r="76" spans="1:86" x14ac:dyDescent="0.25">
      <c r="A76" s="179"/>
      <c r="B76" s="181"/>
      <c r="C76" s="38" t="s">
        <v>7</v>
      </c>
      <c r="D76" s="4" t="s">
        <v>8</v>
      </c>
      <c r="E76" s="4" t="s">
        <v>9</v>
      </c>
      <c r="F76" s="4" t="s">
        <v>10</v>
      </c>
      <c r="G76" s="4" t="s">
        <v>11</v>
      </c>
      <c r="H76" s="4" t="s">
        <v>12</v>
      </c>
      <c r="I76" s="4" t="s">
        <v>13</v>
      </c>
      <c r="J76" s="4" t="s">
        <v>14</v>
      </c>
      <c r="K76" s="47" t="s">
        <v>15</v>
      </c>
      <c r="L76" s="199"/>
      <c r="M76" s="188"/>
      <c r="CA76" s="25"/>
    </row>
    <row r="77" spans="1:86" x14ac:dyDescent="0.25">
      <c r="A77" s="64" t="s">
        <v>69</v>
      </c>
      <c r="B77" s="65"/>
      <c r="C77" s="50"/>
      <c r="D77" s="50"/>
      <c r="E77" s="50"/>
      <c r="F77" s="50"/>
      <c r="G77" s="50"/>
      <c r="H77" s="50"/>
      <c r="I77" s="50"/>
      <c r="J77" s="50"/>
      <c r="K77" s="66"/>
      <c r="L77" s="52"/>
      <c r="M77" s="11"/>
      <c r="CA77" s="25"/>
    </row>
    <row r="78" spans="1:86" x14ac:dyDescent="0.25">
      <c r="A78" s="28" t="s">
        <v>70</v>
      </c>
      <c r="B78" s="67">
        <f>SUM(C78:K78)</f>
        <v>0</v>
      </c>
      <c r="C78" s="124"/>
      <c r="D78" s="124"/>
      <c r="E78" s="124"/>
      <c r="F78" s="124"/>
      <c r="G78" s="124"/>
      <c r="H78" s="124"/>
      <c r="I78" s="124"/>
      <c r="J78" s="124"/>
      <c r="K78" s="145"/>
      <c r="L78" s="124"/>
      <c r="M78" s="122"/>
      <c r="N78" s="35" t="str">
        <f t="shared" ref="N78:N88" si="34">$CA78&amp;$CB78</f>
        <v/>
      </c>
      <c r="CA78" s="15" t="str">
        <f>IF(AND(B78&gt;0,L78="")," No olvide digitar la variable Pueblos Originarios. Digite cero si no tiene.",IF(L78&gt;B78," * La variable Pueblos Originarios no puede ser mayor al Total.",""))</f>
        <v/>
      </c>
      <c r="CB78" s="15" t="str">
        <f t="shared" ref="CB78:CB80" si="35">IF(AND(B78&gt;0,M78="")," No olvide digitar la variable Migrantes. Digite cero si no tiene.",IF(M78&gt;B78," * La variable Migrantes no puede ser mayor al Total.",""))</f>
        <v/>
      </c>
      <c r="CG78" s="36">
        <f t="shared" ref="CG78:CG80" si="36">IF(AND(B78&gt;0,L78=""),1,IF(L78&gt;B78,1,0))</f>
        <v>0</v>
      </c>
      <c r="CH78" s="36">
        <f t="shared" ref="CH78:CH80" si="37">IF(AND(B78&gt;0,M78=""),1,IF(M78&gt;B78,1,0))</f>
        <v>0</v>
      </c>
    </row>
    <row r="79" spans="1:86" x14ac:dyDescent="0.25">
      <c r="A79" s="28" t="s">
        <v>71</v>
      </c>
      <c r="B79" s="67">
        <f>SUM(C79:K79)</f>
        <v>0</v>
      </c>
      <c r="C79" s="124"/>
      <c r="D79" s="124"/>
      <c r="E79" s="124"/>
      <c r="F79" s="124"/>
      <c r="G79" s="124"/>
      <c r="H79" s="124"/>
      <c r="I79" s="124"/>
      <c r="J79" s="124"/>
      <c r="K79" s="145"/>
      <c r="L79" s="124"/>
      <c r="M79" s="122"/>
      <c r="N79" s="35" t="str">
        <f t="shared" si="34"/>
        <v/>
      </c>
      <c r="CA79" s="15" t="str">
        <f t="shared" ref="CA79:CA80" si="38">IF(AND(B79&gt;0,L79="")," No olvide digitar la variable Pueblos Originarios. Digite cero si no tiene.",IF(L79&gt;B79," * La variable Pueblos Originarios no puede ser mayor al Total.",""))</f>
        <v/>
      </c>
      <c r="CB79" s="15" t="str">
        <f t="shared" si="35"/>
        <v/>
      </c>
      <c r="CG79" s="36">
        <f t="shared" si="36"/>
        <v>0</v>
      </c>
      <c r="CH79" s="36">
        <f t="shared" si="37"/>
        <v>0</v>
      </c>
    </row>
    <row r="80" spans="1:86" ht="21" x14ac:dyDescent="0.25">
      <c r="A80" s="68" t="s">
        <v>72</v>
      </c>
      <c r="B80" s="69">
        <f>SUM(C80:K80)</f>
        <v>0</v>
      </c>
      <c r="C80" s="129"/>
      <c r="D80" s="129"/>
      <c r="E80" s="129"/>
      <c r="F80" s="129"/>
      <c r="G80" s="129"/>
      <c r="H80" s="129"/>
      <c r="I80" s="129"/>
      <c r="J80" s="129"/>
      <c r="K80" s="143"/>
      <c r="L80" s="129"/>
      <c r="M80" s="138"/>
      <c r="N80" s="35" t="str">
        <f t="shared" si="34"/>
        <v/>
      </c>
      <c r="CA80" s="15" t="str">
        <f t="shared" si="38"/>
        <v/>
      </c>
      <c r="CB80" s="15" t="str">
        <f t="shared" si="35"/>
        <v/>
      </c>
      <c r="CG80" s="36">
        <f t="shared" si="36"/>
        <v>0</v>
      </c>
      <c r="CH80" s="36">
        <f t="shared" si="37"/>
        <v>0</v>
      </c>
    </row>
    <row r="81" spans="1:86" x14ac:dyDescent="0.25">
      <c r="A81" s="55" t="s">
        <v>73</v>
      </c>
      <c r="B81" s="70"/>
      <c r="C81" s="60"/>
      <c r="D81" s="60"/>
      <c r="E81" s="60"/>
      <c r="F81" s="60"/>
      <c r="G81" s="60"/>
      <c r="H81" s="60"/>
      <c r="I81" s="60"/>
      <c r="J81" s="60"/>
      <c r="K81" s="71"/>
      <c r="L81" s="60"/>
      <c r="M81" s="61"/>
      <c r="CA81" s="25"/>
    </row>
    <row r="82" spans="1:86" x14ac:dyDescent="0.25">
      <c r="A82" s="28" t="s">
        <v>70</v>
      </c>
      <c r="B82" s="67">
        <f>SUM(C82:K82)</f>
        <v>0</v>
      </c>
      <c r="C82" s="124"/>
      <c r="D82" s="124"/>
      <c r="E82" s="124"/>
      <c r="F82" s="124"/>
      <c r="G82" s="124"/>
      <c r="H82" s="124"/>
      <c r="I82" s="124"/>
      <c r="J82" s="124"/>
      <c r="K82" s="145"/>
      <c r="L82" s="124"/>
      <c r="M82" s="122"/>
      <c r="N82" s="35" t="str">
        <f t="shared" si="34"/>
        <v/>
      </c>
      <c r="CA82" s="15" t="str">
        <f>IF(AND(B82&gt;0,L82="")," No olvide digitar la variable Pueblos Originarios. Digite cero si no tiene.",IF(L82&gt;B82," * La variable Pueblos Originarios no puede ser mayor al Total.",""))</f>
        <v/>
      </c>
      <c r="CB82" s="15" t="str">
        <f t="shared" ref="CB82:CB84" si="39">IF(AND(B82&gt;0,M82="")," No olvide digitar la variable Migrantes. Digite cero si no tiene.",IF(M82&gt;B82," * La variable Migrantes no puede ser mayor al Total.",""))</f>
        <v/>
      </c>
      <c r="CG82" s="36">
        <f t="shared" ref="CG82:CG84" si="40">IF(AND(B82&gt;0,L82=""),1,IF(L82&gt;B82,1,0))</f>
        <v>0</v>
      </c>
      <c r="CH82" s="36">
        <f t="shared" ref="CH82:CH84" si="41">IF(AND(B82&gt;0,M82=""),1,IF(M82&gt;B82,1,0))</f>
        <v>0</v>
      </c>
    </row>
    <row r="83" spans="1:86" x14ac:dyDescent="0.25">
      <c r="A83" s="28" t="s">
        <v>71</v>
      </c>
      <c r="B83" s="67">
        <f>SUM(C83:K83)</f>
        <v>0</v>
      </c>
      <c r="C83" s="124"/>
      <c r="D83" s="124"/>
      <c r="E83" s="124"/>
      <c r="F83" s="124"/>
      <c r="G83" s="124"/>
      <c r="H83" s="124"/>
      <c r="I83" s="124"/>
      <c r="J83" s="124"/>
      <c r="K83" s="145"/>
      <c r="L83" s="124"/>
      <c r="M83" s="122"/>
      <c r="N83" s="35" t="str">
        <f t="shared" si="34"/>
        <v/>
      </c>
      <c r="CA83" s="15" t="str">
        <f t="shared" ref="CA83:CA84" si="42">IF(AND(B83&gt;0,L83="")," No olvide digitar la variable Pueblos Originarios. Digite cero si no tiene.",IF(L83&gt;B83," * La variable Pueblos Originarios no puede ser mayor al Total.",""))</f>
        <v/>
      </c>
      <c r="CB83" s="15" t="str">
        <f t="shared" si="39"/>
        <v/>
      </c>
      <c r="CG83" s="36">
        <f t="shared" si="40"/>
        <v>0</v>
      </c>
      <c r="CH83" s="36">
        <f t="shared" si="41"/>
        <v>0</v>
      </c>
    </row>
    <row r="84" spans="1:86" ht="21" x14ac:dyDescent="0.25">
      <c r="A84" s="68" t="s">
        <v>72</v>
      </c>
      <c r="B84" s="69">
        <f>SUM(C84:K84)</f>
        <v>0</v>
      </c>
      <c r="C84" s="129"/>
      <c r="D84" s="129"/>
      <c r="E84" s="129"/>
      <c r="F84" s="129"/>
      <c r="G84" s="129"/>
      <c r="H84" s="129"/>
      <c r="I84" s="129"/>
      <c r="J84" s="129"/>
      <c r="K84" s="143"/>
      <c r="L84" s="129"/>
      <c r="M84" s="138"/>
      <c r="N84" s="35" t="str">
        <f t="shared" si="34"/>
        <v/>
      </c>
      <c r="CA84" s="15" t="str">
        <f t="shared" si="42"/>
        <v/>
      </c>
      <c r="CB84" s="15" t="str">
        <f t="shared" si="39"/>
        <v/>
      </c>
      <c r="CG84" s="36">
        <f t="shared" si="40"/>
        <v>0</v>
      </c>
      <c r="CH84" s="36">
        <f t="shared" si="41"/>
        <v>0</v>
      </c>
    </row>
    <row r="85" spans="1:86" x14ac:dyDescent="0.25">
      <c r="A85" s="55" t="s">
        <v>74</v>
      </c>
      <c r="B85" s="70"/>
      <c r="C85" s="60"/>
      <c r="D85" s="60"/>
      <c r="E85" s="60"/>
      <c r="F85" s="60"/>
      <c r="G85" s="60"/>
      <c r="H85" s="60"/>
      <c r="I85" s="60"/>
      <c r="J85" s="60"/>
      <c r="K85" s="71"/>
      <c r="L85" s="60"/>
      <c r="M85" s="61"/>
      <c r="CA85" s="25"/>
    </row>
    <row r="86" spans="1:86" x14ac:dyDescent="0.25">
      <c r="A86" s="28" t="s">
        <v>70</v>
      </c>
      <c r="B86" s="67">
        <f>SUM(C86:K86)</f>
        <v>0</v>
      </c>
      <c r="C86" s="124"/>
      <c r="D86" s="124"/>
      <c r="E86" s="124"/>
      <c r="F86" s="124"/>
      <c r="G86" s="124"/>
      <c r="H86" s="124"/>
      <c r="I86" s="124"/>
      <c r="J86" s="124"/>
      <c r="K86" s="145"/>
      <c r="L86" s="124"/>
      <c r="M86" s="122"/>
      <c r="N86" s="35" t="str">
        <f t="shared" si="34"/>
        <v/>
      </c>
      <c r="CA86" s="15" t="str">
        <f>IF(AND(B86&gt;0,L86="")," No olvide digitar la variable Pueblos Originarios. Digite cero si no tiene.",IF(L86&gt;B86," * La variable Pueblos Originarios no puede ser mayor al Total.",""))</f>
        <v/>
      </c>
      <c r="CB86" s="15" t="str">
        <f t="shared" ref="CB86:CB88" si="43">IF(AND(B86&gt;0,M86="")," No olvide digitar la variable Migrantes. Digite cero si no tiene.",IF(M86&gt;B86," * La variable Migrantes no puede ser mayor al Total.",""))</f>
        <v/>
      </c>
      <c r="CG86" s="36">
        <f t="shared" ref="CG86:CG88" si="44">IF(AND(B86&gt;0,L86=""),1,IF(L86&gt;B86,1,0))</f>
        <v>0</v>
      </c>
      <c r="CH86" s="36">
        <f t="shared" ref="CH86:CH88" si="45">IF(AND(B86&gt;0,M86=""),1,IF(M86&gt;B86,1,0))</f>
        <v>0</v>
      </c>
    </row>
    <row r="87" spans="1:86" x14ac:dyDescent="0.25">
      <c r="A87" s="28" t="s">
        <v>71</v>
      </c>
      <c r="B87" s="67">
        <f>SUM(C87:K87)</f>
        <v>0</v>
      </c>
      <c r="C87" s="124"/>
      <c r="D87" s="124"/>
      <c r="E87" s="124"/>
      <c r="F87" s="124"/>
      <c r="G87" s="124"/>
      <c r="H87" s="124"/>
      <c r="I87" s="124"/>
      <c r="J87" s="124"/>
      <c r="K87" s="145"/>
      <c r="L87" s="124"/>
      <c r="M87" s="122"/>
      <c r="N87" s="35" t="str">
        <f t="shared" si="34"/>
        <v/>
      </c>
      <c r="CA87" s="15" t="str">
        <f t="shared" ref="CA87:CA88" si="46">IF(AND(B87&gt;0,L87="")," No olvide digitar la variable Pueblos Originarios. Digite cero si no tiene.",IF(L87&gt;B87," * La variable Pueblos Originarios no puede ser mayor al Total.",""))</f>
        <v/>
      </c>
      <c r="CB87" s="15" t="str">
        <f t="shared" si="43"/>
        <v/>
      </c>
      <c r="CG87" s="36">
        <f t="shared" si="44"/>
        <v>0</v>
      </c>
      <c r="CH87" s="36">
        <f t="shared" si="45"/>
        <v>0</v>
      </c>
    </row>
    <row r="88" spans="1:86" ht="21" x14ac:dyDescent="0.25">
      <c r="A88" s="68" t="s">
        <v>75</v>
      </c>
      <c r="B88" s="69">
        <f>SUM(C88:K88)</f>
        <v>0</v>
      </c>
      <c r="C88" s="129"/>
      <c r="D88" s="129"/>
      <c r="E88" s="129"/>
      <c r="F88" s="129"/>
      <c r="G88" s="129"/>
      <c r="H88" s="129"/>
      <c r="I88" s="129"/>
      <c r="J88" s="129"/>
      <c r="K88" s="143"/>
      <c r="L88" s="136"/>
      <c r="M88" s="117"/>
      <c r="N88" s="35" t="str">
        <f t="shared" si="34"/>
        <v/>
      </c>
      <c r="CA88" s="15" t="str">
        <f t="shared" si="46"/>
        <v/>
      </c>
      <c r="CB88" s="15" t="str">
        <f t="shared" si="43"/>
        <v/>
      </c>
      <c r="CG88" s="36">
        <f t="shared" si="44"/>
        <v>0</v>
      </c>
      <c r="CH88" s="36">
        <f t="shared" si="45"/>
        <v>0</v>
      </c>
    </row>
    <row r="89" spans="1:86" ht="15" customHeight="1" x14ac:dyDescent="0.25">
      <c r="A89" s="197" t="s">
        <v>76</v>
      </c>
      <c r="B89" s="197"/>
      <c r="C89" s="197"/>
      <c r="D89" s="197"/>
      <c r="E89" s="197"/>
      <c r="F89" s="197"/>
      <c r="G89" s="197"/>
      <c r="H89" s="197"/>
      <c r="I89" s="197"/>
      <c r="J89" s="197"/>
      <c r="K89" s="197"/>
      <c r="CA89" s="25"/>
    </row>
    <row r="90" spans="1:86" ht="21" x14ac:dyDescent="0.25">
      <c r="A90" s="44"/>
      <c r="B90" s="31" t="s">
        <v>3</v>
      </c>
      <c r="C90" s="72" t="s">
        <v>5</v>
      </c>
      <c r="D90" s="33" t="s">
        <v>6</v>
      </c>
      <c r="CA90" s="25"/>
    </row>
    <row r="91" spans="1:86" ht="22.5" x14ac:dyDescent="0.25">
      <c r="A91" s="12" t="s">
        <v>77</v>
      </c>
      <c r="B91" s="131"/>
      <c r="C91" s="124"/>
      <c r="D91" s="122"/>
      <c r="E91" s="35" t="str">
        <f>CA91&amp;CB91</f>
        <v/>
      </c>
      <c r="CA91" s="15" t="str">
        <f>IF(AND(B91&gt;0,C91="")," No olvide digitar la variable Pueblos Originarios. Digite cero si no tiene.",IF(C91&gt;B91," * La variable Pueblos Originarios no puede ser mayor al Total.",""))</f>
        <v/>
      </c>
      <c r="CB91" s="15" t="str">
        <f>IF(AND(B91&gt;0,D91="")," No olvide digitar la variable Migrantes. Digite cero si no tiene.",IF(D91&gt;B91," * La variable Migrantes no puede ser mayor al Total.",""))</f>
        <v/>
      </c>
      <c r="CG91" s="36">
        <f>IF(AND(B91&gt;0,C91=""),1,IF(C91&gt;B91,1,0))</f>
        <v>0</v>
      </c>
      <c r="CH91" s="36">
        <f>IF(AND(B91&gt;0,D91=""),1,IF(D91&gt;B91,1,0))</f>
        <v>0</v>
      </c>
    </row>
    <row r="92" spans="1:86" ht="21" x14ac:dyDescent="0.25">
      <c r="A92" s="68" t="s">
        <v>78</v>
      </c>
      <c r="B92" s="133"/>
      <c r="C92" s="129"/>
      <c r="D92" s="138"/>
      <c r="E92" s="35" t="str">
        <f>CA92&amp;CB92</f>
        <v/>
      </c>
      <c r="CA92" s="15" t="str">
        <f>IF(AND(B92&gt;0,C92="")," No olvide digitar la variable Pueblos Originarios. Digite cero si no tiene.",IF(C92&gt;B92," * La variable Pueblos Originarios no puede ser mayor al Total.",""))</f>
        <v/>
      </c>
      <c r="CB92" s="15" t="str">
        <f>IF(AND(B92&gt;0,D92="")," No olvide digitar la variable Migrantes. Digite cero si no tiene.",IF(D92&gt;B92," * La variable Migrantes no puede ser mayor al Total.",""))</f>
        <v/>
      </c>
      <c r="CG92" s="36">
        <f>IF(AND(B92&gt;0,C92=""),1,IF(C92&gt;B92,1,0))</f>
        <v>0</v>
      </c>
      <c r="CH92" s="36">
        <f>IF(AND(B92&gt;0,D92=""),1,IF(D92&gt;B92,1,0))</f>
        <v>0</v>
      </c>
    </row>
    <row r="93" spans="1:86" ht="15" customHeight="1" x14ac:dyDescent="0.25">
      <c r="A93" s="189" t="s">
        <v>79</v>
      </c>
      <c r="B93" s="189"/>
      <c r="C93" s="189"/>
      <c r="D93" s="189"/>
      <c r="CA93" s="25"/>
    </row>
    <row r="94" spans="1:86" ht="21" x14ac:dyDescent="0.25">
      <c r="A94" s="44"/>
      <c r="B94" s="31" t="s">
        <v>3</v>
      </c>
      <c r="C94" s="72" t="s">
        <v>5</v>
      </c>
      <c r="D94" s="33" t="s">
        <v>6</v>
      </c>
      <c r="CA94" s="25"/>
    </row>
    <row r="95" spans="1:86" x14ac:dyDescent="0.25">
      <c r="A95" s="28" t="s">
        <v>80</v>
      </c>
      <c r="B95" s="131"/>
      <c r="C95" s="124"/>
      <c r="D95" s="122"/>
      <c r="E95" s="35" t="str">
        <f>CA95&amp;CB95</f>
        <v/>
      </c>
      <c r="CA95" s="15" t="str">
        <f>IF(AND(B95&gt;0,C95="")," No olvide digitar la variable Pueblos Originarios. Digite cero si no tiene.",IF(C95&gt;B95," * La variable Pueblos Originarios no puede ser mayor al Total.",""))</f>
        <v/>
      </c>
      <c r="CB95" s="15" t="str">
        <f t="shared" ref="CB95:CB96" si="47">IF(AND(B95&gt;0,D95="")," No olvide digitar la variable Migrantes. Digite cero si no tiene.",IF(D95&gt;B95," * La variable Migrantes no puede ser mayor al Total.",""))</f>
        <v/>
      </c>
      <c r="CG95" s="36">
        <f t="shared" ref="CG95:CG96" si="48">IF(AND(B95&gt;0,C95=""),1,IF(C95&gt;B95,1,0))</f>
        <v>0</v>
      </c>
      <c r="CH95" s="36">
        <f t="shared" ref="CH95:CH96" si="49">IF(AND(B95&gt;0,D95=""),1,IF(D95&gt;B95,1,0))</f>
        <v>0</v>
      </c>
    </row>
    <row r="96" spans="1:86" ht="22.5" x14ac:dyDescent="0.25">
      <c r="A96" s="37" t="s">
        <v>81</v>
      </c>
      <c r="B96" s="133"/>
      <c r="C96" s="129"/>
      <c r="D96" s="138"/>
      <c r="E96" s="35" t="str">
        <f>CA96&amp;CB96</f>
        <v/>
      </c>
      <c r="CA96" s="15" t="str">
        <f>IF(AND(B96&gt;0,C96="")," No olvide digitar la variable Pueblos Originarios. Digite cero si no tiene.",IF(C96&gt;B96," * La variable Pueblos Originarios no puede ser mayor al Total.",""))</f>
        <v/>
      </c>
      <c r="CB96" s="15" t="str">
        <f t="shared" si="47"/>
        <v/>
      </c>
      <c r="CG96" s="36">
        <f t="shared" si="48"/>
        <v>0</v>
      </c>
      <c r="CH96" s="36">
        <f t="shared" si="49"/>
        <v>0</v>
      </c>
    </row>
    <row r="97" spans="1:86" x14ac:dyDescent="0.25">
      <c r="A97" s="200" t="s">
        <v>82</v>
      </c>
      <c r="B97" s="200"/>
      <c r="C97" s="200"/>
      <c r="D97" s="200"/>
      <c r="E97" s="200"/>
      <c r="F97" s="200"/>
      <c r="G97" s="200"/>
      <c r="H97" s="200"/>
      <c r="I97" s="200"/>
      <c r="J97" s="200"/>
      <c r="K97" s="200"/>
      <c r="L97" s="200"/>
      <c r="M97" s="200"/>
      <c r="N97" s="200"/>
      <c r="O97" s="200"/>
      <c r="P97" s="200"/>
      <c r="Q97" s="200"/>
      <c r="R97" s="200"/>
      <c r="S97" s="25"/>
      <c r="T97" s="25"/>
    </row>
    <row r="98" spans="1:86" ht="15" customHeight="1" x14ac:dyDescent="0.25">
      <c r="A98" s="178" t="s">
        <v>83</v>
      </c>
      <c r="B98" s="178" t="s">
        <v>3</v>
      </c>
      <c r="C98" s="201" t="s">
        <v>84</v>
      </c>
      <c r="D98" s="201"/>
      <c r="E98" s="201"/>
      <c r="F98" s="201"/>
      <c r="G98" s="201"/>
      <c r="H98" s="201"/>
      <c r="I98" s="201"/>
      <c r="J98" s="201"/>
      <c r="K98" s="201"/>
      <c r="L98" s="202"/>
      <c r="M98" s="185" t="s">
        <v>5</v>
      </c>
      <c r="N98" s="187" t="s">
        <v>6</v>
      </c>
    </row>
    <row r="99" spans="1:86" ht="21" x14ac:dyDescent="0.25">
      <c r="A99" s="179"/>
      <c r="B99" s="179"/>
      <c r="C99" s="73" t="s">
        <v>7</v>
      </c>
      <c r="D99" s="74" t="s">
        <v>8</v>
      </c>
      <c r="E99" s="74" t="s">
        <v>9</v>
      </c>
      <c r="F99" s="74" t="s">
        <v>10</v>
      </c>
      <c r="G99" s="74" t="s">
        <v>11</v>
      </c>
      <c r="H99" s="74" t="s">
        <v>12</v>
      </c>
      <c r="I99" s="74" t="s">
        <v>13</v>
      </c>
      <c r="J99" s="74" t="s">
        <v>14</v>
      </c>
      <c r="K99" s="74" t="s">
        <v>15</v>
      </c>
      <c r="L99" s="75" t="s">
        <v>85</v>
      </c>
      <c r="M99" s="186"/>
      <c r="N99" s="188"/>
    </row>
    <row r="100" spans="1:86" x14ac:dyDescent="0.25">
      <c r="A100" s="76" t="s">
        <v>86</v>
      </c>
      <c r="B100" s="77">
        <f>SUM(C100:L100)</f>
        <v>0</v>
      </c>
      <c r="C100" s="146"/>
      <c r="D100" s="147"/>
      <c r="E100" s="147"/>
      <c r="F100" s="147"/>
      <c r="G100" s="147"/>
      <c r="H100" s="147"/>
      <c r="I100" s="147"/>
      <c r="J100" s="147"/>
      <c r="K100" s="147"/>
      <c r="L100" s="148"/>
      <c r="M100" s="149"/>
      <c r="N100" s="150"/>
      <c r="O100" s="14" t="s">
        <v>87</v>
      </c>
      <c r="CA100" s="15" t="str">
        <f>IF(AND($B100&gt;0,M100="")," No olvide digitar la variable Pueblos Originarios. Digite cero si no tiene.",IF(M100&gt;$B100," * La variable Pueblos Originarios no puede ser mayor al Total.",""))</f>
        <v/>
      </c>
      <c r="CB100" s="15" t="str">
        <f>IF(AND($B100&gt;0,N100="")," No olvide digitar la variable Migrantes. Digite cero si no tiene.",IF(N100&gt;$B100," * La variable Migrantes no puede ser mayor al Total.",""))</f>
        <v/>
      </c>
      <c r="CG100" s="36">
        <f>IF(AND(B100&gt;0,M100=""),1,IF(M100&gt;B100,1,0))</f>
        <v>0</v>
      </c>
      <c r="CH100" s="36">
        <f>IF(AND(B100&gt;0,N100=""),1,IF(N100&gt;B100,1,0))</f>
        <v>0</v>
      </c>
    </row>
    <row r="101" spans="1:86" x14ac:dyDescent="0.25">
      <c r="A101" s="78" t="s">
        <v>88</v>
      </c>
      <c r="B101" s="79">
        <f>SUM(C101:L101)</f>
        <v>0</v>
      </c>
      <c r="C101" s="151"/>
      <c r="D101" s="152"/>
      <c r="E101" s="152"/>
      <c r="F101" s="152"/>
      <c r="G101" s="152"/>
      <c r="H101" s="152"/>
      <c r="I101" s="152"/>
      <c r="J101" s="152"/>
      <c r="K101" s="152"/>
      <c r="L101" s="153"/>
      <c r="M101" s="149"/>
      <c r="N101" s="154"/>
      <c r="O101" s="14" t="s">
        <v>87</v>
      </c>
      <c r="CA101" s="15" t="str">
        <f t="shared" ref="CA101:CA104" si="50">IF(AND($B101&gt;0,M101="")," No olvide digitar la variable Pueblos Originarios. Digite cero si no tiene.",IF(M101&gt;$B101," * La variable Pueblos Originarios no puede ser mayor al Total.",""))</f>
        <v/>
      </c>
      <c r="CB101" s="15" t="str">
        <f t="shared" ref="CB101:CB104" si="51">IF(AND($B101&gt;0,N101="")," No olvide digitar la variable Migrantes. Digite cero si no tiene.",IF(N101&gt;$B101," * La variable Migrantes no puede ser mayor al Total.",""))</f>
        <v/>
      </c>
      <c r="CG101" s="36">
        <f t="shared" ref="CG101:CG104" si="52">IF(AND(B101&gt;0,M101=""),1,IF(M101&gt;B101,1,0))</f>
        <v>0</v>
      </c>
      <c r="CH101" s="36">
        <f t="shared" ref="CH101:CH104" si="53">IF(AND(B101&gt;0,N101=""),1,IF(N101&gt;B101,1,0))</f>
        <v>0</v>
      </c>
    </row>
    <row r="102" spans="1:86" x14ac:dyDescent="0.25">
      <c r="A102" s="78" t="s">
        <v>89</v>
      </c>
      <c r="B102" s="80">
        <f t="shared" ref="B102:B105" si="54">SUM(C102:L102)</f>
        <v>0</v>
      </c>
      <c r="C102" s="151"/>
      <c r="D102" s="152"/>
      <c r="E102" s="152"/>
      <c r="F102" s="152"/>
      <c r="G102" s="152"/>
      <c r="H102" s="152"/>
      <c r="I102" s="152"/>
      <c r="J102" s="152"/>
      <c r="K102" s="152"/>
      <c r="L102" s="153"/>
      <c r="M102" s="149"/>
      <c r="N102" s="154"/>
      <c r="O102" s="14" t="s">
        <v>87</v>
      </c>
      <c r="CA102" s="15" t="str">
        <f t="shared" si="50"/>
        <v/>
      </c>
      <c r="CB102" s="15" t="str">
        <f t="shared" si="51"/>
        <v/>
      </c>
      <c r="CG102" s="36">
        <f t="shared" si="52"/>
        <v>0</v>
      </c>
      <c r="CH102" s="36">
        <f t="shared" si="53"/>
        <v>0</v>
      </c>
    </row>
    <row r="103" spans="1:86" ht="21" x14ac:dyDescent="0.25">
      <c r="A103" s="78" t="s">
        <v>90</v>
      </c>
      <c r="B103" s="80">
        <f t="shared" si="54"/>
        <v>0</v>
      </c>
      <c r="C103" s="151"/>
      <c r="D103" s="152"/>
      <c r="E103" s="152"/>
      <c r="F103" s="152"/>
      <c r="G103" s="152"/>
      <c r="H103" s="152"/>
      <c r="I103" s="152"/>
      <c r="J103" s="152"/>
      <c r="K103" s="152"/>
      <c r="L103" s="153"/>
      <c r="M103" s="149"/>
      <c r="N103" s="154"/>
      <c r="O103" s="14" t="s">
        <v>87</v>
      </c>
      <c r="CA103" s="15" t="str">
        <f t="shared" si="50"/>
        <v/>
      </c>
      <c r="CB103" s="15" t="str">
        <f t="shared" si="51"/>
        <v/>
      </c>
      <c r="CG103" s="36">
        <f t="shared" si="52"/>
        <v>0</v>
      </c>
      <c r="CH103" s="36">
        <f t="shared" si="53"/>
        <v>0</v>
      </c>
    </row>
    <row r="104" spans="1:86" x14ac:dyDescent="0.25">
      <c r="A104" s="78" t="s">
        <v>91</v>
      </c>
      <c r="B104" s="80">
        <f t="shared" si="54"/>
        <v>0</v>
      </c>
      <c r="C104" s="155"/>
      <c r="D104" s="156"/>
      <c r="E104" s="156"/>
      <c r="F104" s="156"/>
      <c r="G104" s="156"/>
      <c r="H104" s="156"/>
      <c r="I104" s="156"/>
      <c r="J104" s="156"/>
      <c r="K104" s="156"/>
      <c r="L104" s="157"/>
      <c r="M104" s="158"/>
      <c r="N104" s="159"/>
      <c r="O104" s="14"/>
      <c r="CA104" s="15" t="str">
        <f t="shared" si="50"/>
        <v/>
      </c>
      <c r="CB104" s="15" t="str">
        <f t="shared" si="51"/>
        <v/>
      </c>
      <c r="CG104" s="36">
        <f t="shared" si="52"/>
        <v>0</v>
      </c>
      <c r="CH104" s="36">
        <f t="shared" si="53"/>
        <v>0</v>
      </c>
    </row>
    <row r="105" spans="1:86" x14ac:dyDescent="0.25">
      <c r="A105" s="81" t="s">
        <v>92</v>
      </c>
      <c r="B105" s="82">
        <f t="shared" si="54"/>
        <v>0</v>
      </c>
      <c r="C105" s="160"/>
      <c r="D105" s="161"/>
      <c r="E105" s="161"/>
      <c r="F105" s="161"/>
      <c r="G105" s="161"/>
      <c r="H105" s="161"/>
      <c r="I105" s="161"/>
      <c r="J105" s="161"/>
      <c r="K105" s="161"/>
      <c r="L105" s="162"/>
      <c r="M105" s="163"/>
      <c r="N105" s="164"/>
      <c r="O105" s="14" t="s">
        <v>87</v>
      </c>
      <c r="CA105" s="15" t="str">
        <f>IF(AND($B105&gt;0,M105="")," No olvide digitar la variable Pueblos Originarios. Digite cero si no tiene.",IF(M105&gt;$B105," * La variable Pueblos Originarios no puede ser mayor al Total.",""))</f>
        <v/>
      </c>
      <c r="CB105" s="15" t="str">
        <f>IF(AND($B105&gt;0,N105="")," No olvide digitar la variable Migrantes. Digite cero si no tiene.",IF(N105&gt;$B105," * La variable Migrantes no puede ser mayor al Total.",""))</f>
        <v/>
      </c>
      <c r="CG105" s="36">
        <f>IF(AND(B105&gt;0,M105=""),1,IF(M105&gt;B105,1,0))</f>
        <v>0</v>
      </c>
      <c r="CH105" s="36">
        <f>IF(AND(B105&gt;0,N105=""),1,IF(N105&gt;B105,1,0))</f>
        <v>0</v>
      </c>
    </row>
    <row r="106" spans="1:86" x14ac:dyDescent="0.25">
      <c r="A106" s="203" t="s">
        <v>93</v>
      </c>
      <c r="B106" s="203"/>
      <c r="C106" s="203"/>
      <c r="D106" s="203"/>
      <c r="E106" s="203"/>
      <c r="F106" s="203"/>
      <c r="G106" s="203"/>
      <c r="H106" s="203"/>
      <c r="I106" s="203"/>
      <c r="J106" s="203"/>
      <c r="K106" s="203"/>
      <c r="L106" s="203"/>
      <c r="M106" s="203"/>
      <c r="N106" s="203"/>
      <c r="O106" s="204"/>
      <c r="P106" s="204"/>
      <c r="Q106" s="204"/>
      <c r="R106" s="204"/>
      <c r="S106" s="83"/>
      <c r="T106" s="83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</row>
    <row r="107" spans="1:86" ht="15" customHeight="1" x14ac:dyDescent="0.25">
      <c r="A107" s="178" t="s">
        <v>94</v>
      </c>
      <c r="B107" s="178" t="s">
        <v>3</v>
      </c>
      <c r="C107" s="182" t="s">
        <v>68</v>
      </c>
      <c r="D107" s="183"/>
      <c r="E107" s="183"/>
      <c r="F107" s="183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4"/>
      <c r="S107" s="185" t="s">
        <v>5</v>
      </c>
      <c r="T107" s="187" t="s">
        <v>6</v>
      </c>
    </row>
    <row r="108" spans="1:86" ht="21" x14ac:dyDescent="0.25">
      <c r="A108" s="179"/>
      <c r="B108" s="179"/>
      <c r="C108" s="73" t="s">
        <v>95</v>
      </c>
      <c r="D108" s="74" t="s">
        <v>96</v>
      </c>
      <c r="E108" s="74" t="s">
        <v>97</v>
      </c>
      <c r="F108" s="74" t="s">
        <v>98</v>
      </c>
      <c r="G108" s="74" t="s">
        <v>99</v>
      </c>
      <c r="H108" s="74" t="s">
        <v>100</v>
      </c>
      <c r="I108" s="74" t="s">
        <v>101</v>
      </c>
      <c r="J108" s="74" t="s">
        <v>102</v>
      </c>
      <c r="K108" s="74" t="s">
        <v>103</v>
      </c>
      <c r="L108" s="74" t="s">
        <v>104</v>
      </c>
      <c r="M108" s="74" t="s">
        <v>105</v>
      </c>
      <c r="N108" s="74" t="s">
        <v>106</v>
      </c>
      <c r="O108" s="74" t="s">
        <v>107</v>
      </c>
      <c r="P108" s="84" t="s">
        <v>108</v>
      </c>
      <c r="Q108" s="84" t="s">
        <v>109</v>
      </c>
      <c r="R108" s="85" t="s">
        <v>110</v>
      </c>
      <c r="S108" s="186"/>
      <c r="T108" s="188"/>
    </row>
    <row r="109" spans="1:86" x14ac:dyDescent="0.25">
      <c r="A109" s="76" t="s">
        <v>111</v>
      </c>
      <c r="B109" s="77">
        <f>SUM(C109:R109)</f>
        <v>0</v>
      </c>
      <c r="C109" s="165"/>
      <c r="D109" s="166"/>
      <c r="E109" s="166"/>
      <c r="F109" s="166"/>
      <c r="G109" s="166"/>
      <c r="H109" s="166"/>
      <c r="I109" s="166"/>
      <c r="J109" s="166"/>
      <c r="K109" s="166"/>
      <c r="L109" s="166"/>
      <c r="M109" s="166"/>
      <c r="N109" s="166"/>
      <c r="O109" s="166"/>
      <c r="P109" s="166"/>
      <c r="Q109" s="166"/>
      <c r="R109" s="167"/>
      <c r="S109" s="168"/>
      <c r="T109" s="169"/>
      <c r="U109" s="14" t="s">
        <v>87</v>
      </c>
      <c r="CA109" s="15" t="str">
        <f>IF(AND($B109&gt;0,S109="")," No olvide digitar la variable Pueblos Originarios. Digite cero si no tiene.",IF(S109&gt;$B109," * La variable Pueblos Originarios no puede ser mayor al Total.",""))</f>
        <v/>
      </c>
      <c r="CB109" s="15" t="str">
        <f>IF(AND($B109&gt;0,T109="")," No olvide digitar la variable Migrantes. Digite cero si no tiene.",IF(T109&gt;$B109," * La variable Migrantes no puede ser mayor al Total.",""))</f>
        <v/>
      </c>
      <c r="CG109" s="36">
        <f>IF(AND(B109&gt;0,S109=""),1,IF(S109&gt;B109,1,0))</f>
        <v>0</v>
      </c>
      <c r="CH109" s="36">
        <f>IF(AND(B109&gt;0,T109=""),1,IF(T109&gt;B109,1,0))</f>
        <v>0</v>
      </c>
    </row>
    <row r="110" spans="1:86" ht="21" x14ac:dyDescent="0.25">
      <c r="A110" s="78" t="s">
        <v>112</v>
      </c>
      <c r="B110" s="86">
        <f>SUM(C110:R110)</f>
        <v>0</v>
      </c>
      <c r="C110" s="151"/>
      <c r="D110" s="152"/>
      <c r="E110" s="152"/>
      <c r="F110" s="152"/>
      <c r="G110" s="152"/>
      <c r="H110" s="152"/>
      <c r="I110" s="152"/>
      <c r="J110" s="152"/>
      <c r="K110" s="152"/>
      <c r="L110" s="152"/>
      <c r="M110" s="152"/>
      <c r="N110" s="152"/>
      <c r="O110" s="152"/>
      <c r="P110" s="152"/>
      <c r="Q110" s="152"/>
      <c r="R110" s="153"/>
      <c r="S110" s="149"/>
      <c r="T110" s="154"/>
      <c r="U110" s="14" t="s">
        <v>87</v>
      </c>
      <c r="CA110" s="15" t="str">
        <f t="shared" ref="CA110:CA113" si="55">IF(AND($B110&gt;0,S110="")," No olvide digitar la variable Pueblos Originarios. Digite cero si no tiene.",IF(S110&gt;$B110," * La variable Pueblos Originarios no puede ser mayor al Total.",""))</f>
        <v/>
      </c>
      <c r="CB110" s="15" t="str">
        <f t="shared" ref="CB110:CB113" si="56">IF(AND($B110&gt;0,T110="")," No olvide digitar la variable Migrantes. Digite cero si no tiene.",IF(T110&gt;$B110," * La variable Migrantes no puede ser mayor al Total.",""))</f>
        <v/>
      </c>
      <c r="CG110" s="36">
        <f t="shared" ref="CG110:CG112" si="57">IF(AND(B110&gt;0,S110=""),1,IF(S110&gt;B110,1,0))</f>
        <v>0</v>
      </c>
      <c r="CH110" s="36">
        <f t="shared" ref="CH110:CH113" si="58">IF(AND(B110&gt;0,T110=""),1,IF(T110&gt;B110,1,0))</f>
        <v>0</v>
      </c>
    </row>
    <row r="111" spans="1:86" ht="22.5" x14ac:dyDescent="0.25">
      <c r="A111" s="87" t="s">
        <v>113</v>
      </c>
      <c r="B111" s="79">
        <f t="shared" ref="B111:B113" si="59">SUM(C111:R111)</f>
        <v>0</v>
      </c>
      <c r="C111" s="151"/>
      <c r="D111" s="152"/>
      <c r="E111" s="152"/>
      <c r="F111" s="152"/>
      <c r="G111" s="152"/>
      <c r="H111" s="152"/>
      <c r="I111" s="152"/>
      <c r="J111" s="152"/>
      <c r="K111" s="152"/>
      <c r="L111" s="152"/>
      <c r="M111" s="152"/>
      <c r="N111" s="152"/>
      <c r="O111" s="152"/>
      <c r="P111" s="152"/>
      <c r="Q111" s="152"/>
      <c r="R111" s="153"/>
      <c r="S111" s="149"/>
      <c r="T111" s="154"/>
      <c r="U111" s="14" t="s">
        <v>87</v>
      </c>
      <c r="CA111" s="15" t="str">
        <f t="shared" si="55"/>
        <v/>
      </c>
      <c r="CB111" s="15" t="str">
        <f t="shared" si="56"/>
        <v/>
      </c>
      <c r="CG111" s="36">
        <f t="shared" si="57"/>
        <v>0</v>
      </c>
      <c r="CH111" s="36">
        <f t="shared" si="58"/>
        <v>0</v>
      </c>
    </row>
    <row r="112" spans="1:86" ht="22.5" x14ac:dyDescent="0.25">
      <c r="A112" s="88" t="s">
        <v>114</v>
      </c>
      <c r="B112" s="80">
        <f t="shared" si="59"/>
        <v>0</v>
      </c>
      <c r="C112" s="151"/>
      <c r="D112" s="152"/>
      <c r="E112" s="152"/>
      <c r="F112" s="152"/>
      <c r="G112" s="152"/>
      <c r="H112" s="152"/>
      <c r="I112" s="152"/>
      <c r="J112" s="152"/>
      <c r="K112" s="152"/>
      <c r="L112" s="152"/>
      <c r="M112" s="152"/>
      <c r="N112" s="152"/>
      <c r="O112" s="152"/>
      <c r="P112" s="152"/>
      <c r="Q112" s="152"/>
      <c r="R112" s="153"/>
      <c r="S112" s="149"/>
      <c r="T112" s="154"/>
      <c r="U112" s="14" t="s">
        <v>87</v>
      </c>
      <c r="CA112" s="15" t="str">
        <f t="shared" si="55"/>
        <v/>
      </c>
      <c r="CB112" s="15" t="str">
        <f t="shared" si="56"/>
        <v/>
      </c>
      <c r="CG112" s="36">
        <f t="shared" si="57"/>
        <v>0</v>
      </c>
      <c r="CH112" s="36">
        <f t="shared" si="58"/>
        <v>0</v>
      </c>
    </row>
    <row r="113" spans="1:86" ht="22.5" x14ac:dyDescent="0.25">
      <c r="A113" s="17" t="s">
        <v>115</v>
      </c>
      <c r="B113" s="89">
        <f t="shared" si="59"/>
        <v>0</v>
      </c>
      <c r="C113" s="170"/>
      <c r="D113" s="171"/>
      <c r="E113" s="171"/>
      <c r="F113" s="171"/>
      <c r="G113" s="171"/>
      <c r="H113" s="171"/>
      <c r="I113" s="171"/>
      <c r="J113" s="171"/>
      <c r="K113" s="171"/>
      <c r="L113" s="171"/>
      <c r="M113" s="171"/>
      <c r="N113" s="171"/>
      <c r="O113" s="171"/>
      <c r="P113" s="171"/>
      <c r="Q113" s="171"/>
      <c r="R113" s="172"/>
      <c r="S113" s="173"/>
      <c r="T113" s="174"/>
      <c r="U113" s="14" t="s">
        <v>87</v>
      </c>
      <c r="CA113" s="15" t="str">
        <f t="shared" si="55"/>
        <v/>
      </c>
      <c r="CB113" s="15" t="str">
        <f t="shared" si="56"/>
        <v/>
      </c>
      <c r="CG113" s="36">
        <f>IF(AND(B113&gt;0,S113=""),1,IF(S113&gt;B113,1,0))</f>
        <v>0</v>
      </c>
      <c r="CH113" s="36">
        <f t="shared" si="58"/>
        <v>0</v>
      </c>
    </row>
    <row r="114" spans="1:86" x14ac:dyDescent="0.25">
      <c r="A114" s="204" t="s">
        <v>116</v>
      </c>
      <c r="B114" s="204"/>
      <c r="C114" s="204"/>
      <c r="D114" s="204"/>
      <c r="E114" s="204"/>
      <c r="F114" s="204"/>
      <c r="G114" s="204"/>
      <c r="H114" s="204"/>
      <c r="I114" s="204"/>
      <c r="J114" s="204"/>
      <c r="K114" s="204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  <c r="X114" s="204"/>
      <c r="Y114" s="204"/>
      <c r="Z114" s="204"/>
      <c r="AA114" s="204"/>
      <c r="AB114" s="204"/>
      <c r="AC114" s="204"/>
      <c r="AD114" s="204"/>
      <c r="AE114" s="204"/>
      <c r="AF114" s="204"/>
      <c r="AG114" s="204"/>
      <c r="AH114" s="204"/>
      <c r="AI114" s="204"/>
      <c r="AJ114" s="204"/>
    </row>
    <row r="115" spans="1:86" x14ac:dyDescent="0.25">
      <c r="A115" s="180" t="s">
        <v>83</v>
      </c>
      <c r="B115" s="208" t="s">
        <v>3</v>
      </c>
      <c r="C115" s="209"/>
      <c r="D115" s="187"/>
      <c r="E115" s="182" t="s">
        <v>117</v>
      </c>
      <c r="F115" s="183"/>
      <c r="G115" s="183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  <c r="V115" s="183"/>
      <c r="W115" s="183"/>
      <c r="X115" s="183"/>
      <c r="Y115" s="183"/>
      <c r="Z115" s="183"/>
      <c r="AA115" s="183"/>
      <c r="AB115" s="183"/>
      <c r="AC115" s="183"/>
      <c r="AD115" s="183"/>
      <c r="AE115" s="183"/>
      <c r="AF115" s="183"/>
      <c r="AG115" s="183"/>
      <c r="AH115" s="183"/>
      <c r="AI115" s="183"/>
      <c r="AJ115" s="210"/>
    </row>
    <row r="116" spans="1:86" ht="15" customHeight="1" x14ac:dyDescent="0.25">
      <c r="A116" s="207"/>
      <c r="B116" s="211" t="s">
        <v>118</v>
      </c>
      <c r="C116" s="213" t="s">
        <v>119</v>
      </c>
      <c r="D116" s="215" t="s">
        <v>120</v>
      </c>
      <c r="E116" s="205" t="s">
        <v>121</v>
      </c>
      <c r="F116" s="206"/>
      <c r="G116" s="217" t="s">
        <v>122</v>
      </c>
      <c r="H116" s="218"/>
      <c r="I116" s="217" t="s">
        <v>123</v>
      </c>
      <c r="J116" s="218"/>
      <c r="K116" s="217" t="s">
        <v>124</v>
      </c>
      <c r="L116" s="218"/>
      <c r="M116" s="205" t="s">
        <v>8</v>
      </c>
      <c r="N116" s="206"/>
      <c r="O116" s="205" t="s">
        <v>9</v>
      </c>
      <c r="P116" s="206"/>
      <c r="Q116" s="205" t="s">
        <v>10</v>
      </c>
      <c r="R116" s="206"/>
      <c r="S116" s="205" t="s">
        <v>11</v>
      </c>
      <c r="T116" s="206"/>
      <c r="U116" s="205" t="s">
        <v>12</v>
      </c>
      <c r="V116" s="206"/>
      <c r="W116" s="205" t="s">
        <v>13</v>
      </c>
      <c r="X116" s="206"/>
      <c r="Y116" s="205" t="s">
        <v>14</v>
      </c>
      <c r="Z116" s="206"/>
      <c r="AA116" s="205" t="s">
        <v>15</v>
      </c>
      <c r="AB116" s="206"/>
      <c r="AC116" s="205" t="s">
        <v>125</v>
      </c>
      <c r="AD116" s="206"/>
      <c r="AE116" s="205" t="s">
        <v>126</v>
      </c>
      <c r="AF116" s="206"/>
      <c r="AG116" s="205" t="s">
        <v>127</v>
      </c>
      <c r="AH116" s="206"/>
      <c r="AI116" s="205" t="s">
        <v>128</v>
      </c>
      <c r="AJ116" s="206"/>
    </row>
    <row r="117" spans="1:86" x14ac:dyDescent="0.25">
      <c r="A117" s="181"/>
      <c r="B117" s="212"/>
      <c r="C117" s="214"/>
      <c r="D117" s="216"/>
      <c r="E117" s="90" t="s">
        <v>119</v>
      </c>
      <c r="F117" s="91" t="s">
        <v>120</v>
      </c>
      <c r="G117" s="90" t="s">
        <v>119</v>
      </c>
      <c r="H117" s="92" t="s">
        <v>120</v>
      </c>
      <c r="I117" s="90" t="s">
        <v>119</v>
      </c>
      <c r="J117" s="91" t="s">
        <v>120</v>
      </c>
      <c r="K117" s="90" t="s">
        <v>119</v>
      </c>
      <c r="L117" s="91" t="s">
        <v>120</v>
      </c>
      <c r="M117" s="93" t="s">
        <v>119</v>
      </c>
      <c r="N117" s="91" t="s">
        <v>120</v>
      </c>
      <c r="O117" s="90" t="s">
        <v>119</v>
      </c>
      <c r="P117" s="91" t="s">
        <v>120</v>
      </c>
      <c r="Q117" s="90" t="s">
        <v>119</v>
      </c>
      <c r="R117" s="91" t="s">
        <v>120</v>
      </c>
      <c r="S117" s="90" t="s">
        <v>119</v>
      </c>
      <c r="T117" s="91" t="s">
        <v>120</v>
      </c>
      <c r="U117" s="90" t="s">
        <v>119</v>
      </c>
      <c r="V117" s="91" t="s">
        <v>120</v>
      </c>
      <c r="W117" s="90" t="s">
        <v>119</v>
      </c>
      <c r="X117" s="91" t="s">
        <v>120</v>
      </c>
      <c r="Y117" s="90" t="s">
        <v>119</v>
      </c>
      <c r="Z117" s="91" t="s">
        <v>120</v>
      </c>
      <c r="AA117" s="90" t="s">
        <v>119</v>
      </c>
      <c r="AB117" s="91" t="s">
        <v>120</v>
      </c>
      <c r="AC117" s="90" t="s">
        <v>119</v>
      </c>
      <c r="AD117" s="91" t="s">
        <v>120</v>
      </c>
      <c r="AE117" s="90" t="s">
        <v>119</v>
      </c>
      <c r="AF117" s="91" t="s">
        <v>120</v>
      </c>
      <c r="AG117" s="90" t="s">
        <v>119</v>
      </c>
      <c r="AH117" s="91" t="s">
        <v>120</v>
      </c>
      <c r="AI117" s="90" t="s">
        <v>119</v>
      </c>
      <c r="AJ117" s="91" t="s">
        <v>120</v>
      </c>
    </row>
    <row r="118" spans="1:86" ht="22.5" x14ac:dyDescent="0.25">
      <c r="A118" s="12" t="s">
        <v>129</v>
      </c>
      <c r="B118" s="94">
        <f>SUM(C118:D118)</f>
        <v>0</v>
      </c>
      <c r="C118" s="95">
        <f>+E118+G118+I118+K118+M118+O118+Q118+S118+U118+W118+Y118+AA118+AC118+AE118+AG118+AI118</f>
        <v>0</v>
      </c>
      <c r="D118" s="26">
        <f>+F118+H118+J118+L118+N118+P118+R118+T118+V118+X118+Z118+AB118+AD118+AF118+AH118+AJ118</f>
        <v>0</v>
      </c>
      <c r="E118" s="108"/>
      <c r="F118" s="140"/>
      <c r="G118" s="108"/>
      <c r="H118" s="140"/>
      <c r="I118" s="108"/>
      <c r="J118" s="140"/>
      <c r="K118" s="108"/>
      <c r="L118" s="140"/>
      <c r="M118" s="108"/>
      <c r="N118" s="140"/>
      <c r="O118" s="108"/>
      <c r="P118" s="140"/>
      <c r="Q118" s="108"/>
      <c r="R118" s="140"/>
      <c r="S118" s="108"/>
      <c r="T118" s="140"/>
      <c r="U118" s="108"/>
      <c r="V118" s="140"/>
      <c r="W118" s="108"/>
      <c r="X118" s="140"/>
      <c r="Y118" s="108"/>
      <c r="Z118" s="140"/>
      <c r="AA118" s="108"/>
      <c r="AB118" s="140"/>
      <c r="AC118" s="175"/>
      <c r="AD118" s="140"/>
      <c r="AE118" s="175"/>
      <c r="AF118" s="140"/>
      <c r="AG118" s="175"/>
      <c r="AH118" s="140"/>
      <c r="AI118" s="175"/>
      <c r="AJ118" s="140"/>
    </row>
    <row r="119" spans="1:86" ht="22.5" x14ac:dyDescent="0.25">
      <c r="A119" s="87" t="s">
        <v>130</v>
      </c>
      <c r="B119" s="96">
        <f t="shared" ref="B119:B123" si="60">SUM(C119:D119)</f>
        <v>0</v>
      </c>
      <c r="C119" s="97">
        <f t="shared" ref="C119:D123" si="61">+E119+G119+I119+K119+M119+O119+Q119+S119+U119+W119+Y119+AA119+AC119+AE119+AG119+AI119</f>
        <v>0</v>
      </c>
      <c r="D119" s="98">
        <f t="shared" si="61"/>
        <v>0</v>
      </c>
      <c r="E119" s="175"/>
      <c r="F119" s="140"/>
      <c r="G119" s="175"/>
      <c r="H119" s="140"/>
      <c r="I119" s="175"/>
      <c r="J119" s="140"/>
      <c r="K119" s="175"/>
      <c r="L119" s="140"/>
      <c r="M119" s="175"/>
      <c r="N119" s="140"/>
      <c r="O119" s="175"/>
      <c r="P119" s="140"/>
      <c r="Q119" s="175"/>
      <c r="R119" s="140"/>
      <c r="S119" s="175"/>
      <c r="T119" s="140"/>
      <c r="U119" s="175"/>
      <c r="V119" s="140"/>
      <c r="W119" s="175"/>
      <c r="X119" s="140"/>
      <c r="Y119" s="175"/>
      <c r="Z119" s="140"/>
      <c r="AA119" s="175"/>
      <c r="AB119" s="140"/>
      <c r="AC119" s="175"/>
      <c r="AD119" s="140"/>
      <c r="AE119" s="175"/>
      <c r="AF119" s="140"/>
      <c r="AG119" s="175"/>
      <c r="AH119" s="140"/>
      <c r="AI119" s="175"/>
      <c r="AJ119" s="140"/>
    </row>
    <row r="120" spans="1:86" ht="22.5" x14ac:dyDescent="0.25">
      <c r="A120" s="87" t="s">
        <v>131</v>
      </c>
      <c r="B120" s="96">
        <f t="shared" si="60"/>
        <v>0</v>
      </c>
      <c r="C120" s="97">
        <f t="shared" si="61"/>
        <v>0</v>
      </c>
      <c r="D120" s="39">
        <f t="shared" si="61"/>
        <v>0</v>
      </c>
      <c r="E120" s="175"/>
      <c r="F120" s="140"/>
      <c r="G120" s="175"/>
      <c r="H120" s="140"/>
      <c r="I120" s="175"/>
      <c r="J120" s="140"/>
      <c r="K120" s="175"/>
      <c r="L120" s="140"/>
      <c r="M120" s="175"/>
      <c r="N120" s="140"/>
      <c r="O120" s="175"/>
      <c r="P120" s="140"/>
      <c r="Q120" s="175"/>
      <c r="R120" s="140"/>
      <c r="S120" s="175"/>
      <c r="T120" s="140"/>
      <c r="U120" s="175"/>
      <c r="V120" s="140"/>
      <c r="W120" s="175"/>
      <c r="X120" s="140"/>
      <c r="Y120" s="175"/>
      <c r="Z120" s="140"/>
      <c r="AA120" s="175"/>
      <c r="AB120" s="140"/>
      <c r="AC120" s="175"/>
      <c r="AD120" s="140"/>
      <c r="AE120" s="175"/>
      <c r="AF120" s="140"/>
      <c r="AG120" s="175"/>
      <c r="AH120" s="140"/>
      <c r="AI120" s="175"/>
      <c r="AJ120" s="140"/>
    </row>
    <row r="121" spans="1:86" ht="22.5" x14ac:dyDescent="0.25">
      <c r="A121" s="87" t="s">
        <v>132</v>
      </c>
      <c r="B121" s="99">
        <f t="shared" si="60"/>
        <v>0</v>
      </c>
      <c r="C121" s="100">
        <f t="shared" si="61"/>
        <v>0</v>
      </c>
      <c r="D121" s="101">
        <f t="shared" si="61"/>
        <v>0</v>
      </c>
      <c r="E121" s="118"/>
      <c r="F121" s="122"/>
      <c r="G121" s="118"/>
      <c r="H121" s="122"/>
      <c r="I121" s="118"/>
      <c r="J121" s="122"/>
      <c r="K121" s="118"/>
      <c r="L121" s="122"/>
      <c r="M121" s="118"/>
      <c r="N121" s="122"/>
      <c r="O121" s="118"/>
      <c r="P121" s="122"/>
      <c r="Q121" s="118"/>
      <c r="R121" s="122"/>
      <c r="S121" s="118"/>
      <c r="T121" s="122"/>
      <c r="U121" s="118"/>
      <c r="V121" s="122"/>
      <c r="W121" s="118"/>
      <c r="X121" s="122"/>
      <c r="Y121" s="118"/>
      <c r="Z121" s="122"/>
      <c r="AA121" s="118"/>
      <c r="AB121" s="122"/>
      <c r="AC121" s="118"/>
      <c r="AD121" s="122"/>
      <c r="AE121" s="118"/>
      <c r="AF121" s="122"/>
      <c r="AG121" s="118"/>
      <c r="AH121" s="122"/>
      <c r="AI121" s="118"/>
      <c r="AJ121" s="122"/>
    </row>
    <row r="122" spans="1:86" ht="22.5" x14ac:dyDescent="0.25">
      <c r="A122" s="87" t="s">
        <v>133</v>
      </c>
      <c r="B122" s="96">
        <f t="shared" si="60"/>
        <v>0</v>
      </c>
      <c r="C122" s="97">
        <f t="shared" si="61"/>
        <v>0</v>
      </c>
      <c r="D122" s="98">
        <f t="shared" si="61"/>
        <v>0</v>
      </c>
      <c r="E122" s="175"/>
      <c r="F122" s="140"/>
      <c r="G122" s="175"/>
      <c r="H122" s="140"/>
      <c r="I122" s="175"/>
      <c r="J122" s="140"/>
      <c r="K122" s="175"/>
      <c r="L122" s="140"/>
      <c r="M122" s="175"/>
      <c r="N122" s="140"/>
      <c r="O122" s="175"/>
      <c r="P122" s="140"/>
      <c r="Q122" s="175"/>
      <c r="R122" s="140"/>
      <c r="S122" s="175"/>
      <c r="T122" s="140"/>
      <c r="U122" s="175"/>
      <c r="V122" s="140"/>
      <c r="W122" s="175"/>
      <c r="X122" s="140"/>
      <c r="Y122" s="175"/>
      <c r="Z122" s="140"/>
      <c r="AA122" s="175"/>
      <c r="AB122" s="140"/>
      <c r="AC122" s="175"/>
      <c r="AD122" s="140"/>
      <c r="AE122" s="175"/>
      <c r="AF122" s="140"/>
      <c r="AG122" s="175"/>
      <c r="AH122" s="140"/>
      <c r="AI122" s="175"/>
      <c r="AJ122" s="140"/>
    </row>
    <row r="123" spans="1:86" ht="22.5" x14ac:dyDescent="0.25">
      <c r="A123" s="102" t="s">
        <v>134</v>
      </c>
      <c r="B123" s="103">
        <f t="shared" si="60"/>
        <v>0</v>
      </c>
      <c r="C123" s="104">
        <f t="shared" si="61"/>
        <v>0</v>
      </c>
      <c r="D123" s="105">
        <f t="shared" si="61"/>
        <v>0</v>
      </c>
      <c r="E123" s="126"/>
      <c r="F123" s="138"/>
      <c r="G123" s="126"/>
      <c r="H123" s="138"/>
      <c r="I123" s="126"/>
      <c r="J123" s="138"/>
      <c r="K123" s="126"/>
      <c r="L123" s="138"/>
      <c r="M123" s="126"/>
      <c r="N123" s="138"/>
      <c r="O123" s="126"/>
      <c r="P123" s="138"/>
      <c r="Q123" s="126"/>
      <c r="R123" s="138"/>
      <c r="S123" s="126"/>
      <c r="T123" s="138"/>
      <c r="U123" s="126"/>
      <c r="V123" s="138"/>
      <c r="W123" s="126"/>
      <c r="X123" s="138"/>
      <c r="Y123" s="126"/>
      <c r="Z123" s="138"/>
      <c r="AA123" s="126"/>
      <c r="AB123" s="138"/>
      <c r="AC123" s="126"/>
      <c r="AD123" s="138"/>
      <c r="AE123" s="126"/>
      <c r="AF123" s="138"/>
      <c r="AG123" s="126"/>
      <c r="AH123" s="138"/>
      <c r="AI123" s="126"/>
      <c r="AJ123" s="138"/>
    </row>
    <row r="150" spans="1:2" x14ac:dyDescent="0.25">
      <c r="A150" s="106">
        <f>SUM(B12:B13,B15:B16,B18:B19,B22:B23,B27:B32,B35:B36,B40:B47,B50:B53,B56:B59,B64:B65,B67:B68,B70:B71,B73,B78:B80,B82:B84,B86:B88,B91:B92,B95:B96,B100:B105,B109:B113,B118:B123)</f>
        <v>224</v>
      </c>
      <c r="B150" s="107">
        <f>SUM(CG12:CH113)</f>
        <v>0</v>
      </c>
    </row>
  </sheetData>
  <mergeCells count="72">
    <mergeCell ref="AI116:AJ116"/>
    <mergeCell ref="W116:X116"/>
    <mergeCell ref="Y116:Z116"/>
    <mergeCell ref="AA116:AB116"/>
    <mergeCell ref="AC116:AD116"/>
    <mergeCell ref="AE116:AF116"/>
    <mergeCell ref="AG116:AH116"/>
    <mergeCell ref="U116:V116"/>
    <mergeCell ref="A114:AJ114"/>
    <mergeCell ref="A115:A117"/>
    <mergeCell ref="B115:D115"/>
    <mergeCell ref="E115:AJ115"/>
    <mergeCell ref="B116:B117"/>
    <mergeCell ref="C116:C117"/>
    <mergeCell ref="D116:D117"/>
    <mergeCell ref="E116:F116"/>
    <mergeCell ref="G116:H116"/>
    <mergeCell ref="I116:J116"/>
    <mergeCell ref="K116:L116"/>
    <mergeCell ref="M116:N116"/>
    <mergeCell ref="O116:P116"/>
    <mergeCell ref="Q116:R116"/>
    <mergeCell ref="S116:T116"/>
    <mergeCell ref="T107:T108"/>
    <mergeCell ref="A89:K89"/>
    <mergeCell ref="A93:D93"/>
    <mergeCell ref="A97:R97"/>
    <mergeCell ref="A98:A99"/>
    <mergeCell ref="B98:B99"/>
    <mergeCell ref="C98:L98"/>
    <mergeCell ref="M98:M99"/>
    <mergeCell ref="N98:N99"/>
    <mergeCell ref="A106:R106"/>
    <mergeCell ref="A107:A108"/>
    <mergeCell ref="B107:B108"/>
    <mergeCell ref="C107:R107"/>
    <mergeCell ref="S107:S108"/>
    <mergeCell ref="L61:L62"/>
    <mergeCell ref="M61:M62"/>
    <mergeCell ref="A74:K74"/>
    <mergeCell ref="A75:A76"/>
    <mergeCell ref="B75:B76"/>
    <mergeCell ref="C75:K75"/>
    <mergeCell ref="L75:L76"/>
    <mergeCell ref="M75:M76"/>
    <mergeCell ref="A48:K48"/>
    <mergeCell ref="A54:D54"/>
    <mergeCell ref="A60:K60"/>
    <mergeCell ref="A61:A62"/>
    <mergeCell ref="B61:B62"/>
    <mergeCell ref="C61:K61"/>
    <mergeCell ref="M25:M26"/>
    <mergeCell ref="A33:D33"/>
    <mergeCell ref="A37:K37"/>
    <mergeCell ref="A38:A39"/>
    <mergeCell ref="B38:B39"/>
    <mergeCell ref="C38:K38"/>
    <mergeCell ref="L38:L39"/>
    <mergeCell ref="M38:M39"/>
    <mergeCell ref="L25:L26"/>
    <mergeCell ref="A20:D20"/>
    <mergeCell ref="A24:K24"/>
    <mergeCell ref="A25:A26"/>
    <mergeCell ref="B25:B26"/>
    <mergeCell ref="C25:K25"/>
    <mergeCell ref="A6:M6"/>
    <mergeCell ref="A8:K8"/>
    <mergeCell ref="A9:A10"/>
    <mergeCell ref="B9:B10"/>
    <mergeCell ref="C9:K9"/>
    <mergeCell ref="L9:L10"/>
    <mergeCell ref="M9:M10"/>
  </mergeCells>
  <dataValidations count="7">
    <dataValidation type="whole" operator="equal" allowBlank="1" showInputMessage="1" showErrorMessage="1" sqref="B11:M11 B14:M14 B17:M17 B63:M63 B66:M66 B69:M69 B72:M72 B77:M77 B81:M81 B85:M85" xr:uid="{00000000-0002-0000-0800-000000000000}">
      <formula1>0</formula1>
    </dataValidation>
    <dataValidation type="whole" operator="greaterThanOrEqual" allowBlank="1" showInputMessage="1" showErrorMessage="1" sqref="B91:D92 B12:M13 B15:M16 B18:M19 B22:D23 C27:M32 B35:D36 C40:M47 B50:D53 C70:M71 B56:D59 C67:M68 C64:M65 C73:M73 B95:D96" xr:uid="{00000000-0002-0000-0800-000001000000}">
      <formula1>0</formula1>
    </dataValidation>
    <dataValidation type="whole" allowBlank="1" showInputMessage="1" showErrorMessage="1" sqref="E118:AJ123" xr:uid="{00000000-0002-0000-0800-000002000000}">
      <formula1>0</formula1>
      <formula2>9.99999999999999E+41</formula2>
    </dataValidation>
    <dataValidation type="whole" allowBlank="1" showInputMessage="1" showErrorMessage="1" sqref="C100:N105" xr:uid="{00000000-0002-0000-0800-000003000000}">
      <formula1>0</formula1>
      <formula2>9.99999999999999E+37</formula2>
    </dataValidation>
    <dataValidation type="whole" allowBlank="1" showInputMessage="1" showErrorMessage="1" sqref="C86:M88" xr:uid="{00000000-0002-0000-0800-000004000000}">
      <formula1>0</formula1>
      <formula2>9.99999999999999E+39</formula2>
    </dataValidation>
    <dataValidation type="whole" allowBlank="1" showInputMessage="1" showErrorMessage="1" sqref="C82:M84" xr:uid="{00000000-0002-0000-0800-000005000000}">
      <formula1>0</formula1>
      <formula2>9.99999999999999E+35</formula2>
    </dataValidation>
    <dataValidation type="whole" allowBlank="1" showInputMessage="1" showErrorMessage="1" sqref="C78:M80 C109:T113" xr:uid="{00000000-0002-0000-0800-000006000000}">
      <formula1>0</formula1>
      <formula2>9.99999999999999E+36</formula2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I150"/>
  <sheetViews>
    <sheetView workbookViewId="0">
      <selection activeCell="A4" sqref="A4:XFD4"/>
    </sheetView>
  </sheetViews>
  <sheetFormatPr baseColWidth="10" defaultColWidth="11.42578125" defaultRowHeight="15" x14ac:dyDescent="0.25"/>
  <cols>
    <col min="1" max="1" width="60.140625" customWidth="1"/>
    <col min="2" max="2" width="12" customWidth="1"/>
    <col min="3" max="3" width="12.7109375" customWidth="1"/>
    <col min="78" max="78" width="11.42578125" customWidth="1"/>
    <col min="79" max="87" width="11.42578125" hidden="1" customWidth="1"/>
    <col min="88" max="95" width="0" hidden="1" customWidth="1"/>
  </cols>
  <sheetData>
    <row r="1" spans="1:86" x14ac:dyDescent="0.25">
      <c r="A1" s="1" t="s">
        <v>0</v>
      </c>
    </row>
    <row r="2" spans="1:86" x14ac:dyDescent="0.25">
      <c r="A2" s="1" t="str">
        <f>CONCATENATE("COMUNA: ",[10]NOMBRE!B2, " (",[10]NOMBRE!C2,[10]NOMBRE!D2,[10]NOMBRE!E2,[10]NOMBRE!F2,[10]NOMBRE!G2,")")</f>
        <v>COMUNA: LINARES (07401)</v>
      </c>
    </row>
    <row r="3" spans="1:86" x14ac:dyDescent="0.25">
      <c r="A3" s="1" t="str">
        <f>CONCATENATE("ESTABLECIMIENTO/ESTRATEGIA: ", [10]NOMBRE!B3, " (",[10]NOMBRE!C3,[10]NOMBRE!D3,[10]NOMBRE!E3,[10]NOMBRE!F3,[10]NOMBRE!G3,[10]NOMBRE!H3,")")</f>
        <v>ESTABLECIMIENTO/ESTRATEGIA: HOSPITAL PRESIDENTE CARLOS IBAÑEZ DEL CAMPO (116108)</v>
      </c>
    </row>
    <row r="4" spans="1:86" x14ac:dyDescent="0.25">
      <c r="A4" s="1" t="str">
        <f>CONCATENATE("MES: ",[10]NOMBRE!B6, " (",[10]NOMBRE!C6,[10]NOMBRE!D6,")")</f>
        <v>MES: SEPTIEMBRE (09)</v>
      </c>
    </row>
    <row r="5" spans="1:86" x14ac:dyDescent="0.25">
      <c r="A5" s="1" t="str">
        <f>CONCATENATE("AÑO: ",[10]NOMBRE!B7)</f>
        <v>AÑO: 2025</v>
      </c>
    </row>
    <row r="6" spans="1:86" ht="18" customHeight="1" x14ac:dyDescent="0.25">
      <c r="A6" s="176" t="s">
        <v>1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</row>
    <row r="8" spans="1:86" ht="18" customHeight="1" x14ac:dyDescent="0.25">
      <c r="A8" s="177" t="s">
        <v>2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2"/>
      <c r="M8" s="2"/>
    </row>
    <row r="9" spans="1:86" x14ac:dyDescent="0.25">
      <c r="A9" s="178"/>
      <c r="B9" s="180" t="s">
        <v>3</v>
      </c>
      <c r="C9" s="182" t="s">
        <v>4</v>
      </c>
      <c r="D9" s="183"/>
      <c r="E9" s="183"/>
      <c r="F9" s="183"/>
      <c r="G9" s="183"/>
      <c r="H9" s="183"/>
      <c r="I9" s="183"/>
      <c r="J9" s="183"/>
      <c r="K9" s="184"/>
      <c r="L9" s="185" t="s">
        <v>5</v>
      </c>
      <c r="M9" s="187" t="s">
        <v>6</v>
      </c>
    </row>
    <row r="10" spans="1:86" x14ac:dyDescent="0.25">
      <c r="A10" s="179"/>
      <c r="B10" s="181"/>
      <c r="C10" s="3" t="s">
        <v>7</v>
      </c>
      <c r="D10" s="4" t="s">
        <v>8</v>
      </c>
      <c r="E10" s="4" t="s">
        <v>9</v>
      </c>
      <c r="F10" s="4" t="s">
        <v>10</v>
      </c>
      <c r="G10" s="4" t="s">
        <v>11</v>
      </c>
      <c r="H10" s="4" t="s">
        <v>12</v>
      </c>
      <c r="I10" s="4" t="s">
        <v>13</v>
      </c>
      <c r="J10" s="4" t="s">
        <v>14</v>
      </c>
      <c r="K10" s="5" t="s">
        <v>15</v>
      </c>
      <c r="L10" s="186"/>
      <c r="M10" s="188"/>
    </row>
    <row r="11" spans="1:86" ht="18" customHeight="1" x14ac:dyDescent="0.25">
      <c r="A11" s="6" t="s">
        <v>16</v>
      </c>
      <c r="B11" s="7"/>
      <c r="C11" s="8"/>
      <c r="D11" s="8"/>
      <c r="E11" s="8"/>
      <c r="F11" s="8"/>
      <c r="G11" s="8"/>
      <c r="H11" s="8"/>
      <c r="I11" s="8"/>
      <c r="J11" s="8"/>
      <c r="K11" s="9"/>
      <c r="L11" s="10"/>
      <c r="M11" s="11"/>
    </row>
    <row r="12" spans="1:86" ht="22.5" x14ac:dyDescent="0.25">
      <c r="A12" s="12" t="s">
        <v>17</v>
      </c>
      <c r="B12" s="13">
        <f>SUM(C12:K12)</f>
        <v>0</v>
      </c>
      <c r="C12" s="108"/>
      <c r="D12" s="109"/>
      <c r="E12" s="109"/>
      <c r="F12" s="109"/>
      <c r="G12" s="109"/>
      <c r="H12" s="109"/>
      <c r="I12" s="109"/>
      <c r="J12" s="109"/>
      <c r="K12" s="110"/>
      <c r="L12" s="111"/>
      <c r="M12" s="112"/>
      <c r="N12" s="14" t="str">
        <f>$CA12&amp;CB12</f>
        <v/>
      </c>
      <c r="CA12" s="15" t="str">
        <f>IF(AND(B12&gt;0,L12="")," * No olvide digitar la variable Pueblos Originarios. Digite cero si no tiene.",IF(L12&gt;B12, " * La variable Pueblos Originarios no puede ser mayor al Total.",""))</f>
        <v/>
      </c>
      <c r="CB12" s="15" t="str">
        <f>IF(AND(B12&gt;0,M12="")," * No olvide digitar la variable Migrantes. Digite cero si no tiene.",IF(M12&gt;B12, " * La variable Migrantes no puede ser mayor al Total.",""))</f>
        <v/>
      </c>
      <c r="CC12" s="14"/>
      <c r="CD12" s="14"/>
      <c r="CG12" s="16">
        <f>IF(AND(B12&gt;0,L12=""),1,IF(L12&gt;B12,1,0))</f>
        <v>0</v>
      </c>
      <c r="CH12" s="16">
        <f>IF(AND(B12&gt;0,M12=""),1,IF(M12&gt;B12,1,0))</f>
        <v>0</v>
      </c>
    </row>
    <row r="13" spans="1:86" x14ac:dyDescent="0.25">
      <c r="A13" s="17" t="s">
        <v>18</v>
      </c>
      <c r="B13" s="18">
        <f>SUM(C13:K13)</f>
        <v>0</v>
      </c>
      <c r="C13" s="113"/>
      <c r="D13" s="114"/>
      <c r="E13" s="114"/>
      <c r="F13" s="114"/>
      <c r="G13" s="114"/>
      <c r="H13" s="114"/>
      <c r="I13" s="114"/>
      <c r="J13" s="114"/>
      <c r="K13" s="115"/>
      <c r="L13" s="116"/>
      <c r="M13" s="117"/>
      <c r="N13" s="14" t="str">
        <f t="shared" ref="N13:N19" si="0">$CA13&amp;CB13</f>
        <v/>
      </c>
      <c r="CA13" s="15" t="str">
        <f>IF(AND(B13&gt;0,L13="")," * No olvide digitar la variable Pueblos Originarios. Digite cero si no tiene.",IF(L13&gt;B13, " * La variable Pueblos Originarios no puede ser mayor al Total.",""))</f>
        <v/>
      </c>
      <c r="CB13" s="15" t="str">
        <f>IF(AND(B13&gt;0,M13="")," * No olvide digitar la variable Migrantes. Digite cero si no tiene.",IF(M13&gt;B13, " * La variable Migrantes no puede ser mayor al Total.",""))</f>
        <v/>
      </c>
      <c r="CG13" s="16">
        <f>IF(AND(B13&gt;0,L13=""),1,IF(L13&gt;B13,1,0))</f>
        <v>0</v>
      </c>
      <c r="CH13" s="16">
        <f>IF(AND(B13&gt;0,M13=""),1,IF(M13&gt;B13,1,0))</f>
        <v>0</v>
      </c>
    </row>
    <row r="14" spans="1:86" ht="18" customHeight="1" x14ac:dyDescent="0.25">
      <c r="A14" s="19" t="s">
        <v>19</v>
      </c>
      <c r="B14" s="20"/>
      <c r="C14" s="21"/>
      <c r="D14" s="21"/>
      <c r="E14" s="21"/>
      <c r="F14" s="21"/>
      <c r="G14" s="21"/>
      <c r="H14" s="21"/>
      <c r="I14" s="21"/>
      <c r="J14" s="21"/>
      <c r="K14" s="22"/>
      <c r="L14" s="23"/>
      <c r="M14" s="24"/>
      <c r="N14" s="14" t="str">
        <f t="shared" si="0"/>
        <v/>
      </c>
      <c r="CA14" s="25"/>
    </row>
    <row r="15" spans="1:86" ht="22.5" x14ac:dyDescent="0.25">
      <c r="A15" s="12" t="s">
        <v>20</v>
      </c>
      <c r="B15" s="26">
        <f>SUM(C15:K15)</f>
        <v>0</v>
      </c>
      <c r="C15" s="108"/>
      <c r="D15" s="109"/>
      <c r="E15" s="109"/>
      <c r="F15" s="109"/>
      <c r="G15" s="109"/>
      <c r="H15" s="109"/>
      <c r="I15" s="109"/>
      <c r="J15" s="109"/>
      <c r="K15" s="110"/>
      <c r="L15" s="111"/>
      <c r="M15" s="112"/>
      <c r="N15" s="14" t="str">
        <f t="shared" si="0"/>
        <v/>
      </c>
      <c r="CA15" s="15" t="str">
        <f>IF(AND(B15&gt;0,L15="")," * No olvide digitar la variable Pueblos Originarios. Digite cero si no tiene.",IF(L15&gt;B15, " * La variable Pueblos Originarios no puede ser mayor al Total.",""))</f>
        <v/>
      </c>
      <c r="CB15" s="15" t="str">
        <f t="shared" ref="CB15:CB16" si="1">IF(AND(B15&gt;0,M15="")," * No olvide digitar la variable Migrantes. Digite cero si no tiene.",IF(M15&gt;B15, " * La variable Migrantes no puede ser mayor al Total.",""))</f>
        <v/>
      </c>
      <c r="CG15" s="16">
        <f t="shared" ref="CG15:CG16" si="2">IF(AND(B15&gt;0,L15=""),1,IF(L15&gt;B15,1,0))</f>
        <v>0</v>
      </c>
      <c r="CH15" s="16">
        <f t="shared" ref="CH15:CH16" si="3">IF(AND(B15&gt;0,M15=""),1,IF(M15&gt;B15,1,0))</f>
        <v>0</v>
      </c>
    </row>
    <row r="16" spans="1:86" x14ac:dyDescent="0.25">
      <c r="A16" s="17" t="s">
        <v>21</v>
      </c>
      <c r="B16" s="18">
        <f>SUM(C16:K16)</f>
        <v>0</v>
      </c>
      <c r="C16" s="113"/>
      <c r="D16" s="114"/>
      <c r="E16" s="114"/>
      <c r="F16" s="114"/>
      <c r="G16" s="114"/>
      <c r="H16" s="114"/>
      <c r="I16" s="114"/>
      <c r="J16" s="114"/>
      <c r="K16" s="115"/>
      <c r="L16" s="116"/>
      <c r="M16" s="117"/>
      <c r="N16" s="14" t="str">
        <f t="shared" si="0"/>
        <v/>
      </c>
      <c r="CA16" s="15" t="str">
        <f>IF(AND(B16&gt;0,L16="")," * No olvide digitar la variable Pueblos Originarios. Digite cero si no tiene.",IF(L16&gt;B16, " * La variable Pueblos Originarios no puede ser mayor al Total.",""))</f>
        <v/>
      </c>
      <c r="CB16" s="15" t="str">
        <f t="shared" si="1"/>
        <v/>
      </c>
      <c r="CG16" s="16">
        <f t="shared" si="2"/>
        <v>0</v>
      </c>
      <c r="CH16" s="16">
        <f t="shared" si="3"/>
        <v>0</v>
      </c>
    </row>
    <row r="17" spans="1:86" ht="18" customHeight="1" x14ac:dyDescent="0.25">
      <c r="A17" s="27" t="s">
        <v>22</v>
      </c>
      <c r="B17" s="20"/>
      <c r="C17" s="21"/>
      <c r="D17" s="21"/>
      <c r="E17" s="21"/>
      <c r="F17" s="21"/>
      <c r="G17" s="21"/>
      <c r="H17" s="21"/>
      <c r="I17" s="21"/>
      <c r="J17" s="21"/>
      <c r="K17" s="22"/>
      <c r="L17" s="23"/>
      <c r="M17" s="24"/>
      <c r="N17" s="14" t="str">
        <f t="shared" si="0"/>
        <v/>
      </c>
      <c r="CA17" s="25"/>
    </row>
    <row r="18" spans="1:86" ht="22.5" x14ac:dyDescent="0.25">
      <c r="A18" s="28" t="s">
        <v>23</v>
      </c>
      <c r="B18" s="29">
        <f>SUM(C18:K18)</f>
        <v>0</v>
      </c>
      <c r="C18" s="118"/>
      <c r="D18" s="119"/>
      <c r="E18" s="119"/>
      <c r="F18" s="119"/>
      <c r="G18" s="119"/>
      <c r="H18" s="119"/>
      <c r="I18" s="119"/>
      <c r="J18" s="119"/>
      <c r="K18" s="120"/>
      <c r="L18" s="121"/>
      <c r="M18" s="122"/>
      <c r="N18" s="14" t="str">
        <f t="shared" si="0"/>
        <v/>
      </c>
      <c r="CA18" s="15" t="str">
        <f>IF(AND(B18&gt;0,L18="")," * No olvide digitar la variable Pueblos Originarios. Digite cero si no tiene.",IF(L18&gt;B18, " * La variable Pueblos Originarios no puede ser mayor al Total.",""))</f>
        <v/>
      </c>
      <c r="CB18" s="15" t="str">
        <f t="shared" ref="CB18:CB19" si="4">IF(AND(B18&gt;0,M18="")," * No olvide digitar la variable Migrantes. Digite cero si no tiene.",IF(M18&gt;B18, " * La variable Migrantes no puede ser mayor al Total.",""))</f>
        <v/>
      </c>
      <c r="CG18" s="16">
        <f t="shared" ref="CG18:CG19" si="5">IF(AND(B18&gt;0,L18=""),1,IF(L18&gt;B18,1,0))</f>
        <v>0</v>
      </c>
      <c r="CH18" s="16">
        <f t="shared" ref="CH18:CH19" si="6">IF(AND(B18&gt;0,M18=""),1,IF(M18&gt;B18,1,0))</f>
        <v>0</v>
      </c>
    </row>
    <row r="19" spans="1:86" x14ac:dyDescent="0.25">
      <c r="A19" s="17" t="s">
        <v>21</v>
      </c>
      <c r="B19" s="18">
        <f>SUM(C19:K19)</f>
        <v>0</v>
      </c>
      <c r="C19" s="113"/>
      <c r="D19" s="114"/>
      <c r="E19" s="114"/>
      <c r="F19" s="114"/>
      <c r="G19" s="114"/>
      <c r="H19" s="114"/>
      <c r="I19" s="114"/>
      <c r="J19" s="114"/>
      <c r="K19" s="115"/>
      <c r="L19" s="116"/>
      <c r="M19" s="117"/>
      <c r="N19" s="14" t="str">
        <f t="shared" si="0"/>
        <v/>
      </c>
      <c r="CA19" s="15" t="str">
        <f>IF(AND(B19&gt;0,L19="")," * No olvide digitar la variable Pueblos Originarios. Digite cero si no tiene.",IF(L19&gt;B19, " * La variable Pueblos Originarios no puede ser mayor al Total.",""))</f>
        <v/>
      </c>
      <c r="CB19" s="15" t="str">
        <f t="shared" si="4"/>
        <v/>
      </c>
      <c r="CG19" s="16">
        <f t="shared" si="5"/>
        <v>0</v>
      </c>
      <c r="CH19" s="16">
        <f t="shared" si="6"/>
        <v>0</v>
      </c>
    </row>
    <row r="20" spans="1:86" ht="18" customHeight="1" x14ac:dyDescent="0.25">
      <c r="A20" s="189" t="s">
        <v>24</v>
      </c>
      <c r="B20" s="189"/>
      <c r="C20" s="189"/>
      <c r="D20" s="189"/>
      <c r="CA20" s="25"/>
    </row>
    <row r="21" spans="1:86" ht="21" x14ac:dyDescent="0.25">
      <c r="A21" s="30"/>
      <c r="B21" s="31" t="s">
        <v>3</v>
      </c>
      <c r="C21" s="32" t="s">
        <v>5</v>
      </c>
      <c r="D21" s="33" t="s">
        <v>6</v>
      </c>
      <c r="CA21" s="25"/>
    </row>
    <row r="22" spans="1:86" ht="33" x14ac:dyDescent="0.25">
      <c r="A22" s="28" t="s">
        <v>25</v>
      </c>
      <c r="B22" s="34"/>
      <c r="C22" s="111"/>
      <c r="D22" s="112"/>
      <c r="E22" s="35" t="str">
        <f>CA22&amp;CB22</f>
        <v/>
      </c>
      <c r="CA22" s="15" t="str">
        <f>IF(AND(B22&gt;0,C22="")," * No olvide digitar la variable Pueblos Originarios. Digite cero si no tiene.",IF(C22&gt;B22, " * La variable Pueblos Originarios no puede ser mayor al Total.",""))</f>
        <v/>
      </c>
      <c r="CB22" s="15" t="str">
        <f>IF(AND(B22&gt;0,D22="")," * No olvide digitar la variable Migrantes. Digite cero si no tiene.",IF(D22&gt;B22, " * La variable Migrantes no puede ser mayor al Total.",""))</f>
        <v/>
      </c>
      <c r="CG22" s="36">
        <f>IF(AND(B22&gt;0,C22=""),1,IF(C22&gt;B22,1,0))</f>
        <v>0</v>
      </c>
      <c r="CH22" s="36">
        <f>IF(AND(B22&gt;0,D22=""),1,IF(D22&gt;B22,1,0))</f>
        <v>0</v>
      </c>
    </row>
    <row r="23" spans="1:86" ht="22.5" x14ac:dyDescent="0.25">
      <c r="A23" s="37" t="s">
        <v>26</v>
      </c>
      <c r="B23" s="123"/>
      <c r="C23" s="116"/>
      <c r="D23" s="117"/>
      <c r="E23" s="35" t="str">
        <f>CA23&amp;CB23</f>
        <v/>
      </c>
      <c r="CA23" s="15" t="str">
        <f>IF(AND(B23&gt;0,C23="")," * No olvide digitar la variable Pueblos Originarios. Digite cero si no tiene.",IF(C23&gt;B23, " * La variable Pueblos Originarios no puede ser mayor al Total.",""))</f>
        <v/>
      </c>
      <c r="CB23" s="15" t="str">
        <f>IF(AND(B23&gt;0,D23="")," * No olvide digitar la variable Migrantes. Digite cero si no tiene.",IF(D23&gt;B23, " * La variable Migrantes no puede ser mayor al Total.",""))</f>
        <v/>
      </c>
      <c r="CG23" s="36">
        <f>IF(AND(B23&gt;0,C23=""),1,IF(C23&gt;B23,1,0))</f>
        <v>0</v>
      </c>
      <c r="CH23" s="36">
        <f>IF(AND(B23&gt;0,D23=""),1,IF(D23&gt;B23,1,0))</f>
        <v>0</v>
      </c>
    </row>
    <row r="24" spans="1:86" ht="18" customHeight="1" x14ac:dyDescent="0.25">
      <c r="A24" s="190" t="s">
        <v>27</v>
      </c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CA24" s="25"/>
    </row>
    <row r="25" spans="1:86" x14ac:dyDescent="0.25">
      <c r="A25" s="191"/>
      <c r="B25" s="178" t="s">
        <v>3</v>
      </c>
      <c r="C25" s="183" t="s">
        <v>4</v>
      </c>
      <c r="D25" s="183"/>
      <c r="E25" s="183"/>
      <c r="F25" s="183"/>
      <c r="G25" s="183"/>
      <c r="H25" s="183"/>
      <c r="I25" s="183"/>
      <c r="J25" s="183"/>
      <c r="K25" s="184"/>
      <c r="L25" s="187" t="s">
        <v>5</v>
      </c>
      <c r="M25" s="178" t="s">
        <v>6</v>
      </c>
      <c r="CA25" s="25"/>
    </row>
    <row r="26" spans="1:86" x14ac:dyDescent="0.25">
      <c r="A26" s="192"/>
      <c r="B26" s="179"/>
      <c r="C26" s="38" t="s">
        <v>7</v>
      </c>
      <c r="D26" s="4" t="s">
        <v>8</v>
      </c>
      <c r="E26" s="4" t="s">
        <v>9</v>
      </c>
      <c r="F26" s="4" t="s">
        <v>10</v>
      </c>
      <c r="G26" s="4" t="s">
        <v>11</v>
      </c>
      <c r="H26" s="4" t="s">
        <v>12</v>
      </c>
      <c r="I26" s="4" t="s">
        <v>13</v>
      </c>
      <c r="J26" s="4" t="s">
        <v>14</v>
      </c>
      <c r="K26" s="5" t="s">
        <v>15</v>
      </c>
      <c r="L26" s="188"/>
      <c r="M26" s="179"/>
      <c r="CA26" s="25"/>
    </row>
    <row r="27" spans="1:86" ht="22.5" x14ac:dyDescent="0.25">
      <c r="A27" s="28" t="s">
        <v>28</v>
      </c>
      <c r="B27" s="26">
        <f t="shared" ref="B27:B32" si="7">SUM(C27:K27)</f>
        <v>0</v>
      </c>
      <c r="C27" s="118"/>
      <c r="D27" s="119"/>
      <c r="E27" s="119"/>
      <c r="F27" s="119"/>
      <c r="G27" s="119"/>
      <c r="H27" s="119"/>
      <c r="I27" s="119"/>
      <c r="J27" s="119"/>
      <c r="K27" s="120"/>
      <c r="L27" s="124"/>
      <c r="M27" s="125"/>
      <c r="N27" s="35" t="str">
        <f>$CA27&amp;CB27</f>
        <v/>
      </c>
      <c r="CA27" s="15" t="str">
        <f>IF(AND(B27&gt;0,L27="")," No olvide digitar la variable Pueblos Originarios. Digite cero si no tiene.",IF(L27&gt;B27," * La variable Pueblos Originarios no puede ser mayor al Total.",""))</f>
        <v/>
      </c>
      <c r="CB27" s="15" t="str">
        <f>IF(AND(B27&gt;0,M27="")," No olvide digitar la variable Migrantes. Digite cero si no tiene.",IF(M27&gt;B27," * La variable Migrantes no puede ser mayor al Total.",""))</f>
        <v/>
      </c>
      <c r="CG27" s="36">
        <f>IF(AND(B27&gt;0,L27=""),1,IF(L27&gt;B27,1,0))</f>
        <v>0</v>
      </c>
      <c r="CH27" s="36">
        <f>IF(AND(B27&gt;0,M27=""),1,IF(M27&gt;B27,1,0))</f>
        <v>0</v>
      </c>
    </row>
    <row r="28" spans="1:86" x14ac:dyDescent="0.25">
      <c r="A28" s="28" t="s">
        <v>29</v>
      </c>
      <c r="B28" s="39">
        <f t="shared" si="7"/>
        <v>0</v>
      </c>
      <c r="C28" s="118"/>
      <c r="D28" s="119"/>
      <c r="E28" s="119"/>
      <c r="F28" s="119"/>
      <c r="G28" s="119"/>
      <c r="H28" s="119"/>
      <c r="I28" s="119"/>
      <c r="J28" s="119"/>
      <c r="K28" s="120"/>
      <c r="L28" s="124"/>
      <c r="M28" s="125"/>
      <c r="N28" s="35" t="str">
        <f t="shared" ref="N28:N32" si="8">$CA28&amp;CB28</f>
        <v/>
      </c>
      <c r="CA28" s="15" t="str">
        <f t="shared" ref="CA28:CA32" si="9">IF(AND(B28&gt;0,L28="")," No olvide digitar la variable Pueblos Originarios. Digite cero si no tiene.",IF(L28&gt;B28," * La variable Pueblos Originarios no puede ser mayor al Total.",""))</f>
        <v/>
      </c>
      <c r="CB28" s="15" t="str">
        <f t="shared" ref="CB28:CB32" si="10">IF(AND(B28&gt;0,M28="")," No olvide digitar la variable Migrantes. Digite cero si no tiene.",IF(M28&gt;B28," * La variable Migrantes no puede ser mayor al Total.",""))</f>
        <v/>
      </c>
      <c r="CG28" s="36">
        <f t="shared" ref="CG28:CG32" si="11">IF(AND(B28&gt;0,L28=""),1,IF(L28&gt;B28,1,0))</f>
        <v>0</v>
      </c>
      <c r="CH28" s="36">
        <f t="shared" ref="CH28:CH32" si="12">IF(AND(B28&gt;0,M28=""),1,IF(M28&gt;B28,1,0))</f>
        <v>0</v>
      </c>
    </row>
    <row r="29" spans="1:86" ht="22.5" x14ac:dyDescent="0.25">
      <c r="A29" s="28" t="s">
        <v>30</v>
      </c>
      <c r="B29" s="39">
        <f t="shared" si="7"/>
        <v>0</v>
      </c>
      <c r="C29" s="118"/>
      <c r="D29" s="119"/>
      <c r="E29" s="119"/>
      <c r="F29" s="119"/>
      <c r="G29" s="119"/>
      <c r="H29" s="119"/>
      <c r="I29" s="119"/>
      <c r="J29" s="119"/>
      <c r="K29" s="120"/>
      <c r="L29" s="124"/>
      <c r="M29" s="125"/>
      <c r="N29" s="35" t="str">
        <f t="shared" si="8"/>
        <v/>
      </c>
      <c r="CA29" s="15" t="str">
        <f t="shared" si="9"/>
        <v/>
      </c>
      <c r="CB29" s="15" t="str">
        <f t="shared" si="10"/>
        <v/>
      </c>
      <c r="CG29" s="36">
        <f t="shared" si="11"/>
        <v>0</v>
      </c>
      <c r="CH29" s="36">
        <f t="shared" si="12"/>
        <v>0</v>
      </c>
    </row>
    <row r="30" spans="1:86" ht="22.5" x14ac:dyDescent="0.25">
      <c r="A30" s="28" t="s">
        <v>31</v>
      </c>
      <c r="B30" s="39">
        <f t="shared" si="7"/>
        <v>0</v>
      </c>
      <c r="C30" s="118"/>
      <c r="D30" s="119"/>
      <c r="E30" s="119"/>
      <c r="F30" s="119"/>
      <c r="G30" s="119"/>
      <c r="H30" s="119"/>
      <c r="I30" s="119"/>
      <c r="J30" s="119"/>
      <c r="K30" s="120"/>
      <c r="L30" s="124"/>
      <c r="M30" s="125"/>
      <c r="N30" s="35" t="str">
        <f t="shared" si="8"/>
        <v/>
      </c>
      <c r="CA30" s="15" t="str">
        <f t="shared" si="9"/>
        <v/>
      </c>
      <c r="CB30" s="15" t="str">
        <f t="shared" si="10"/>
        <v/>
      </c>
      <c r="CG30" s="36">
        <f t="shared" si="11"/>
        <v>0</v>
      </c>
      <c r="CH30" s="36">
        <f t="shared" si="12"/>
        <v>0</v>
      </c>
    </row>
    <row r="31" spans="1:86" ht="22.5" x14ac:dyDescent="0.25">
      <c r="A31" s="28" t="s">
        <v>32</v>
      </c>
      <c r="B31" s="39">
        <f t="shared" si="7"/>
        <v>0</v>
      </c>
      <c r="C31" s="118"/>
      <c r="D31" s="119"/>
      <c r="E31" s="119"/>
      <c r="F31" s="119"/>
      <c r="G31" s="119"/>
      <c r="H31" s="119"/>
      <c r="I31" s="119"/>
      <c r="J31" s="119"/>
      <c r="K31" s="120"/>
      <c r="L31" s="124"/>
      <c r="M31" s="125"/>
      <c r="N31" s="35" t="str">
        <f t="shared" si="8"/>
        <v/>
      </c>
      <c r="CA31" s="15" t="str">
        <f t="shared" si="9"/>
        <v/>
      </c>
      <c r="CB31" s="15" t="str">
        <f t="shared" si="10"/>
        <v/>
      </c>
      <c r="CG31" s="36">
        <f t="shared" si="11"/>
        <v>0</v>
      </c>
      <c r="CH31" s="36">
        <f t="shared" si="12"/>
        <v>0</v>
      </c>
    </row>
    <row r="32" spans="1:86" x14ac:dyDescent="0.25">
      <c r="A32" s="17" t="s">
        <v>33</v>
      </c>
      <c r="B32" s="18">
        <f t="shared" si="7"/>
        <v>0</v>
      </c>
      <c r="C32" s="126"/>
      <c r="D32" s="127"/>
      <c r="E32" s="127"/>
      <c r="F32" s="127"/>
      <c r="G32" s="127"/>
      <c r="H32" s="127"/>
      <c r="I32" s="127"/>
      <c r="J32" s="127"/>
      <c r="K32" s="128"/>
      <c r="L32" s="129"/>
      <c r="M32" s="130"/>
      <c r="N32" s="35" t="str">
        <f t="shared" si="8"/>
        <v/>
      </c>
      <c r="CA32" s="15" t="str">
        <f t="shared" si="9"/>
        <v/>
      </c>
      <c r="CB32" s="15" t="str">
        <f t="shared" si="10"/>
        <v/>
      </c>
      <c r="CG32" s="36">
        <f t="shared" si="11"/>
        <v>0</v>
      </c>
      <c r="CH32" s="36">
        <f t="shared" si="12"/>
        <v>0</v>
      </c>
    </row>
    <row r="33" spans="1:86" ht="18" customHeight="1" x14ac:dyDescent="0.25">
      <c r="A33" s="189" t="s">
        <v>34</v>
      </c>
      <c r="B33" s="189"/>
      <c r="C33" s="189"/>
      <c r="D33" s="189"/>
      <c r="CA33" s="25"/>
    </row>
    <row r="34" spans="1:86" ht="21" x14ac:dyDescent="0.25">
      <c r="A34" s="40"/>
      <c r="B34" s="31" t="s">
        <v>3</v>
      </c>
      <c r="C34" s="32" t="s">
        <v>5</v>
      </c>
      <c r="D34" s="33" t="s">
        <v>6</v>
      </c>
      <c r="CA34" s="25"/>
    </row>
    <row r="35" spans="1:86" ht="22.5" x14ac:dyDescent="0.25">
      <c r="A35" s="28" t="s">
        <v>35</v>
      </c>
      <c r="B35" s="131">
        <v>126</v>
      </c>
      <c r="C35" s="124">
        <v>0</v>
      </c>
      <c r="D35" s="132">
        <v>8</v>
      </c>
      <c r="E35" s="35" t="str">
        <f>CA35&amp;CB35</f>
        <v/>
      </c>
      <c r="CA35" s="15" t="str">
        <f>IF(AND(B35&gt;0,C35="")," No olvide digitar la variable Pueblos Originarios. Digite cero si no tiene.",IF(C35&gt;B35," * La variable Pueblos Originarios no puede ser mayor al Total.",""))</f>
        <v/>
      </c>
      <c r="CB35" s="15" t="str">
        <f>IF(AND(B35&gt;0,D35="")," No olvide digitar la variable Migrantes. Digite cero si no tiene.",IF(D35&gt;B35," * La variable Migrantes no puede ser mayor al Total.",""))</f>
        <v/>
      </c>
      <c r="CG35" s="36">
        <f>IF(AND(B35&gt;0,C35=""),1,IF(C35&gt;B35,1,0))</f>
        <v>0</v>
      </c>
      <c r="CH35" s="36">
        <f>IF(AND(B35&gt;0,D35=""),1,IF(D35&gt;B35,1,0))</f>
        <v>0</v>
      </c>
    </row>
    <row r="36" spans="1:86" x14ac:dyDescent="0.25">
      <c r="A36" s="37" t="s">
        <v>36</v>
      </c>
      <c r="B36" s="133">
        <v>126</v>
      </c>
      <c r="C36" s="129">
        <v>0</v>
      </c>
      <c r="D36" s="134">
        <v>0</v>
      </c>
      <c r="E36" s="35" t="str">
        <f>CA36&amp;CB36</f>
        <v/>
      </c>
      <c r="CA36" s="15" t="str">
        <f>IF(AND(B36&gt;0,C36="")," No olvide digitar la variable Pueblos Originarios. Digite cero si no tiene.",IF(C36&gt;B36," * La variable Pueblos Originarios no puede ser mayor al Total.",""))</f>
        <v/>
      </c>
      <c r="CB36" s="15" t="str">
        <f>IF(AND(B36&gt;0,D36="")," No olvide digitar la variable Migrantes. Digite cero si no tiene.",IF(D36&gt;B36," * La variable Migrantes no puede ser mayor al Total.",""))</f>
        <v/>
      </c>
      <c r="CG36" s="36">
        <f>IF(AND(B36&gt;0,C36=""),1,IF(C36&gt;B36,1,0))</f>
        <v>0</v>
      </c>
      <c r="CH36" s="36">
        <f>IF(AND(B36&gt;0,D36=""),1,IF(D36&gt;B36,1,0))</f>
        <v>0</v>
      </c>
    </row>
    <row r="37" spans="1:86" ht="18" customHeight="1" x14ac:dyDescent="0.25">
      <c r="A37" s="190" t="s">
        <v>37</v>
      </c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CA37" s="25"/>
      <c r="CB37" s="25"/>
    </row>
    <row r="38" spans="1:86" x14ac:dyDescent="0.25">
      <c r="A38" s="193"/>
      <c r="B38" s="195" t="s">
        <v>3</v>
      </c>
      <c r="C38" s="182" t="s">
        <v>4</v>
      </c>
      <c r="D38" s="183"/>
      <c r="E38" s="183"/>
      <c r="F38" s="183"/>
      <c r="G38" s="183"/>
      <c r="H38" s="183"/>
      <c r="I38" s="183"/>
      <c r="J38" s="183"/>
      <c r="K38" s="184"/>
      <c r="L38" s="185" t="s">
        <v>5</v>
      </c>
      <c r="M38" s="187" t="s">
        <v>6</v>
      </c>
      <c r="CA38" s="25"/>
    </row>
    <row r="39" spans="1:86" x14ac:dyDescent="0.25">
      <c r="A39" s="194"/>
      <c r="B39" s="196"/>
      <c r="C39" s="3" t="s">
        <v>7</v>
      </c>
      <c r="D39" s="4" t="s">
        <v>8</v>
      </c>
      <c r="E39" s="4" t="s">
        <v>9</v>
      </c>
      <c r="F39" s="4" t="s">
        <v>10</v>
      </c>
      <c r="G39" s="4" t="s">
        <v>11</v>
      </c>
      <c r="H39" s="4" t="s">
        <v>12</v>
      </c>
      <c r="I39" s="4" t="s">
        <v>13</v>
      </c>
      <c r="J39" s="4" t="s">
        <v>14</v>
      </c>
      <c r="K39" s="5" t="s">
        <v>15</v>
      </c>
      <c r="L39" s="186"/>
      <c r="M39" s="188"/>
      <c r="CA39" s="25"/>
    </row>
    <row r="40" spans="1:86" ht="22.5" x14ac:dyDescent="0.25">
      <c r="A40" s="28" t="s">
        <v>38</v>
      </c>
      <c r="B40" s="41">
        <f>SUM(C40:K40)</f>
        <v>0</v>
      </c>
      <c r="C40" s="135"/>
      <c r="D40" s="124"/>
      <c r="E40" s="124"/>
      <c r="F40" s="124"/>
      <c r="G40" s="124"/>
      <c r="H40" s="124"/>
      <c r="I40" s="124"/>
      <c r="J40" s="124"/>
      <c r="K40" s="120"/>
      <c r="L40" s="121"/>
      <c r="M40" s="122"/>
      <c r="N40" s="35" t="str">
        <f>$CA40&amp;CB40</f>
        <v/>
      </c>
      <c r="CA40" s="15" t="str">
        <f>IF(AND(B40&gt;0,L40="")," No olvide digitar la variable Pueblos Originarios. Digite cero si no tiene.",IF(L40&gt;B40," * La variable Pueblos Originarios no puede ser mayor al Total.",""))</f>
        <v/>
      </c>
      <c r="CB40" s="15" t="str">
        <f>IF(AND(B40&gt;0,M40="")," No olvide digitar la variable Migrantes. Digite cero si no tiene.",IF(M40&gt;B40," * La variable Migrantes no puede ser mayor al Total.",""))</f>
        <v/>
      </c>
      <c r="CG40" s="36">
        <f>IF(AND(B40&gt;0,L40=""),1,IF(L40&gt;B40,1,0))</f>
        <v>0</v>
      </c>
      <c r="CH40" s="36">
        <f>IF(AND(B40&gt;0,M40=""),1,IF(M40&gt;B40,1,0))</f>
        <v>0</v>
      </c>
    </row>
    <row r="41" spans="1:86" ht="22.5" x14ac:dyDescent="0.25">
      <c r="A41" s="28" t="s">
        <v>39</v>
      </c>
      <c r="B41" s="41">
        <f t="shared" ref="B41:B47" si="13">SUM(C41:K41)</f>
        <v>0</v>
      </c>
      <c r="C41" s="135"/>
      <c r="D41" s="124"/>
      <c r="E41" s="124"/>
      <c r="F41" s="124"/>
      <c r="G41" s="124"/>
      <c r="H41" s="124"/>
      <c r="I41" s="124"/>
      <c r="J41" s="124"/>
      <c r="K41" s="120"/>
      <c r="L41" s="121"/>
      <c r="M41" s="122"/>
      <c r="N41" s="35" t="str">
        <f t="shared" ref="N41:N47" si="14">$CA41&amp;CB41</f>
        <v/>
      </c>
      <c r="CA41" s="15" t="str">
        <f t="shared" ref="CA41:CA47" si="15">IF(AND(B41&gt;0,L41="")," No olvide digitar la variable Pueblos Originarios. Digite cero si no tiene.",IF(L41&gt;B41," * La variable Pueblos Originarios no puede ser mayor al Total.",""))</f>
        <v/>
      </c>
      <c r="CB41" s="15" t="str">
        <f t="shared" ref="CB41:CB47" si="16">IF(AND(B41&gt;0,M41="")," No olvide digitar la variable Migrantes. Digite cero si no tiene.",IF(M41&gt;B41," * La variable Migrantes no puede ser mayor al Total.",""))</f>
        <v/>
      </c>
      <c r="CG41" s="36">
        <f t="shared" ref="CG41:CG47" si="17">IF(AND(B41&gt;0,L41=""),1,IF(L41&gt;B41,1,0))</f>
        <v>0</v>
      </c>
      <c r="CH41" s="36">
        <f t="shared" ref="CH41:CH47" si="18">IF(AND(B41&gt;0,M41=""),1,IF(M41&gt;B41,1,0))</f>
        <v>0</v>
      </c>
    </row>
    <row r="42" spans="1:86" ht="22.5" x14ac:dyDescent="0.25">
      <c r="A42" s="28" t="s">
        <v>40</v>
      </c>
      <c r="B42" s="41">
        <f t="shared" si="13"/>
        <v>0</v>
      </c>
      <c r="C42" s="135"/>
      <c r="D42" s="124"/>
      <c r="E42" s="124"/>
      <c r="F42" s="124"/>
      <c r="G42" s="124"/>
      <c r="H42" s="124"/>
      <c r="I42" s="124"/>
      <c r="J42" s="124"/>
      <c r="K42" s="120"/>
      <c r="L42" s="121"/>
      <c r="M42" s="122"/>
      <c r="N42" s="35" t="str">
        <f t="shared" si="14"/>
        <v/>
      </c>
      <c r="CA42" s="15" t="str">
        <f t="shared" si="15"/>
        <v/>
      </c>
      <c r="CB42" s="15" t="str">
        <f t="shared" si="16"/>
        <v/>
      </c>
      <c r="CG42" s="36">
        <f t="shared" si="17"/>
        <v>0</v>
      </c>
      <c r="CH42" s="36">
        <f t="shared" si="18"/>
        <v>0</v>
      </c>
    </row>
    <row r="43" spans="1:86" x14ac:dyDescent="0.25">
      <c r="A43" s="17" t="s">
        <v>41</v>
      </c>
      <c r="B43" s="42">
        <f t="shared" si="13"/>
        <v>0</v>
      </c>
      <c r="C43" s="129"/>
      <c r="D43" s="136"/>
      <c r="E43" s="136"/>
      <c r="F43" s="136"/>
      <c r="G43" s="136"/>
      <c r="H43" s="136"/>
      <c r="I43" s="136"/>
      <c r="J43" s="136"/>
      <c r="K43" s="115"/>
      <c r="L43" s="116"/>
      <c r="M43" s="117"/>
      <c r="N43" s="35" t="str">
        <f t="shared" si="14"/>
        <v/>
      </c>
      <c r="CA43" s="15" t="str">
        <f t="shared" si="15"/>
        <v/>
      </c>
      <c r="CB43" s="15" t="str">
        <f t="shared" si="16"/>
        <v/>
      </c>
      <c r="CG43" s="36">
        <f t="shared" si="17"/>
        <v>0</v>
      </c>
      <c r="CH43" s="36">
        <f t="shared" si="18"/>
        <v>0</v>
      </c>
    </row>
    <row r="44" spans="1:86" ht="22.5" x14ac:dyDescent="0.25">
      <c r="A44" s="28" t="s">
        <v>42</v>
      </c>
      <c r="B44" s="43">
        <f>SUM(C44:K44)</f>
        <v>0</v>
      </c>
      <c r="C44" s="124"/>
      <c r="D44" s="124"/>
      <c r="E44" s="124"/>
      <c r="F44" s="124"/>
      <c r="G44" s="124"/>
      <c r="H44" s="124"/>
      <c r="I44" s="124"/>
      <c r="J44" s="124"/>
      <c r="K44" s="120"/>
      <c r="L44" s="121"/>
      <c r="M44" s="122"/>
      <c r="N44" s="35" t="str">
        <f t="shared" si="14"/>
        <v/>
      </c>
      <c r="CA44" s="15" t="str">
        <f t="shared" si="15"/>
        <v/>
      </c>
      <c r="CB44" s="15" t="str">
        <f t="shared" si="16"/>
        <v/>
      </c>
      <c r="CG44" s="36">
        <f t="shared" si="17"/>
        <v>0</v>
      </c>
      <c r="CH44" s="36">
        <f t="shared" si="18"/>
        <v>0</v>
      </c>
    </row>
    <row r="45" spans="1:86" ht="22.5" x14ac:dyDescent="0.25">
      <c r="A45" s="28" t="s">
        <v>43</v>
      </c>
      <c r="B45" s="41">
        <f t="shared" si="13"/>
        <v>0</v>
      </c>
      <c r="C45" s="135"/>
      <c r="D45" s="124"/>
      <c r="E45" s="124"/>
      <c r="F45" s="124"/>
      <c r="G45" s="124"/>
      <c r="H45" s="124"/>
      <c r="I45" s="124"/>
      <c r="J45" s="124"/>
      <c r="K45" s="120"/>
      <c r="L45" s="121"/>
      <c r="M45" s="122"/>
      <c r="N45" s="35" t="str">
        <f t="shared" si="14"/>
        <v/>
      </c>
      <c r="CA45" s="15" t="str">
        <f t="shared" si="15"/>
        <v/>
      </c>
      <c r="CB45" s="15" t="str">
        <f t="shared" si="16"/>
        <v/>
      </c>
      <c r="CG45" s="36">
        <f t="shared" si="17"/>
        <v>0</v>
      </c>
      <c r="CH45" s="36">
        <f t="shared" si="18"/>
        <v>0</v>
      </c>
    </row>
    <row r="46" spans="1:86" ht="22.5" x14ac:dyDescent="0.25">
      <c r="A46" s="28" t="s">
        <v>44</v>
      </c>
      <c r="B46" s="41">
        <f>SUM(C46:K46)</f>
        <v>0</v>
      </c>
      <c r="C46" s="135"/>
      <c r="D46" s="124"/>
      <c r="E46" s="124"/>
      <c r="F46" s="124"/>
      <c r="G46" s="124"/>
      <c r="H46" s="124"/>
      <c r="I46" s="124"/>
      <c r="J46" s="124"/>
      <c r="K46" s="120"/>
      <c r="L46" s="121"/>
      <c r="M46" s="122"/>
      <c r="N46" s="35" t="str">
        <f t="shared" si="14"/>
        <v/>
      </c>
      <c r="CA46" s="15" t="str">
        <f t="shared" si="15"/>
        <v/>
      </c>
      <c r="CB46" s="15" t="str">
        <f t="shared" si="16"/>
        <v/>
      </c>
      <c r="CG46" s="36">
        <f t="shared" si="17"/>
        <v>0</v>
      </c>
      <c r="CH46" s="36">
        <f t="shared" si="18"/>
        <v>0</v>
      </c>
    </row>
    <row r="47" spans="1:86" ht="22.5" x14ac:dyDescent="0.25">
      <c r="A47" s="37" t="s">
        <v>45</v>
      </c>
      <c r="B47" s="42">
        <f t="shared" si="13"/>
        <v>0</v>
      </c>
      <c r="C47" s="129"/>
      <c r="D47" s="129"/>
      <c r="E47" s="129"/>
      <c r="F47" s="129"/>
      <c r="G47" s="129"/>
      <c r="H47" s="129"/>
      <c r="I47" s="129"/>
      <c r="J47" s="129"/>
      <c r="K47" s="128"/>
      <c r="L47" s="137"/>
      <c r="M47" s="138"/>
      <c r="N47" s="35" t="str">
        <f t="shared" si="14"/>
        <v/>
      </c>
      <c r="CA47" s="15" t="str">
        <f t="shared" si="15"/>
        <v/>
      </c>
      <c r="CB47" s="15" t="str">
        <f t="shared" si="16"/>
        <v/>
      </c>
      <c r="CG47" s="36">
        <f t="shared" si="17"/>
        <v>0</v>
      </c>
      <c r="CH47" s="36">
        <f t="shared" si="18"/>
        <v>0</v>
      </c>
    </row>
    <row r="48" spans="1:86" ht="18" customHeight="1" x14ac:dyDescent="0.25">
      <c r="A48" s="197" t="s">
        <v>46</v>
      </c>
      <c r="B48" s="197"/>
      <c r="C48" s="197"/>
      <c r="D48" s="197"/>
      <c r="E48" s="197"/>
      <c r="F48" s="197"/>
      <c r="G48" s="197"/>
      <c r="H48" s="197"/>
      <c r="I48" s="197"/>
      <c r="J48" s="197"/>
      <c r="K48" s="197"/>
      <c r="CA48" s="25"/>
    </row>
    <row r="49" spans="1:86" ht="21" x14ac:dyDescent="0.25">
      <c r="A49" s="44"/>
      <c r="B49" s="31" t="s">
        <v>3</v>
      </c>
      <c r="C49" s="32" t="s">
        <v>5</v>
      </c>
      <c r="D49" s="33" t="s">
        <v>6</v>
      </c>
      <c r="CA49" s="25"/>
    </row>
    <row r="50" spans="1:86" ht="22.5" x14ac:dyDescent="0.25">
      <c r="A50" s="28" t="s">
        <v>47</v>
      </c>
      <c r="B50" s="139"/>
      <c r="C50" s="135"/>
      <c r="D50" s="140"/>
      <c r="E50" s="35" t="str">
        <f>CA50&amp;CB50</f>
        <v/>
      </c>
      <c r="CA50" s="15" t="str">
        <f>IF(AND(B50&gt;0,C50="")," No olvide digitar la variable Pueblos Originarios. Digite cero si no tiene.",IF(C50&gt;B50," * La variable Pueblos Originarios no puede ser mayor al Total.",""))</f>
        <v/>
      </c>
      <c r="CB50" s="15" t="str">
        <f>IF(AND(B50&gt;0,D50="")," No olvide digitar la variable Migrantes. Digite cero si no tiene.",IF(D50&gt;B50," * La variable Migrantes no puede ser mayor al Total.",""))</f>
        <v/>
      </c>
      <c r="CG50" s="36">
        <f>IF(AND(B50&gt;0,C50=""),1,IF(C50&gt;B50,1,0))</f>
        <v>0</v>
      </c>
      <c r="CH50" s="36">
        <f>IF(AND(B50&gt;0,D50=""),1,IF(D50&gt;B50,1,0))</f>
        <v>0</v>
      </c>
    </row>
    <row r="51" spans="1:86" x14ac:dyDescent="0.25">
      <c r="A51" s="28" t="s">
        <v>48</v>
      </c>
      <c r="B51" s="139"/>
      <c r="C51" s="135"/>
      <c r="D51" s="140"/>
      <c r="E51" s="35" t="str">
        <f t="shared" ref="E51:E53" si="19">CA51&amp;CB51</f>
        <v/>
      </c>
      <c r="CA51" s="15" t="str">
        <f t="shared" ref="CA51:CA53" si="20">IF(AND(B51&gt;0,C51="")," No olvide digitar la variable Pueblos Originarios. Digite cero si no tiene.",IF(C51&gt;B51," * La variable Pueblos Originarios no puede ser mayor al Total.",""))</f>
        <v/>
      </c>
      <c r="CB51" s="15" t="str">
        <f t="shared" ref="CB51:CB53" si="21">IF(AND(B51&gt;0,D51="")," No olvide digitar la variable Migrantes. Digite cero si no tiene.",IF(D51&gt;B51," * La variable Migrantes no puede ser mayor al Total.",""))</f>
        <v/>
      </c>
      <c r="CG51" s="36">
        <f t="shared" ref="CG51:CG53" si="22">IF(AND(B51&gt;0,C51=""),1,IF(C51&gt;B51,1,0))</f>
        <v>0</v>
      </c>
      <c r="CH51" s="36">
        <f t="shared" ref="CH51:CH53" si="23">IF(AND(B51&gt;0,D51=""),1,IF(D51&gt;B51,1,0))</f>
        <v>0</v>
      </c>
    </row>
    <row r="52" spans="1:86" ht="33" x14ac:dyDescent="0.25">
      <c r="A52" s="28" t="s">
        <v>49</v>
      </c>
      <c r="B52" s="139"/>
      <c r="C52" s="135"/>
      <c r="D52" s="140"/>
      <c r="E52" s="35" t="str">
        <f t="shared" si="19"/>
        <v/>
      </c>
      <c r="CA52" s="15" t="str">
        <f t="shared" si="20"/>
        <v/>
      </c>
      <c r="CB52" s="15" t="str">
        <f t="shared" si="21"/>
        <v/>
      </c>
      <c r="CG52" s="36">
        <f t="shared" si="22"/>
        <v>0</v>
      </c>
      <c r="CH52" s="36">
        <f t="shared" si="23"/>
        <v>0</v>
      </c>
    </row>
    <row r="53" spans="1:86" ht="22.5" x14ac:dyDescent="0.25">
      <c r="A53" s="37" t="s">
        <v>50</v>
      </c>
      <c r="B53" s="128"/>
      <c r="C53" s="129"/>
      <c r="D53" s="138"/>
      <c r="E53" s="35" t="str">
        <f t="shared" si="19"/>
        <v/>
      </c>
      <c r="CA53" s="15" t="str">
        <f t="shared" si="20"/>
        <v/>
      </c>
      <c r="CB53" s="15" t="str">
        <f t="shared" si="21"/>
        <v/>
      </c>
      <c r="CG53" s="36">
        <f t="shared" si="22"/>
        <v>0</v>
      </c>
      <c r="CH53" s="36">
        <f t="shared" si="23"/>
        <v>0</v>
      </c>
    </row>
    <row r="54" spans="1:86" ht="18" customHeight="1" x14ac:dyDescent="0.25">
      <c r="A54" s="189" t="s">
        <v>51</v>
      </c>
      <c r="B54" s="189"/>
      <c r="C54" s="189"/>
      <c r="D54" s="189"/>
      <c r="CA54" s="25"/>
    </row>
    <row r="55" spans="1:86" ht="21" x14ac:dyDescent="0.25">
      <c r="A55" s="45"/>
      <c r="B55" s="31" t="s">
        <v>3</v>
      </c>
      <c r="C55" s="32" t="s">
        <v>5</v>
      </c>
      <c r="D55" s="33" t="s">
        <v>6</v>
      </c>
      <c r="CA55" s="25"/>
    </row>
    <row r="56" spans="1:86" ht="22.5" x14ac:dyDescent="0.25">
      <c r="A56" s="28" t="s">
        <v>52</v>
      </c>
      <c r="B56" s="139"/>
      <c r="C56" s="135"/>
      <c r="D56" s="140"/>
      <c r="E56" s="35" t="str">
        <f>CA56&amp;CB56</f>
        <v/>
      </c>
      <c r="CA56" s="15" t="str">
        <f>IF(AND(B56&gt;0,C56="")," No olvide digitar la variable Pueblos Originarios. Digite cero si no tiene.",IF(C56&gt;B56," * La variable Pueblos Originarios no puede ser mayor al Total.",""))</f>
        <v/>
      </c>
      <c r="CB56" s="15" t="str">
        <f>IF(AND(B56&gt;0,D56="")," No olvide digitar la variable Migrantes. Digite cero si no tiene.",IF(D56&gt;B56," * La variable Migrantes no puede ser mayor al Total.",""))</f>
        <v/>
      </c>
      <c r="CG56" s="36">
        <f>IF(AND(B56&gt;0,C56=""),1,IF(C56&gt;B56,1,0))</f>
        <v>0</v>
      </c>
      <c r="CH56" s="36">
        <f>IF(AND(B56&gt;0,D56=""),1,IF(D56&gt;B56,1,0))</f>
        <v>0</v>
      </c>
    </row>
    <row r="57" spans="1:86" x14ac:dyDescent="0.25">
      <c r="A57" s="28" t="s">
        <v>48</v>
      </c>
      <c r="B57" s="139"/>
      <c r="C57" s="135"/>
      <c r="D57" s="140"/>
      <c r="E57" s="35" t="str">
        <f t="shared" ref="E57:E59" si="24">CA57&amp;CB57</f>
        <v/>
      </c>
      <c r="CA57" s="15" t="str">
        <f t="shared" ref="CA57:CA59" si="25">IF(AND(B57&gt;0,C57="")," No olvide digitar la variable Pueblos Originarios. Digite cero si no tiene.",IF(C57&gt;B57," * La variable Pueblos Originarios no puede ser mayor al Total.",""))</f>
        <v/>
      </c>
      <c r="CB57" s="15" t="str">
        <f t="shared" ref="CB57:CB59" si="26">IF(AND(B57&gt;0,D57="")," No olvide digitar la variable Migrantes. Digite cero si no tiene.",IF(D57&gt;B57," * La variable Migrantes no puede ser mayor al Total.",""))</f>
        <v/>
      </c>
      <c r="CG57" s="36">
        <f t="shared" ref="CG57:CG59" si="27">IF(AND(B57&gt;0,C57=""),1,IF(C57&gt;B57,1,0))</f>
        <v>0</v>
      </c>
      <c r="CH57" s="36">
        <f t="shared" ref="CH57:CH59" si="28">IF(AND(B57&gt;0,D57=""),1,IF(D57&gt;B57,1,0))</f>
        <v>0</v>
      </c>
    </row>
    <row r="58" spans="1:86" ht="33" x14ac:dyDescent="0.25">
      <c r="A58" s="28" t="s">
        <v>53</v>
      </c>
      <c r="B58" s="139"/>
      <c r="C58" s="135"/>
      <c r="D58" s="140"/>
      <c r="E58" s="35" t="str">
        <f t="shared" si="24"/>
        <v/>
      </c>
      <c r="CA58" s="15" t="str">
        <f t="shared" si="25"/>
        <v/>
      </c>
      <c r="CB58" s="15" t="str">
        <f t="shared" si="26"/>
        <v/>
      </c>
      <c r="CG58" s="36">
        <f t="shared" si="27"/>
        <v>0</v>
      </c>
      <c r="CH58" s="36">
        <f t="shared" si="28"/>
        <v>0</v>
      </c>
    </row>
    <row r="59" spans="1:86" ht="22.5" x14ac:dyDescent="0.25">
      <c r="A59" s="17" t="s">
        <v>54</v>
      </c>
      <c r="B59" s="133"/>
      <c r="C59" s="137"/>
      <c r="D59" s="138"/>
      <c r="E59" s="35" t="str">
        <f t="shared" si="24"/>
        <v/>
      </c>
      <c r="CA59" s="15" t="str">
        <f t="shared" si="25"/>
        <v/>
      </c>
      <c r="CB59" s="15" t="str">
        <f t="shared" si="26"/>
        <v/>
      </c>
      <c r="CG59" s="36">
        <f t="shared" si="27"/>
        <v>0</v>
      </c>
      <c r="CH59" s="36">
        <f t="shared" si="28"/>
        <v>0</v>
      </c>
    </row>
    <row r="60" spans="1:86" ht="18" customHeight="1" x14ac:dyDescent="0.25">
      <c r="A60" s="190" t="s">
        <v>55</v>
      </c>
      <c r="B60" s="190"/>
      <c r="C60" s="190"/>
      <c r="D60" s="190"/>
      <c r="E60" s="190"/>
      <c r="F60" s="190"/>
      <c r="G60" s="190"/>
      <c r="H60" s="190"/>
      <c r="I60" s="190"/>
      <c r="J60" s="190"/>
      <c r="K60" s="190"/>
      <c r="L60" s="46"/>
      <c r="M60" s="46"/>
      <c r="CA60" s="25"/>
    </row>
    <row r="61" spans="1:86" x14ac:dyDescent="0.25">
      <c r="A61" s="178"/>
      <c r="B61" s="180" t="s">
        <v>3</v>
      </c>
      <c r="C61" s="183" t="s">
        <v>4</v>
      </c>
      <c r="D61" s="183"/>
      <c r="E61" s="183"/>
      <c r="F61" s="183"/>
      <c r="G61" s="183"/>
      <c r="H61" s="183"/>
      <c r="I61" s="183"/>
      <c r="J61" s="183"/>
      <c r="K61" s="184"/>
      <c r="L61" s="198" t="s">
        <v>5</v>
      </c>
      <c r="M61" s="187" t="s">
        <v>6</v>
      </c>
      <c r="CA61" s="25"/>
    </row>
    <row r="62" spans="1:86" x14ac:dyDescent="0.25">
      <c r="A62" s="179"/>
      <c r="B62" s="181"/>
      <c r="C62" s="38" t="s">
        <v>7</v>
      </c>
      <c r="D62" s="4" t="s">
        <v>8</v>
      </c>
      <c r="E62" s="4" t="s">
        <v>9</v>
      </c>
      <c r="F62" s="4" t="s">
        <v>10</v>
      </c>
      <c r="G62" s="4" t="s">
        <v>11</v>
      </c>
      <c r="H62" s="4" t="s">
        <v>12</v>
      </c>
      <c r="I62" s="4" t="s">
        <v>13</v>
      </c>
      <c r="J62" s="4" t="s">
        <v>14</v>
      </c>
      <c r="K62" s="47" t="s">
        <v>15</v>
      </c>
      <c r="L62" s="199"/>
      <c r="M62" s="188"/>
      <c r="CA62" s="25"/>
    </row>
    <row r="63" spans="1:86" ht="21" x14ac:dyDescent="0.25">
      <c r="A63" s="48" t="s">
        <v>56</v>
      </c>
      <c r="B63" s="49"/>
      <c r="C63" s="50"/>
      <c r="D63" s="50"/>
      <c r="E63" s="50"/>
      <c r="F63" s="50"/>
      <c r="G63" s="50"/>
      <c r="H63" s="50"/>
      <c r="I63" s="50"/>
      <c r="J63" s="50"/>
      <c r="K63" s="51"/>
      <c r="L63" s="52"/>
      <c r="M63" s="11"/>
      <c r="CA63" s="25"/>
    </row>
    <row r="64" spans="1:86" x14ac:dyDescent="0.25">
      <c r="A64" s="12" t="s">
        <v>57</v>
      </c>
      <c r="B64" s="53">
        <f>SUM(C64:K64)</f>
        <v>0</v>
      </c>
      <c r="C64" s="141"/>
      <c r="D64" s="141"/>
      <c r="E64" s="141"/>
      <c r="F64" s="141"/>
      <c r="G64" s="141"/>
      <c r="H64" s="141"/>
      <c r="I64" s="141"/>
      <c r="J64" s="141"/>
      <c r="K64" s="142"/>
      <c r="L64" s="141"/>
      <c r="M64" s="112"/>
      <c r="N64" s="35" t="str">
        <f t="shared" ref="N64:N73" si="29">$CA64&amp;$CB64</f>
        <v/>
      </c>
      <c r="CA64" s="15" t="str">
        <f>IF(AND(B64&gt;0,L64="")," No olvide digitar la variable Pueblos Originarios. Digite cero si no tiene.",IF(L64&gt;B64," * La variable Pueblos Originarios no puede ser mayor al Total.",""))</f>
        <v/>
      </c>
      <c r="CB64" s="15" t="str">
        <f>IF(AND(B64&gt;0,M64="")," No olvide digitar la variable Migrantes. Digite cero si no tiene.",IF(M64&gt;B64," * La variable Migrantes no puede ser mayor al Total.",""))</f>
        <v/>
      </c>
      <c r="CG64" s="36">
        <f>IF(AND(B64&gt;0,L64=""),1,IF(L64&gt;B64,1,0))</f>
        <v>0</v>
      </c>
      <c r="CH64" s="36">
        <f>IF(AND(B64&gt;0,M64=""),1,IF(M64&gt;B64,1,0))</f>
        <v>0</v>
      </c>
    </row>
    <row r="65" spans="1:86" x14ac:dyDescent="0.25">
      <c r="A65" s="37" t="s">
        <v>58</v>
      </c>
      <c r="B65" s="54">
        <f>SUM(C65:K65)</f>
        <v>0</v>
      </c>
      <c r="C65" s="129"/>
      <c r="D65" s="129"/>
      <c r="E65" s="129"/>
      <c r="F65" s="129"/>
      <c r="G65" s="129"/>
      <c r="H65" s="129"/>
      <c r="I65" s="129"/>
      <c r="J65" s="129"/>
      <c r="K65" s="143"/>
      <c r="L65" s="129"/>
      <c r="M65" s="138"/>
      <c r="N65" s="35" t="str">
        <f t="shared" si="29"/>
        <v/>
      </c>
      <c r="CA65" s="15" t="str">
        <f>IF(AND(B65&gt;0,L65="")," No olvide digitar la variable Pueblos Originarios. Digite cero si no tiene.",IF(L65&gt;B65," * La variable Pueblos Originarios no puede ser mayor al Total.",""))</f>
        <v/>
      </c>
      <c r="CB65" s="15" t="str">
        <f>IF(AND(B65&gt;0,M65="")," No olvide digitar la variable Migrantes. Digite cero si no tiene.",IF(M65&gt;B65," * La variable Migrantes no puede ser mayor al Total.",""))</f>
        <v/>
      </c>
      <c r="CG65" s="36">
        <f>IF(AND(B65&gt;0,L65=""),1,IF(L65&gt;B65,1,0))</f>
        <v>0</v>
      </c>
      <c r="CH65" s="36">
        <f>IF(AND(B65&gt;0,M65=""),1,IF(M65&gt;B65,1,0))</f>
        <v>0</v>
      </c>
    </row>
    <row r="66" spans="1:86" ht="21" x14ac:dyDescent="0.25">
      <c r="A66" s="55" t="s">
        <v>59</v>
      </c>
      <c r="B66" s="56"/>
      <c r="C66" s="57"/>
      <c r="D66" s="58"/>
      <c r="E66" s="57"/>
      <c r="F66" s="58"/>
      <c r="G66" s="57"/>
      <c r="H66" s="58"/>
      <c r="I66" s="57"/>
      <c r="J66" s="58"/>
      <c r="K66" s="59"/>
      <c r="L66" s="60"/>
      <c r="M66" s="61"/>
      <c r="CA66" s="25"/>
    </row>
    <row r="67" spans="1:86" x14ac:dyDescent="0.25">
      <c r="A67" s="12" t="s">
        <v>60</v>
      </c>
      <c r="B67" s="53">
        <f>SUM(C67:K67)</f>
        <v>0</v>
      </c>
      <c r="C67" s="141"/>
      <c r="D67" s="141"/>
      <c r="E67" s="141"/>
      <c r="F67" s="141"/>
      <c r="G67" s="141"/>
      <c r="H67" s="141"/>
      <c r="I67" s="141"/>
      <c r="J67" s="141"/>
      <c r="K67" s="142"/>
      <c r="L67" s="141"/>
      <c r="M67" s="112"/>
      <c r="N67" s="35" t="str">
        <f t="shared" si="29"/>
        <v/>
      </c>
      <c r="CA67" s="15" t="str">
        <f>IF(AND(B67&gt;0,L67="")," No olvide digitar la variable Pueblos Originarios. Digite cero si no tiene.",IF(L67&gt;B67," * La variable Pueblos Originarios no puede ser mayor al Total.",""))</f>
        <v/>
      </c>
      <c r="CB67" s="15" t="str">
        <f t="shared" ref="CB67:CB68" si="30">IF(AND(B67&gt;0,M67="")," No olvide digitar la variable Migrantes. Digite cero si no tiene.",IF(M67&gt;B67," * La variable Migrantes no puede ser mayor al Total.",""))</f>
        <v/>
      </c>
      <c r="CG67" s="36">
        <f>IF(AND(B67&gt;0,L67=""),1,IF(L67&gt;B67,1,0))</f>
        <v>0</v>
      </c>
      <c r="CH67" s="36">
        <f>IF(AND(B67&gt;0,M67=""),1,IF(M67&gt;B67,1,0))</f>
        <v>0</v>
      </c>
    </row>
    <row r="68" spans="1:86" x14ac:dyDescent="0.25">
      <c r="A68" s="37" t="s">
        <v>61</v>
      </c>
      <c r="B68" s="54">
        <f>SUM(C68:K68)</f>
        <v>0</v>
      </c>
      <c r="C68" s="129"/>
      <c r="D68" s="129"/>
      <c r="E68" s="129"/>
      <c r="F68" s="129"/>
      <c r="G68" s="129"/>
      <c r="H68" s="129"/>
      <c r="I68" s="129"/>
      <c r="J68" s="129"/>
      <c r="K68" s="143"/>
      <c r="L68" s="136"/>
      <c r="M68" s="117"/>
      <c r="N68" s="35" t="str">
        <f t="shared" si="29"/>
        <v/>
      </c>
      <c r="CA68" s="15" t="str">
        <f>IF(AND(B68&gt;0,L68="")," No olvide digitar la variable Pueblos Originarios. Digite cero si no tiene.",IF(L68&gt;B68," * La variable Pueblos Originarios no puede ser mayor al Total.",""))</f>
        <v/>
      </c>
      <c r="CB68" s="15" t="str">
        <f t="shared" si="30"/>
        <v/>
      </c>
      <c r="CG68" s="36">
        <f>IF(AND(B68&gt;0,L68=""),1,IF(L68&gt;B68,1,0))</f>
        <v>0</v>
      </c>
      <c r="CH68" s="36">
        <f>IF(AND(B68&gt;0,M68=""),1,IF(M68&gt;B68,1,0))</f>
        <v>0</v>
      </c>
    </row>
    <row r="69" spans="1:86" ht="21" x14ac:dyDescent="0.25">
      <c r="A69" s="55" t="s">
        <v>62</v>
      </c>
      <c r="B69" s="56"/>
      <c r="C69" s="57"/>
      <c r="D69" s="58"/>
      <c r="E69" s="57"/>
      <c r="F69" s="58"/>
      <c r="G69" s="57"/>
      <c r="H69" s="58"/>
      <c r="I69" s="57"/>
      <c r="J69" s="58"/>
      <c r="K69" s="59"/>
      <c r="L69" s="62"/>
      <c r="M69" s="61"/>
      <c r="CA69" s="25"/>
    </row>
    <row r="70" spans="1:86" x14ac:dyDescent="0.25">
      <c r="A70" s="12" t="s">
        <v>63</v>
      </c>
      <c r="B70" s="53">
        <f>SUM(C70:K70)</f>
        <v>0</v>
      </c>
      <c r="C70" s="141"/>
      <c r="D70" s="141"/>
      <c r="E70" s="141"/>
      <c r="F70" s="141"/>
      <c r="G70" s="141"/>
      <c r="H70" s="141"/>
      <c r="I70" s="141"/>
      <c r="J70" s="141"/>
      <c r="K70" s="142"/>
      <c r="L70" s="141"/>
      <c r="M70" s="112"/>
      <c r="N70" s="35" t="str">
        <f t="shared" si="29"/>
        <v/>
      </c>
      <c r="CA70" s="15" t="str">
        <f>IF(AND(B70&gt;0,L70="")," No olvide digitar la variable Pueblos Originarios. Digite cero si no tiene.",IF(L70&gt;B70," * La variable Pueblos Originarios no puede ser mayor al Total.",""))</f>
        <v/>
      </c>
      <c r="CB70" s="15" t="str">
        <f t="shared" ref="CB70:CB71" si="31">IF(AND(B70&gt;0,M70="")," No olvide digitar la variable Migrantes. Digite cero si no tiene.",IF(M70&gt;B70," * La variable Migrantes no puede ser mayor al Total.",""))</f>
        <v/>
      </c>
      <c r="CG70" s="36">
        <f t="shared" ref="CG70:CG71" si="32">IF(AND(B70&gt;0,L70=""),1,IF(L70&gt;B70,1,0))</f>
        <v>0</v>
      </c>
      <c r="CH70" s="36">
        <f t="shared" ref="CH70:CH71" si="33">IF(AND(B70&gt;0,M70=""),1,IF(M70&gt;B70,1,0))</f>
        <v>0</v>
      </c>
    </row>
    <row r="71" spans="1:86" x14ac:dyDescent="0.25">
      <c r="A71" s="37" t="s">
        <v>64</v>
      </c>
      <c r="B71" s="54">
        <f>SUM(C71:K71)</f>
        <v>0</v>
      </c>
      <c r="C71" s="129"/>
      <c r="D71" s="129"/>
      <c r="E71" s="129"/>
      <c r="F71" s="129"/>
      <c r="G71" s="129"/>
      <c r="H71" s="129"/>
      <c r="I71" s="129"/>
      <c r="J71" s="129"/>
      <c r="K71" s="143"/>
      <c r="L71" s="129"/>
      <c r="M71" s="138"/>
      <c r="N71" s="35" t="str">
        <f t="shared" si="29"/>
        <v/>
      </c>
      <c r="CA71" s="15" t="str">
        <f>IF(AND(B71&gt;0,L71="")," No olvide digitar la variable Pueblos Originarios. Digite cero si no tiene.",IF(L71&gt;B71," * La variable Pueblos Originarios no puede ser mayor al Total.",""))</f>
        <v/>
      </c>
      <c r="CB71" s="15" t="str">
        <f t="shared" si="31"/>
        <v/>
      </c>
      <c r="CG71" s="36">
        <f t="shared" si="32"/>
        <v>0</v>
      </c>
      <c r="CH71" s="36">
        <f t="shared" si="33"/>
        <v>0</v>
      </c>
    </row>
    <row r="72" spans="1:86" ht="21" x14ac:dyDescent="0.25">
      <c r="A72" s="55" t="s">
        <v>65</v>
      </c>
      <c r="B72" s="56"/>
      <c r="C72" s="57"/>
      <c r="D72" s="60"/>
      <c r="E72" s="57"/>
      <c r="F72" s="60"/>
      <c r="G72" s="57"/>
      <c r="H72" s="60"/>
      <c r="I72" s="57"/>
      <c r="J72" s="60"/>
      <c r="K72" s="59"/>
      <c r="L72" s="60"/>
      <c r="M72" s="61"/>
      <c r="CA72" s="25"/>
    </row>
    <row r="73" spans="1:86" x14ac:dyDescent="0.25">
      <c r="A73" s="17" t="s">
        <v>66</v>
      </c>
      <c r="B73" s="63">
        <f>SUM(C73:K73)</f>
        <v>0</v>
      </c>
      <c r="C73" s="136"/>
      <c r="D73" s="136"/>
      <c r="E73" s="136"/>
      <c r="F73" s="136"/>
      <c r="G73" s="136"/>
      <c r="H73" s="136"/>
      <c r="I73" s="136"/>
      <c r="J73" s="136"/>
      <c r="K73" s="144"/>
      <c r="L73" s="136"/>
      <c r="M73" s="117"/>
      <c r="N73" s="35" t="str">
        <f t="shared" si="29"/>
        <v/>
      </c>
      <c r="CA73" s="15" t="str">
        <f>IF(AND(B73&gt;0,L73="")," No olvide digitar la variable Pueblos Originarios. Digite cero si no tiene.",IF(L73&gt;B73," * La variable Pueblos Originarios no puede ser mayor al Total.",""))</f>
        <v/>
      </c>
      <c r="CB73" s="15" t="str">
        <f>IF(AND(B73&gt;0,M73="")," No olvide digitar la variable Migrantes. Digite cero si no tiene.",IF(M73&gt;B73," * La variable Migrantes no puede ser mayor al Total.",""))</f>
        <v/>
      </c>
      <c r="CG73" s="36">
        <f>IF(AND(B73&gt;0,L73=""),1,IF(L73&gt;B73,1,0))</f>
        <v>0</v>
      </c>
      <c r="CH73" s="36">
        <f>IF(AND(B73&gt;0,M73=""),1,IF(M73&gt;B73,1,0))</f>
        <v>0</v>
      </c>
    </row>
    <row r="74" spans="1:86" ht="18" customHeight="1" x14ac:dyDescent="0.25">
      <c r="A74" s="189" t="s">
        <v>67</v>
      </c>
      <c r="B74" s="189"/>
      <c r="C74" s="189"/>
      <c r="D74" s="189"/>
      <c r="E74" s="189"/>
      <c r="F74" s="189"/>
      <c r="G74" s="189"/>
      <c r="H74" s="189"/>
      <c r="I74" s="189"/>
      <c r="J74" s="189"/>
      <c r="K74" s="189"/>
      <c r="CA74" s="25"/>
    </row>
    <row r="75" spans="1:86" x14ac:dyDescent="0.25">
      <c r="A75" s="178"/>
      <c r="B75" s="180" t="s">
        <v>3</v>
      </c>
      <c r="C75" s="183" t="s">
        <v>68</v>
      </c>
      <c r="D75" s="183"/>
      <c r="E75" s="183"/>
      <c r="F75" s="183"/>
      <c r="G75" s="183"/>
      <c r="H75" s="183"/>
      <c r="I75" s="183"/>
      <c r="J75" s="183"/>
      <c r="K75" s="184"/>
      <c r="L75" s="198" t="s">
        <v>5</v>
      </c>
      <c r="M75" s="187" t="s">
        <v>6</v>
      </c>
      <c r="CA75" s="25"/>
    </row>
    <row r="76" spans="1:86" x14ac:dyDescent="0.25">
      <c r="A76" s="179"/>
      <c r="B76" s="181"/>
      <c r="C76" s="38" t="s">
        <v>7</v>
      </c>
      <c r="D76" s="4" t="s">
        <v>8</v>
      </c>
      <c r="E76" s="4" t="s">
        <v>9</v>
      </c>
      <c r="F76" s="4" t="s">
        <v>10</v>
      </c>
      <c r="G76" s="4" t="s">
        <v>11</v>
      </c>
      <c r="H76" s="4" t="s">
        <v>12</v>
      </c>
      <c r="I76" s="4" t="s">
        <v>13</v>
      </c>
      <c r="J76" s="4" t="s">
        <v>14</v>
      </c>
      <c r="K76" s="47" t="s">
        <v>15</v>
      </c>
      <c r="L76" s="199"/>
      <c r="M76" s="188"/>
      <c r="CA76" s="25"/>
    </row>
    <row r="77" spans="1:86" ht="22.5" customHeight="1" x14ac:dyDescent="0.25">
      <c r="A77" s="64" t="s">
        <v>69</v>
      </c>
      <c r="B77" s="65"/>
      <c r="C77" s="50"/>
      <c r="D77" s="50"/>
      <c r="E77" s="50"/>
      <c r="F77" s="50"/>
      <c r="G77" s="50"/>
      <c r="H77" s="50"/>
      <c r="I77" s="50"/>
      <c r="J77" s="50"/>
      <c r="K77" s="66"/>
      <c r="L77" s="52"/>
      <c r="M77" s="11"/>
      <c r="CA77" s="25"/>
    </row>
    <row r="78" spans="1:86" x14ac:dyDescent="0.25">
      <c r="A78" s="28" t="s">
        <v>70</v>
      </c>
      <c r="B78" s="67">
        <f>SUM(C78:K78)</f>
        <v>0</v>
      </c>
      <c r="C78" s="124"/>
      <c r="D78" s="124"/>
      <c r="E78" s="124"/>
      <c r="F78" s="124"/>
      <c r="G78" s="124"/>
      <c r="H78" s="124"/>
      <c r="I78" s="124"/>
      <c r="J78" s="124"/>
      <c r="K78" s="145"/>
      <c r="L78" s="124"/>
      <c r="M78" s="122"/>
      <c r="N78" s="35" t="str">
        <f t="shared" ref="N78:N88" si="34">$CA78&amp;$CB78</f>
        <v/>
      </c>
      <c r="CA78" s="15" t="str">
        <f>IF(AND(B78&gt;0,L78="")," No olvide digitar la variable Pueblos Originarios. Digite cero si no tiene.",IF(L78&gt;B78," * La variable Pueblos Originarios no puede ser mayor al Total.",""))</f>
        <v/>
      </c>
      <c r="CB78" s="15" t="str">
        <f t="shared" ref="CB78:CB80" si="35">IF(AND(B78&gt;0,M78="")," No olvide digitar la variable Migrantes. Digite cero si no tiene.",IF(M78&gt;B78," * La variable Migrantes no puede ser mayor al Total.",""))</f>
        <v/>
      </c>
      <c r="CG78" s="36">
        <f t="shared" ref="CG78:CG80" si="36">IF(AND(B78&gt;0,L78=""),1,IF(L78&gt;B78,1,0))</f>
        <v>0</v>
      </c>
      <c r="CH78" s="36">
        <f t="shared" ref="CH78:CH80" si="37">IF(AND(B78&gt;0,M78=""),1,IF(M78&gt;B78,1,0))</f>
        <v>0</v>
      </c>
    </row>
    <row r="79" spans="1:86" x14ac:dyDescent="0.25">
      <c r="A79" s="28" t="s">
        <v>71</v>
      </c>
      <c r="B79" s="67">
        <f>SUM(C79:K79)</f>
        <v>0</v>
      </c>
      <c r="C79" s="124"/>
      <c r="D79" s="124"/>
      <c r="E79" s="124"/>
      <c r="F79" s="124"/>
      <c r="G79" s="124"/>
      <c r="H79" s="124"/>
      <c r="I79" s="124"/>
      <c r="J79" s="124"/>
      <c r="K79" s="145"/>
      <c r="L79" s="124"/>
      <c r="M79" s="122"/>
      <c r="N79" s="35" t="str">
        <f t="shared" si="34"/>
        <v/>
      </c>
      <c r="CA79" s="15" t="str">
        <f t="shared" ref="CA79:CA80" si="38">IF(AND(B79&gt;0,L79="")," No olvide digitar la variable Pueblos Originarios. Digite cero si no tiene.",IF(L79&gt;B79," * La variable Pueblos Originarios no puede ser mayor al Total.",""))</f>
        <v/>
      </c>
      <c r="CB79" s="15" t="str">
        <f t="shared" si="35"/>
        <v/>
      </c>
      <c r="CG79" s="36">
        <f t="shared" si="36"/>
        <v>0</v>
      </c>
      <c r="CH79" s="36">
        <f t="shared" si="37"/>
        <v>0</v>
      </c>
    </row>
    <row r="80" spans="1:86" ht="21" x14ac:dyDescent="0.25">
      <c r="A80" s="68" t="s">
        <v>72</v>
      </c>
      <c r="B80" s="69">
        <f>SUM(C80:K80)</f>
        <v>0</v>
      </c>
      <c r="C80" s="129"/>
      <c r="D80" s="129"/>
      <c r="E80" s="129"/>
      <c r="F80" s="129"/>
      <c r="G80" s="129"/>
      <c r="H80" s="129"/>
      <c r="I80" s="129"/>
      <c r="J80" s="129"/>
      <c r="K80" s="143"/>
      <c r="L80" s="129"/>
      <c r="M80" s="138"/>
      <c r="N80" s="35" t="str">
        <f t="shared" si="34"/>
        <v/>
      </c>
      <c r="CA80" s="15" t="str">
        <f t="shared" si="38"/>
        <v/>
      </c>
      <c r="CB80" s="15" t="str">
        <f t="shared" si="35"/>
        <v/>
      </c>
      <c r="CG80" s="36">
        <f t="shared" si="36"/>
        <v>0</v>
      </c>
      <c r="CH80" s="36">
        <f t="shared" si="37"/>
        <v>0</v>
      </c>
    </row>
    <row r="81" spans="1:86" ht="21" customHeight="1" x14ac:dyDescent="0.25">
      <c r="A81" s="55" t="s">
        <v>73</v>
      </c>
      <c r="B81" s="70"/>
      <c r="C81" s="60"/>
      <c r="D81" s="60"/>
      <c r="E81" s="60"/>
      <c r="F81" s="60"/>
      <c r="G81" s="60"/>
      <c r="H81" s="60"/>
      <c r="I81" s="60"/>
      <c r="J81" s="60"/>
      <c r="K81" s="71"/>
      <c r="L81" s="60"/>
      <c r="M81" s="61"/>
      <c r="CA81" s="25"/>
    </row>
    <row r="82" spans="1:86" x14ac:dyDescent="0.25">
      <c r="A82" s="28" t="s">
        <v>70</v>
      </c>
      <c r="B82" s="67">
        <f>SUM(C82:K82)</f>
        <v>0</v>
      </c>
      <c r="C82" s="124"/>
      <c r="D82" s="124"/>
      <c r="E82" s="124"/>
      <c r="F82" s="124"/>
      <c r="G82" s="124"/>
      <c r="H82" s="124"/>
      <c r="I82" s="124"/>
      <c r="J82" s="124"/>
      <c r="K82" s="145"/>
      <c r="L82" s="124"/>
      <c r="M82" s="122"/>
      <c r="N82" s="35" t="str">
        <f t="shared" si="34"/>
        <v/>
      </c>
      <c r="CA82" s="15" t="str">
        <f>IF(AND(B82&gt;0,L82="")," No olvide digitar la variable Pueblos Originarios. Digite cero si no tiene.",IF(L82&gt;B82," * La variable Pueblos Originarios no puede ser mayor al Total.",""))</f>
        <v/>
      </c>
      <c r="CB82" s="15" t="str">
        <f t="shared" ref="CB82:CB84" si="39">IF(AND(B82&gt;0,M82="")," No olvide digitar la variable Migrantes. Digite cero si no tiene.",IF(M82&gt;B82," * La variable Migrantes no puede ser mayor al Total.",""))</f>
        <v/>
      </c>
      <c r="CG82" s="36">
        <f t="shared" ref="CG82:CG84" si="40">IF(AND(B82&gt;0,L82=""),1,IF(L82&gt;B82,1,0))</f>
        <v>0</v>
      </c>
      <c r="CH82" s="36">
        <f t="shared" ref="CH82:CH84" si="41">IF(AND(B82&gt;0,M82=""),1,IF(M82&gt;B82,1,0))</f>
        <v>0</v>
      </c>
    </row>
    <row r="83" spans="1:86" x14ac:dyDescent="0.25">
      <c r="A83" s="28" t="s">
        <v>71</v>
      </c>
      <c r="B83" s="67">
        <f>SUM(C83:K83)</f>
        <v>0</v>
      </c>
      <c r="C83" s="124"/>
      <c r="D83" s="124"/>
      <c r="E83" s="124"/>
      <c r="F83" s="124"/>
      <c r="G83" s="124"/>
      <c r="H83" s="124"/>
      <c r="I83" s="124"/>
      <c r="J83" s="124"/>
      <c r="K83" s="145"/>
      <c r="L83" s="124"/>
      <c r="M83" s="122"/>
      <c r="N83" s="35" t="str">
        <f t="shared" si="34"/>
        <v/>
      </c>
      <c r="CA83" s="15" t="str">
        <f t="shared" ref="CA83:CA84" si="42">IF(AND(B83&gt;0,L83="")," No olvide digitar la variable Pueblos Originarios. Digite cero si no tiene.",IF(L83&gt;B83," * La variable Pueblos Originarios no puede ser mayor al Total.",""))</f>
        <v/>
      </c>
      <c r="CB83" s="15" t="str">
        <f t="shared" si="39"/>
        <v/>
      </c>
      <c r="CG83" s="36">
        <f t="shared" si="40"/>
        <v>0</v>
      </c>
      <c r="CH83" s="36">
        <f t="shared" si="41"/>
        <v>0</v>
      </c>
    </row>
    <row r="84" spans="1:86" ht="21" x14ac:dyDescent="0.25">
      <c r="A84" s="68" t="s">
        <v>72</v>
      </c>
      <c r="B84" s="69">
        <f>SUM(C84:K84)</f>
        <v>0</v>
      </c>
      <c r="C84" s="129"/>
      <c r="D84" s="129"/>
      <c r="E84" s="129"/>
      <c r="F84" s="129"/>
      <c r="G84" s="129"/>
      <c r="H84" s="129"/>
      <c r="I84" s="129"/>
      <c r="J84" s="129"/>
      <c r="K84" s="143"/>
      <c r="L84" s="129"/>
      <c r="M84" s="138"/>
      <c r="N84" s="35" t="str">
        <f t="shared" si="34"/>
        <v/>
      </c>
      <c r="CA84" s="15" t="str">
        <f t="shared" si="42"/>
        <v/>
      </c>
      <c r="CB84" s="15" t="str">
        <f t="shared" si="39"/>
        <v/>
      </c>
      <c r="CG84" s="36">
        <f t="shared" si="40"/>
        <v>0</v>
      </c>
      <c r="CH84" s="36">
        <f t="shared" si="41"/>
        <v>0</v>
      </c>
    </row>
    <row r="85" spans="1:86" ht="21" customHeight="1" x14ac:dyDescent="0.25">
      <c r="A85" s="55" t="s">
        <v>74</v>
      </c>
      <c r="B85" s="70"/>
      <c r="C85" s="60"/>
      <c r="D85" s="60"/>
      <c r="E85" s="60"/>
      <c r="F85" s="60"/>
      <c r="G85" s="60"/>
      <c r="H85" s="60"/>
      <c r="I85" s="60"/>
      <c r="J85" s="60"/>
      <c r="K85" s="71"/>
      <c r="L85" s="60"/>
      <c r="M85" s="61"/>
      <c r="CA85" s="25"/>
    </row>
    <row r="86" spans="1:86" x14ac:dyDescent="0.25">
      <c r="A86" s="28" t="s">
        <v>70</v>
      </c>
      <c r="B86" s="67">
        <f>SUM(C86:K86)</f>
        <v>0</v>
      </c>
      <c r="C86" s="124"/>
      <c r="D86" s="124"/>
      <c r="E86" s="124"/>
      <c r="F86" s="124"/>
      <c r="G86" s="124"/>
      <c r="H86" s="124"/>
      <c r="I86" s="124"/>
      <c r="J86" s="124"/>
      <c r="K86" s="145"/>
      <c r="L86" s="124"/>
      <c r="M86" s="122"/>
      <c r="N86" s="35" t="str">
        <f t="shared" si="34"/>
        <v/>
      </c>
      <c r="CA86" s="15" t="str">
        <f>IF(AND(B86&gt;0,L86="")," No olvide digitar la variable Pueblos Originarios. Digite cero si no tiene.",IF(L86&gt;B86," * La variable Pueblos Originarios no puede ser mayor al Total.",""))</f>
        <v/>
      </c>
      <c r="CB86" s="15" t="str">
        <f t="shared" ref="CB86:CB88" si="43">IF(AND(B86&gt;0,M86="")," No olvide digitar la variable Migrantes. Digite cero si no tiene.",IF(M86&gt;B86," * La variable Migrantes no puede ser mayor al Total.",""))</f>
        <v/>
      </c>
      <c r="CG86" s="36">
        <f t="shared" ref="CG86:CG88" si="44">IF(AND(B86&gt;0,L86=""),1,IF(L86&gt;B86,1,0))</f>
        <v>0</v>
      </c>
      <c r="CH86" s="36">
        <f t="shared" ref="CH86:CH88" si="45">IF(AND(B86&gt;0,M86=""),1,IF(M86&gt;B86,1,0))</f>
        <v>0</v>
      </c>
    </row>
    <row r="87" spans="1:86" x14ac:dyDescent="0.25">
      <c r="A87" s="28" t="s">
        <v>71</v>
      </c>
      <c r="B87" s="67">
        <f>SUM(C87:K87)</f>
        <v>0</v>
      </c>
      <c r="C87" s="124"/>
      <c r="D87" s="124"/>
      <c r="E87" s="124"/>
      <c r="F87" s="124"/>
      <c r="G87" s="124"/>
      <c r="H87" s="124"/>
      <c r="I87" s="124"/>
      <c r="J87" s="124"/>
      <c r="K87" s="145"/>
      <c r="L87" s="124"/>
      <c r="M87" s="122"/>
      <c r="N87" s="35" t="str">
        <f t="shared" si="34"/>
        <v/>
      </c>
      <c r="CA87" s="15" t="str">
        <f t="shared" ref="CA87:CA88" si="46">IF(AND(B87&gt;0,L87="")," No olvide digitar la variable Pueblos Originarios. Digite cero si no tiene.",IF(L87&gt;B87," * La variable Pueblos Originarios no puede ser mayor al Total.",""))</f>
        <v/>
      </c>
      <c r="CB87" s="15" t="str">
        <f t="shared" si="43"/>
        <v/>
      </c>
      <c r="CG87" s="36">
        <f t="shared" si="44"/>
        <v>0</v>
      </c>
      <c r="CH87" s="36">
        <f t="shared" si="45"/>
        <v>0</v>
      </c>
    </row>
    <row r="88" spans="1:86" ht="21" x14ac:dyDescent="0.25">
      <c r="A88" s="68" t="s">
        <v>75</v>
      </c>
      <c r="B88" s="69">
        <f>SUM(C88:K88)</f>
        <v>0</v>
      </c>
      <c r="C88" s="129"/>
      <c r="D88" s="129"/>
      <c r="E88" s="129"/>
      <c r="F88" s="129"/>
      <c r="G88" s="129"/>
      <c r="H88" s="129"/>
      <c r="I88" s="129"/>
      <c r="J88" s="129"/>
      <c r="K88" s="143"/>
      <c r="L88" s="136"/>
      <c r="M88" s="117"/>
      <c r="N88" s="35" t="str">
        <f t="shared" si="34"/>
        <v/>
      </c>
      <c r="CA88" s="15" t="str">
        <f t="shared" si="46"/>
        <v/>
      </c>
      <c r="CB88" s="15" t="str">
        <f t="shared" si="43"/>
        <v/>
      </c>
      <c r="CG88" s="36">
        <f t="shared" si="44"/>
        <v>0</v>
      </c>
      <c r="CH88" s="36">
        <f t="shared" si="45"/>
        <v>0</v>
      </c>
    </row>
    <row r="89" spans="1:86" ht="18" customHeight="1" x14ac:dyDescent="0.25">
      <c r="A89" s="197" t="s">
        <v>76</v>
      </c>
      <c r="B89" s="197"/>
      <c r="C89" s="197"/>
      <c r="D89" s="197"/>
      <c r="E89" s="197"/>
      <c r="F89" s="197"/>
      <c r="G89" s="197"/>
      <c r="H89" s="197"/>
      <c r="I89" s="197"/>
      <c r="J89" s="197"/>
      <c r="K89" s="197"/>
      <c r="CA89" s="25"/>
    </row>
    <row r="90" spans="1:86" ht="21" x14ac:dyDescent="0.25">
      <c r="A90" s="44"/>
      <c r="B90" s="31" t="s">
        <v>3</v>
      </c>
      <c r="C90" s="72" t="s">
        <v>5</v>
      </c>
      <c r="D90" s="33" t="s">
        <v>6</v>
      </c>
      <c r="CA90" s="25"/>
    </row>
    <row r="91" spans="1:86" ht="22.5" x14ac:dyDescent="0.25">
      <c r="A91" s="12" t="s">
        <v>77</v>
      </c>
      <c r="B91" s="131"/>
      <c r="C91" s="124"/>
      <c r="D91" s="122"/>
      <c r="E91" s="35" t="str">
        <f>CA91&amp;CB91</f>
        <v/>
      </c>
      <c r="CA91" s="15" t="str">
        <f>IF(AND(B91&gt;0,C91="")," No olvide digitar la variable Pueblos Originarios. Digite cero si no tiene.",IF(C91&gt;B91," * La variable Pueblos Originarios no puede ser mayor al Total.",""))</f>
        <v/>
      </c>
      <c r="CB91" s="15" t="str">
        <f>IF(AND(B91&gt;0,D91="")," No olvide digitar la variable Migrantes. Digite cero si no tiene.",IF(D91&gt;B91," * La variable Migrantes no puede ser mayor al Total.",""))</f>
        <v/>
      </c>
      <c r="CG91" s="36">
        <f>IF(AND(B91&gt;0,C91=""),1,IF(C91&gt;B91,1,0))</f>
        <v>0</v>
      </c>
      <c r="CH91" s="36">
        <f>IF(AND(B91&gt;0,D91=""),1,IF(D91&gt;B91,1,0))</f>
        <v>0</v>
      </c>
    </row>
    <row r="92" spans="1:86" ht="21" x14ac:dyDescent="0.25">
      <c r="A92" s="68" t="s">
        <v>78</v>
      </c>
      <c r="B92" s="133"/>
      <c r="C92" s="129"/>
      <c r="D92" s="138"/>
      <c r="E92" s="35" t="str">
        <f>CA92&amp;CB92</f>
        <v/>
      </c>
      <c r="CA92" s="15" t="str">
        <f>IF(AND(B92&gt;0,C92="")," No olvide digitar la variable Pueblos Originarios. Digite cero si no tiene.",IF(C92&gt;B92," * La variable Pueblos Originarios no puede ser mayor al Total.",""))</f>
        <v/>
      </c>
      <c r="CB92" s="15" t="str">
        <f>IF(AND(B92&gt;0,D92="")," No olvide digitar la variable Migrantes. Digite cero si no tiene.",IF(D92&gt;B92," * La variable Migrantes no puede ser mayor al Total.",""))</f>
        <v/>
      </c>
      <c r="CG92" s="36">
        <f>IF(AND(B92&gt;0,C92=""),1,IF(C92&gt;B92,1,0))</f>
        <v>0</v>
      </c>
      <c r="CH92" s="36">
        <f>IF(AND(B92&gt;0,D92=""),1,IF(D92&gt;B92,1,0))</f>
        <v>0</v>
      </c>
    </row>
    <row r="93" spans="1:86" ht="18" customHeight="1" x14ac:dyDescent="0.25">
      <c r="A93" s="189" t="s">
        <v>79</v>
      </c>
      <c r="B93" s="189"/>
      <c r="C93" s="189"/>
      <c r="D93" s="189"/>
      <c r="CA93" s="25"/>
    </row>
    <row r="94" spans="1:86" ht="21" x14ac:dyDescent="0.25">
      <c r="A94" s="44"/>
      <c r="B94" s="31" t="s">
        <v>3</v>
      </c>
      <c r="C94" s="72" t="s">
        <v>5</v>
      </c>
      <c r="D94" s="33" t="s">
        <v>6</v>
      </c>
      <c r="CA94" s="25"/>
    </row>
    <row r="95" spans="1:86" ht="17.25" customHeight="1" x14ac:dyDescent="0.25">
      <c r="A95" s="28" t="s">
        <v>80</v>
      </c>
      <c r="B95" s="131"/>
      <c r="C95" s="124"/>
      <c r="D95" s="122"/>
      <c r="E95" s="35" t="str">
        <f>CA95&amp;CB95</f>
        <v/>
      </c>
      <c r="CA95" s="15" t="str">
        <f>IF(AND(B95&gt;0,C95="")," No olvide digitar la variable Pueblos Originarios. Digite cero si no tiene.",IF(C95&gt;B95," * La variable Pueblos Originarios no puede ser mayor al Total.",""))</f>
        <v/>
      </c>
      <c r="CB95" s="15" t="str">
        <f t="shared" ref="CB95:CB96" si="47">IF(AND(B95&gt;0,D95="")," No olvide digitar la variable Migrantes. Digite cero si no tiene.",IF(D95&gt;B95," * La variable Migrantes no puede ser mayor al Total.",""))</f>
        <v/>
      </c>
      <c r="CG95" s="36">
        <f t="shared" ref="CG95:CG96" si="48">IF(AND(B95&gt;0,C95=""),1,IF(C95&gt;B95,1,0))</f>
        <v>0</v>
      </c>
      <c r="CH95" s="36">
        <f t="shared" ref="CH95:CH96" si="49">IF(AND(B95&gt;0,D95=""),1,IF(D95&gt;B95,1,0))</f>
        <v>0</v>
      </c>
    </row>
    <row r="96" spans="1:86" ht="22.5" x14ac:dyDescent="0.25">
      <c r="A96" s="37" t="s">
        <v>81</v>
      </c>
      <c r="B96" s="133"/>
      <c r="C96" s="129"/>
      <c r="D96" s="138"/>
      <c r="E96" s="35" t="str">
        <f>CA96&amp;CB96</f>
        <v/>
      </c>
      <c r="CA96" s="15" t="str">
        <f>IF(AND(B96&gt;0,C96="")," No olvide digitar la variable Pueblos Originarios. Digite cero si no tiene.",IF(C96&gt;B96," * La variable Pueblos Originarios no puede ser mayor al Total.",""))</f>
        <v/>
      </c>
      <c r="CB96" s="15" t="str">
        <f t="shared" si="47"/>
        <v/>
      </c>
      <c r="CG96" s="36">
        <f t="shared" si="48"/>
        <v>0</v>
      </c>
      <c r="CH96" s="36">
        <f t="shared" si="49"/>
        <v>0</v>
      </c>
    </row>
    <row r="97" spans="1:86" x14ac:dyDescent="0.25">
      <c r="A97" s="200" t="s">
        <v>82</v>
      </c>
      <c r="B97" s="200"/>
      <c r="C97" s="200"/>
      <c r="D97" s="200"/>
      <c r="E97" s="200"/>
      <c r="F97" s="200"/>
      <c r="G97" s="200"/>
      <c r="H97" s="200"/>
      <c r="I97" s="200"/>
      <c r="J97" s="200"/>
      <c r="K97" s="200"/>
      <c r="L97" s="200"/>
      <c r="M97" s="200"/>
      <c r="N97" s="200"/>
      <c r="O97" s="200"/>
      <c r="P97" s="200"/>
      <c r="Q97" s="200"/>
      <c r="R97" s="200"/>
      <c r="S97" s="25"/>
      <c r="T97" s="25"/>
    </row>
    <row r="98" spans="1:86" x14ac:dyDescent="0.25">
      <c r="A98" s="178" t="s">
        <v>83</v>
      </c>
      <c r="B98" s="178" t="s">
        <v>3</v>
      </c>
      <c r="C98" s="201" t="s">
        <v>84</v>
      </c>
      <c r="D98" s="201"/>
      <c r="E98" s="201"/>
      <c r="F98" s="201"/>
      <c r="G98" s="201"/>
      <c r="H98" s="201"/>
      <c r="I98" s="201"/>
      <c r="J98" s="201"/>
      <c r="K98" s="201"/>
      <c r="L98" s="202"/>
      <c r="M98" s="185" t="s">
        <v>5</v>
      </c>
      <c r="N98" s="187" t="s">
        <v>6</v>
      </c>
    </row>
    <row r="99" spans="1:86" ht="21" x14ac:dyDescent="0.25">
      <c r="A99" s="179"/>
      <c r="B99" s="179"/>
      <c r="C99" s="73" t="s">
        <v>7</v>
      </c>
      <c r="D99" s="74" t="s">
        <v>8</v>
      </c>
      <c r="E99" s="74" t="s">
        <v>9</v>
      </c>
      <c r="F99" s="74" t="s">
        <v>10</v>
      </c>
      <c r="G99" s="74" t="s">
        <v>11</v>
      </c>
      <c r="H99" s="74" t="s">
        <v>12</v>
      </c>
      <c r="I99" s="74" t="s">
        <v>13</v>
      </c>
      <c r="J99" s="74" t="s">
        <v>14</v>
      </c>
      <c r="K99" s="74" t="s">
        <v>15</v>
      </c>
      <c r="L99" s="75" t="s">
        <v>85</v>
      </c>
      <c r="M99" s="186"/>
      <c r="N99" s="188"/>
    </row>
    <row r="100" spans="1:86" x14ac:dyDescent="0.25">
      <c r="A100" s="76" t="s">
        <v>86</v>
      </c>
      <c r="B100" s="77">
        <f>SUM(C100:L100)</f>
        <v>0</v>
      </c>
      <c r="C100" s="146"/>
      <c r="D100" s="147"/>
      <c r="E100" s="147"/>
      <c r="F100" s="147"/>
      <c r="G100" s="147"/>
      <c r="H100" s="147"/>
      <c r="I100" s="147"/>
      <c r="J100" s="147"/>
      <c r="K100" s="147"/>
      <c r="L100" s="148"/>
      <c r="M100" s="149"/>
      <c r="N100" s="150"/>
      <c r="O100" s="14" t="s">
        <v>87</v>
      </c>
      <c r="CA100" s="15" t="str">
        <f>IF(AND($B100&gt;0,M100="")," No olvide digitar la variable Pueblos Originarios. Digite cero si no tiene.",IF(M100&gt;$B100," * La variable Pueblos Originarios no puede ser mayor al Total.",""))</f>
        <v/>
      </c>
      <c r="CB100" s="15" t="str">
        <f>IF(AND($B100&gt;0,N100="")," No olvide digitar la variable Migrantes. Digite cero si no tiene.",IF(N100&gt;$B100," * La variable Migrantes no puede ser mayor al Total.",""))</f>
        <v/>
      </c>
      <c r="CG100" s="36">
        <f>IF(AND(B100&gt;0,M100=""),1,IF(M100&gt;B100,1,0))</f>
        <v>0</v>
      </c>
      <c r="CH100" s="36">
        <f>IF(AND(B100&gt;0,N100=""),1,IF(N100&gt;B100,1,0))</f>
        <v>0</v>
      </c>
    </row>
    <row r="101" spans="1:86" x14ac:dyDescent="0.25">
      <c r="A101" s="78" t="s">
        <v>88</v>
      </c>
      <c r="B101" s="79">
        <f>SUM(C101:L101)</f>
        <v>0</v>
      </c>
      <c r="C101" s="151"/>
      <c r="D101" s="152"/>
      <c r="E101" s="152"/>
      <c r="F101" s="152"/>
      <c r="G101" s="152"/>
      <c r="H101" s="152"/>
      <c r="I101" s="152"/>
      <c r="J101" s="152"/>
      <c r="K101" s="152"/>
      <c r="L101" s="153"/>
      <c r="M101" s="149"/>
      <c r="N101" s="154"/>
      <c r="O101" s="14" t="s">
        <v>87</v>
      </c>
      <c r="CA101" s="15" t="str">
        <f t="shared" ref="CA101:CA104" si="50">IF(AND($B101&gt;0,M101="")," No olvide digitar la variable Pueblos Originarios. Digite cero si no tiene.",IF(M101&gt;$B101," * La variable Pueblos Originarios no puede ser mayor al Total.",""))</f>
        <v/>
      </c>
      <c r="CB101" s="15" t="str">
        <f t="shared" ref="CB101:CB104" si="51">IF(AND($B101&gt;0,N101="")," No olvide digitar la variable Migrantes. Digite cero si no tiene.",IF(N101&gt;$B101," * La variable Migrantes no puede ser mayor al Total.",""))</f>
        <v/>
      </c>
      <c r="CG101" s="36">
        <f t="shared" ref="CG101:CG104" si="52">IF(AND(B101&gt;0,M101=""),1,IF(M101&gt;B101,1,0))</f>
        <v>0</v>
      </c>
      <c r="CH101" s="36">
        <f t="shared" ref="CH101:CH104" si="53">IF(AND(B101&gt;0,N101=""),1,IF(N101&gt;B101,1,0))</f>
        <v>0</v>
      </c>
    </row>
    <row r="102" spans="1:86" x14ac:dyDescent="0.25">
      <c r="A102" s="78" t="s">
        <v>89</v>
      </c>
      <c r="B102" s="80">
        <f t="shared" ref="B102:B105" si="54">SUM(C102:L102)</f>
        <v>0</v>
      </c>
      <c r="C102" s="151"/>
      <c r="D102" s="152"/>
      <c r="E102" s="152"/>
      <c r="F102" s="152"/>
      <c r="G102" s="152"/>
      <c r="H102" s="152"/>
      <c r="I102" s="152"/>
      <c r="J102" s="152"/>
      <c r="K102" s="152"/>
      <c r="L102" s="153"/>
      <c r="M102" s="149"/>
      <c r="N102" s="154"/>
      <c r="O102" s="14" t="s">
        <v>87</v>
      </c>
      <c r="CA102" s="15" t="str">
        <f t="shared" si="50"/>
        <v/>
      </c>
      <c r="CB102" s="15" t="str">
        <f t="shared" si="51"/>
        <v/>
      </c>
      <c r="CG102" s="36">
        <f t="shared" si="52"/>
        <v>0</v>
      </c>
      <c r="CH102" s="36">
        <f t="shared" si="53"/>
        <v>0</v>
      </c>
    </row>
    <row r="103" spans="1:86" ht="21" x14ac:dyDescent="0.25">
      <c r="A103" s="78" t="s">
        <v>90</v>
      </c>
      <c r="B103" s="80">
        <f t="shared" si="54"/>
        <v>0</v>
      </c>
      <c r="C103" s="151"/>
      <c r="D103" s="152"/>
      <c r="E103" s="152"/>
      <c r="F103" s="152"/>
      <c r="G103" s="152"/>
      <c r="H103" s="152"/>
      <c r="I103" s="152"/>
      <c r="J103" s="152"/>
      <c r="K103" s="152"/>
      <c r="L103" s="153"/>
      <c r="M103" s="149"/>
      <c r="N103" s="154"/>
      <c r="O103" s="14" t="s">
        <v>87</v>
      </c>
      <c r="CA103" s="15" t="str">
        <f t="shared" si="50"/>
        <v/>
      </c>
      <c r="CB103" s="15" t="str">
        <f t="shared" si="51"/>
        <v/>
      </c>
      <c r="CG103" s="36">
        <f t="shared" si="52"/>
        <v>0</v>
      </c>
      <c r="CH103" s="36">
        <f t="shared" si="53"/>
        <v>0</v>
      </c>
    </row>
    <row r="104" spans="1:86" x14ac:dyDescent="0.25">
      <c r="A104" s="78" t="s">
        <v>91</v>
      </c>
      <c r="B104" s="80">
        <f t="shared" si="54"/>
        <v>0</v>
      </c>
      <c r="C104" s="155"/>
      <c r="D104" s="156"/>
      <c r="E104" s="156"/>
      <c r="F104" s="156"/>
      <c r="G104" s="156"/>
      <c r="H104" s="156"/>
      <c r="I104" s="156"/>
      <c r="J104" s="156"/>
      <c r="K104" s="156"/>
      <c r="L104" s="157"/>
      <c r="M104" s="158"/>
      <c r="N104" s="159"/>
      <c r="O104" s="14"/>
      <c r="CA104" s="15" t="str">
        <f t="shared" si="50"/>
        <v/>
      </c>
      <c r="CB104" s="15" t="str">
        <f t="shared" si="51"/>
        <v/>
      </c>
      <c r="CG104" s="36">
        <f t="shared" si="52"/>
        <v>0</v>
      </c>
      <c r="CH104" s="36">
        <f t="shared" si="53"/>
        <v>0</v>
      </c>
    </row>
    <row r="105" spans="1:86" x14ac:dyDescent="0.25">
      <c r="A105" s="81" t="s">
        <v>92</v>
      </c>
      <c r="B105" s="82">
        <f t="shared" si="54"/>
        <v>0</v>
      </c>
      <c r="C105" s="160"/>
      <c r="D105" s="161"/>
      <c r="E105" s="161"/>
      <c r="F105" s="161"/>
      <c r="G105" s="161"/>
      <c r="H105" s="161"/>
      <c r="I105" s="161"/>
      <c r="J105" s="161"/>
      <c r="K105" s="161"/>
      <c r="L105" s="162"/>
      <c r="M105" s="163"/>
      <c r="N105" s="164"/>
      <c r="O105" s="14" t="s">
        <v>87</v>
      </c>
      <c r="CA105" s="15" t="str">
        <f>IF(AND($B105&gt;0,M105="")," No olvide digitar la variable Pueblos Originarios. Digite cero si no tiene.",IF(M105&gt;$B105," * La variable Pueblos Originarios no puede ser mayor al Total.",""))</f>
        <v/>
      </c>
      <c r="CB105" s="15" t="str">
        <f>IF(AND($B105&gt;0,N105="")," No olvide digitar la variable Migrantes. Digite cero si no tiene.",IF(N105&gt;$B105," * La variable Migrantes no puede ser mayor al Total.",""))</f>
        <v/>
      </c>
      <c r="CG105" s="36">
        <f>IF(AND(B105&gt;0,M105=""),1,IF(M105&gt;B105,1,0))</f>
        <v>0</v>
      </c>
      <c r="CH105" s="36">
        <f>IF(AND(B105&gt;0,N105=""),1,IF(N105&gt;B105,1,0))</f>
        <v>0</v>
      </c>
    </row>
    <row r="106" spans="1:86" x14ac:dyDescent="0.25">
      <c r="A106" s="203" t="s">
        <v>93</v>
      </c>
      <c r="B106" s="203"/>
      <c r="C106" s="203"/>
      <c r="D106" s="203"/>
      <c r="E106" s="203"/>
      <c r="F106" s="203"/>
      <c r="G106" s="203"/>
      <c r="H106" s="203"/>
      <c r="I106" s="203"/>
      <c r="J106" s="203"/>
      <c r="K106" s="203"/>
      <c r="L106" s="203"/>
      <c r="M106" s="203"/>
      <c r="N106" s="203"/>
      <c r="O106" s="204"/>
      <c r="P106" s="204"/>
      <c r="Q106" s="204"/>
      <c r="R106" s="204"/>
      <c r="S106" s="83"/>
      <c r="T106" s="83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</row>
    <row r="107" spans="1:86" x14ac:dyDescent="0.25">
      <c r="A107" s="178" t="s">
        <v>94</v>
      </c>
      <c r="B107" s="178" t="s">
        <v>3</v>
      </c>
      <c r="C107" s="182" t="s">
        <v>68</v>
      </c>
      <c r="D107" s="183"/>
      <c r="E107" s="183"/>
      <c r="F107" s="183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4"/>
      <c r="S107" s="185" t="s">
        <v>5</v>
      </c>
      <c r="T107" s="187" t="s">
        <v>6</v>
      </c>
    </row>
    <row r="108" spans="1:86" ht="21" x14ac:dyDescent="0.25">
      <c r="A108" s="179"/>
      <c r="B108" s="179"/>
      <c r="C108" s="73" t="s">
        <v>95</v>
      </c>
      <c r="D108" s="74" t="s">
        <v>96</v>
      </c>
      <c r="E108" s="74" t="s">
        <v>97</v>
      </c>
      <c r="F108" s="74" t="s">
        <v>98</v>
      </c>
      <c r="G108" s="74" t="s">
        <v>99</v>
      </c>
      <c r="H108" s="74" t="s">
        <v>100</v>
      </c>
      <c r="I108" s="74" t="s">
        <v>101</v>
      </c>
      <c r="J108" s="74" t="s">
        <v>102</v>
      </c>
      <c r="K108" s="74" t="s">
        <v>103</v>
      </c>
      <c r="L108" s="74" t="s">
        <v>104</v>
      </c>
      <c r="M108" s="74" t="s">
        <v>105</v>
      </c>
      <c r="N108" s="74" t="s">
        <v>106</v>
      </c>
      <c r="O108" s="74" t="s">
        <v>107</v>
      </c>
      <c r="P108" s="84" t="s">
        <v>108</v>
      </c>
      <c r="Q108" s="84" t="s">
        <v>109</v>
      </c>
      <c r="R108" s="85" t="s">
        <v>110</v>
      </c>
      <c r="S108" s="186"/>
      <c r="T108" s="188"/>
    </row>
    <row r="109" spans="1:86" x14ac:dyDescent="0.25">
      <c r="A109" s="76" t="s">
        <v>111</v>
      </c>
      <c r="B109" s="77">
        <f>SUM(C109:R109)</f>
        <v>0</v>
      </c>
      <c r="C109" s="165"/>
      <c r="D109" s="166"/>
      <c r="E109" s="166"/>
      <c r="F109" s="166"/>
      <c r="G109" s="166"/>
      <c r="H109" s="166"/>
      <c r="I109" s="166"/>
      <c r="J109" s="166"/>
      <c r="K109" s="166"/>
      <c r="L109" s="166"/>
      <c r="M109" s="166"/>
      <c r="N109" s="166"/>
      <c r="O109" s="166"/>
      <c r="P109" s="166"/>
      <c r="Q109" s="166"/>
      <c r="R109" s="167"/>
      <c r="S109" s="168"/>
      <c r="T109" s="169"/>
      <c r="U109" s="14" t="s">
        <v>87</v>
      </c>
      <c r="CA109" s="15" t="str">
        <f>IF(AND($B109&gt;0,S109="")," No olvide digitar la variable Pueblos Originarios. Digite cero si no tiene.",IF(S109&gt;$B109," * La variable Pueblos Originarios no puede ser mayor al Total.",""))</f>
        <v/>
      </c>
      <c r="CB109" s="15" t="str">
        <f>IF(AND($B109&gt;0,T109="")," No olvide digitar la variable Migrantes. Digite cero si no tiene.",IF(T109&gt;$B109," * La variable Migrantes no puede ser mayor al Total.",""))</f>
        <v/>
      </c>
      <c r="CG109" s="36">
        <f>IF(AND(B109&gt;0,S109=""),1,IF(S109&gt;B109,1,0))</f>
        <v>0</v>
      </c>
      <c r="CH109" s="36">
        <f>IF(AND(B109&gt;0,T109=""),1,IF(T109&gt;B109,1,0))</f>
        <v>0</v>
      </c>
    </row>
    <row r="110" spans="1:86" ht="21" x14ac:dyDescent="0.25">
      <c r="A110" s="78" t="s">
        <v>112</v>
      </c>
      <c r="B110" s="86">
        <f>SUM(C110:R110)</f>
        <v>0</v>
      </c>
      <c r="C110" s="151"/>
      <c r="D110" s="152"/>
      <c r="E110" s="152"/>
      <c r="F110" s="152"/>
      <c r="G110" s="152"/>
      <c r="H110" s="152"/>
      <c r="I110" s="152"/>
      <c r="J110" s="152"/>
      <c r="K110" s="152"/>
      <c r="L110" s="152"/>
      <c r="M110" s="152"/>
      <c r="N110" s="152"/>
      <c r="O110" s="152"/>
      <c r="P110" s="152"/>
      <c r="Q110" s="152"/>
      <c r="R110" s="153"/>
      <c r="S110" s="149"/>
      <c r="T110" s="154"/>
      <c r="U110" s="14" t="s">
        <v>87</v>
      </c>
      <c r="CA110" s="15" t="str">
        <f t="shared" ref="CA110:CA113" si="55">IF(AND($B110&gt;0,S110="")," No olvide digitar la variable Pueblos Originarios. Digite cero si no tiene.",IF(S110&gt;$B110," * La variable Pueblos Originarios no puede ser mayor al Total.",""))</f>
        <v/>
      </c>
      <c r="CB110" s="15" t="str">
        <f t="shared" ref="CB110:CB113" si="56">IF(AND($B110&gt;0,T110="")," No olvide digitar la variable Migrantes. Digite cero si no tiene.",IF(T110&gt;$B110," * La variable Migrantes no puede ser mayor al Total.",""))</f>
        <v/>
      </c>
      <c r="CG110" s="36">
        <f t="shared" ref="CG110:CG112" si="57">IF(AND(B110&gt;0,S110=""),1,IF(S110&gt;B110,1,0))</f>
        <v>0</v>
      </c>
      <c r="CH110" s="36">
        <f t="shared" ref="CH110:CH113" si="58">IF(AND(B110&gt;0,T110=""),1,IF(T110&gt;B110,1,0))</f>
        <v>0</v>
      </c>
    </row>
    <row r="111" spans="1:86" ht="22.5" x14ac:dyDescent="0.25">
      <c r="A111" s="87" t="s">
        <v>113</v>
      </c>
      <c r="B111" s="79">
        <f t="shared" ref="B111:B113" si="59">SUM(C111:R111)</f>
        <v>0</v>
      </c>
      <c r="C111" s="151"/>
      <c r="D111" s="152"/>
      <c r="E111" s="152"/>
      <c r="F111" s="152"/>
      <c r="G111" s="152"/>
      <c r="H111" s="152"/>
      <c r="I111" s="152"/>
      <c r="J111" s="152"/>
      <c r="K111" s="152"/>
      <c r="L111" s="152"/>
      <c r="M111" s="152"/>
      <c r="N111" s="152"/>
      <c r="O111" s="152"/>
      <c r="P111" s="152"/>
      <c r="Q111" s="152"/>
      <c r="R111" s="153"/>
      <c r="S111" s="149"/>
      <c r="T111" s="154"/>
      <c r="U111" s="14" t="s">
        <v>87</v>
      </c>
      <c r="CA111" s="15" t="str">
        <f t="shared" si="55"/>
        <v/>
      </c>
      <c r="CB111" s="15" t="str">
        <f t="shared" si="56"/>
        <v/>
      </c>
      <c r="CG111" s="36">
        <f t="shared" si="57"/>
        <v>0</v>
      </c>
      <c r="CH111" s="36">
        <f t="shared" si="58"/>
        <v>0</v>
      </c>
    </row>
    <row r="112" spans="1:86" ht="22.5" x14ac:dyDescent="0.25">
      <c r="A112" s="88" t="s">
        <v>114</v>
      </c>
      <c r="B112" s="80">
        <f t="shared" si="59"/>
        <v>0</v>
      </c>
      <c r="C112" s="151"/>
      <c r="D112" s="152"/>
      <c r="E112" s="152"/>
      <c r="F112" s="152"/>
      <c r="G112" s="152"/>
      <c r="H112" s="152"/>
      <c r="I112" s="152"/>
      <c r="J112" s="152"/>
      <c r="K112" s="152"/>
      <c r="L112" s="152"/>
      <c r="M112" s="152"/>
      <c r="N112" s="152"/>
      <c r="O112" s="152"/>
      <c r="P112" s="152"/>
      <c r="Q112" s="152"/>
      <c r="R112" s="153"/>
      <c r="S112" s="149"/>
      <c r="T112" s="154"/>
      <c r="U112" s="14" t="s">
        <v>87</v>
      </c>
      <c r="CA112" s="15" t="str">
        <f t="shared" si="55"/>
        <v/>
      </c>
      <c r="CB112" s="15" t="str">
        <f t="shared" si="56"/>
        <v/>
      </c>
      <c r="CG112" s="36">
        <f t="shared" si="57"/>
        <v>0</v>
      </c>
      <c r="CH112" s="36">
        <f t="shared" si="58"/>
        <v>0</v>
      </c>
    </row>
    <row r="113" spans="1:86" ht="22.5" x14ac:dyDescent="0.25">
      <c r="A113" s="17" t="s">
        <v>115</v>
      </c>
      <c r="B113" s="89">
        <f t="shared" si="59"/>
        <v>0</v>
      </c>
      <c r="C113" s="170"/>
      <c r="D113" s="171"/>
      <c r="E113" s="171"/>
      <c r="F113" s="171"/>
      <c r="G113" s="171"/>
      <c r="H113" s="171"/>
      <c r="I113" s="171"/>
      <c r="J113" s="171"/>
      <c r="K113" s="171"/>
      <c r="L113" s="171"/>
      <c r="M113" s="171"/>
      <c r="N113" s="171"/>
      <c r="O113" s="171"/>
      <c r="P113" s="171"/>
      <c r="Q113" s="171"/>
      <c r="R113" s="172"/>
      <c r="S113" s="173"/>
      <c r="T113" s="174"/>
      <c r="U113" s="14" t="s">
        <v>87</v>
      </c>
      <c r="CA113" s="15" t="str">
        <f t="shared" si="55"/>
        <v/>
      </c>
      <c r="CB113" s="15" t="str">
        <f t="shared" si="56"/>
        <v/>
      </c>
      <c r="CG113" s="36">
        <f>IF(AND(B113&gt;0,S113=""),1,IF(S113&gt;B113,1,0))</f>
        <v>0</v>
      </c>
      <c r="CH113" s="36">
        <f t="shared" si="58"/>
        <v>0</v>
      </c>
    </row>
    <row r="114" spans="1:86" x14ac:dyDescent="0.25">
      <c r="A114" s="204" t="s">
        <v>116</v>
      </c>
      <c r="B114" s="204"/>
      <c r="C114" s="204"/>
      <c r="D114" s="204"/>
      <c r="E114" s="204"/>
      <c r="F114" s="204"/>
      <c r="G114" s="204"/>
      <c r="H114" s="204"/>
      <c r="I114" s="204"/>
      <c r="J114" s="204"/>
      <c r="K114" s="204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  <c r="X114" s="204"/>
      <c r="Y114" s="204"/>
      <c r="Z114" s="204"/>
      <c r="AA114" s="204"/>
      <c r="AB114" s="204"/>
      <c r="AC114" s="204"/>
      <c r="AD114" s="204"/>
      <c r="AE114" s="204"/>
      <c r="AF114" s="204"/>
      <c r="AG114" s="204"/>
      <c r="AH114" s="204"/>
      <c r="AI114" s="204"/>
      <c r="AJ114" s="204"/>
    </row>
    <row r="115" spans="1:86" x14ac:dyDescent="0.25">
      <c r="A115" s="180" t="s">
        <v>83</v>
      </c>
      <c r="B115" s="208" t="s">
        <v>3</v>
      </c>
      <c r="C115" s="209"/>
      <c r="D115" s="187"/>
      <c r="E115" s="182" t="s">
        <v>117</v>
      </c>
      <c r="F115" s="183"/>
      <c r="G115" s="183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  <c r="V115" s="183"/>
      <c r="W115" s="183"/>
      <c r="X115" s="183"/>
      <c r="Y115" s="183"/>
      <c r="Z115" s="183"/>
      <c r="AA115" s="183"/>
      <c r="AB115" s="183"/>
      <c r="AC115" s="183"/>
      <c r="AD115" s="183"/>
      <c r="AE115" s="183"/>
      <c r="AF115" s="183"/>
      <c r="AG115" s="183"/>
      <c r="AH115" s="183"/>
      <c r="AI115" s="183"/>
      <c r="AJ115" s="210"/>
    </row>
    <row r="116" spans="1:86" x14ac:dyDescent="0.25">
      <c r="A116" s="207"/>
      <c r="B116" s="211" t="s">
        <v>118</v>
      </c>
      <c r="C116" s="213" t="s">
        <v>119</v>
      </c>
      <c r="D116" s="215" t="s">
        <v>120</v>
      </c>
      <c r="E116" s="205" t="s">
        <v>121</v>
      </c>
      <c r="F116" s="206"/>
      <c r="G116" s="217" t="s">
        <v>122</v>
      </c>
      <c r="H116" s="218"/>
      <c r="I116" s="217" t="s">
        <v>123</v>
      </c>
      <c r="J116" s="218"/>
      <c r="K116" s="217" t="s">
        <v>124</v>
      </c>
      <c r="L116" s="218"/>
      <c r="M116" s="205" t="s">
        <v>8</v>
      </c>
      <c r="N116" s="206"/>
      <c r="O116" s="205" t="s">
        <v>9</v>
      </c>
      <c r="P116" s="206"/>
      <c r="Q116" s="205" t="s">
        <v>10</v>
      </c>
      <c r="R116" s="206"/>
      <c r="S116" s="205" t="s">
        <v>11</v>
      </c>
      <c r="T116" s="206"/>
      <c r="U116" s="205" t="s">
        <v>12</v>
      </c>
      <c r="V116" s="206"/>
      <c r="W116" s="205" t="s">
        <v>13</v>
      </c>
      <c r="X116" s="206"/>
      <c r="Y116" s="205" t="s">
        <v>14</v>
      </c>
      <c r="Z116" s="206"/>
      <c r="AA116" s="205" t="s">
        <v>15</v>
      </c>
      <c r="AB116" s="206"/>
      <c r="AC116" s="205" t="s">
        <v>125</v>
      </c>
      <c r="AD116" s="206"/>
      <c r="AE116" s="205" t="s">
        <v>126</v>
      </c>
      <c r="AF116" s="206"/>
      <c r="AG116" s="205" t="s">
        <v>127</v>
      </c>
      <c r="AH116" s="206"/>
      <c r="AI116" s="205" t="s">
        <v>128</v>
      </c>
      <c r="AJ116" s="206"/>
    </row>
    <row r="117" spans="1:86" x14ac:dyDescent="0.25">
      <c r="A117" s="181"/>
      <c r="B117" s="212"/>
      <c r="C117" s="214"/>
      <c r="D117" s="216"/>
      <c r="E117" s="90" t="s">
        <v>119</v>
      </c>
      <c r="F117" s="91" t="s">
        <v>120</v>
      </c>
      <c r="G117" s="90" t="s">
        <v>119</v>
      </c>
      <c r="H117" s="92" t="s">
        <v>120</v>
      </c>
      <c r="I117" s="90" t="s">
        <v>119</v>
      </c>
      <c r="J117" s="91" t="s">
        <v>120</v>
      </c>
      <c r="K117" s="90" t="s">
        <v>119</v>
      </c>
      <c r="L117" s="91" t="s">
        <v>120</v>
      </c>
      <c r="M117" s="93" t="s">
        <v>119</v>
      </c>
      <c r="N117" s="91" t="s">
        <v>120</v>
      </c>
      <c r="O117" s="90" t="s">
        <v>119</v>
      </c>
      <c r="P117" s="91" t="s">
        <v>120</v>
      </c>
      <c r="Q117" s="90" t="s">
        <v>119</v>
      </c>
      <c r="R117" s="91" t="s">
        <v>120</v>
      </c>
      <c r="S117" s="90" t="s">
        <v>119</v>
      </c>
      <c r="T117" s="91" t="s">
        <v>120</v>
      </c>
      <c r="U117" s="90" t="s">
        <v>119</v>
      </c>
      <c r="V117" s="91" t="s">
        <v>120</v>
      </c>
      <c r="W117" s="90" t="s">
        <v>119</v>
      </c>
      <c r="X117" s="91" t="s">
        <v>120</v>
      </c>
      <c r="Y117" s="90" t="s">
        <v>119</v>
      </c>
      <c r="Z117" s="91" t="s">
        <v>120</v>
      </c>
      <c r="AA117" s="90" t="s">
        <v>119</v>
      </c>
      <c r="AB117" s="91" t="s">
        <v>120</v>
      </c>
      <c r="AC117" s="90" t="s">
        <v>119</v>
      </c>
      <c r="AD117" s="91" t="s">
        <v>120</v>
      </c>
      <c r="AE117" s="90" t="s">
        <v>119</v>
      </c>
      <c r="AF117" s="91" t="s">
        <v>120</v>
      </c>
      <c r="AG117" s="90" t="s">
        <v>119</v>
      </c>
      <c r="AH117" s="91" t="s">
        <v>120</v>
      </c>
      <c r="AI117" s="90" t="s">
        <v>119</v>
      </c>
      <c r="AJ117" s="91" t="s">
        <v>120</v>
      </c>
    </row>
    <row r="118" spans="1:86" ht="22.5" x14ac:dyDescent="0.25">
      <c r="A118" s="12" t="s">
        <v>129</v>
      </c>
      <c r="B118" s="94">
        <f>SUM(C118:D118)</f>
        <v>0</v>
      </c>
      <c r="C118" s="95">
        <f>+E118+G118+I118+K118+M118+O118+Q118+S118+U118+W118+Y118+AA118+AC118+AE118+AG118+AI118</f>
        <v>0</v>
      </c>
      <c r="D118" s="26">
        <f>+F118+H118+J118+L118+N118+P118+R118+T118+V118+X118+Z118+AB118+AD118+AF118+AH118+AJ118</f>
        <v>0</v>
      </c>
      <c r="E118" s="108"/>
      <c r="F118" s="140"/>
      <c r="G118" s="108"/>
      <c r="H118" s="140"/>
      <c r="I118" s="108"/>
      <c r="J118" s="140"/>
      <c r="K118" s="108"/>
      <c r="L118" s="140"/>
      <c r="M118" s="108"/>
      <c r="N118" s="140"/>
      <c r="O118" s="108"/>
      <c r="P118" s="140"/>
      <c r="Q118" s="108"/>
      <c r="R118" s="140"/>
      <c r="S118" s="108"/>
      <c r="T118" s="140"/>
      <c r="U118" s="108"/>
      <c r="V118" s="140"/>
      <c r="W118" s="108"/>
      <c r="X118" s="140"/>
      <c r="Y118" s="108"/>
      <c r="Z118" s="140"/>
      <c r="AA118" s="108"/>
      <c r="AB118" s="140"/>
      <c r="AC118" s="175"/>
      <c r="AD118" s="140"/>
      <c r="AE118" s="175"/>
      <c r="AF118" s="140"/>
      <c r="AG118" s="175"/>
      <c r="AH118" s="140"/>
      <c r="AI118" s="175"/>
      <c r="AJ118" s="140"/>
    </row>
    <row r="119" spans="1:86" ht="22.5" x14ac:dyDescent="0.25">
      <c r="A119" s="87" t="s">
        <v>130</v>
      </c>
      <c r="B119" s="96">
        <f t="shared" ref="B119:B123" si="60">SUM(C119:D119)</f>
        <v>0</v>
      </c>
      <c r="C119" s="97">
        <f t="shared" ref="C119:D123" si="61">+E119+G119+I119+K119+M119+O119+Q119+S119+U119+W119+Y119+AA119+AC119+AE119+AG119+AI119</f>
        <v>0</v>
      </c>
      <c r="D119" s="98">
        <f t="shared" si="61"/>
        <v>0</v>
      </c>
      <c r="E119" s="175"/>
      <c r="F119" s="140"/>
      <c r="G119" s="175"/>
      <c r="H119" s="140"/>
      <c r="I119" s="175"/>
      <c r="J119" s="140"/>
      <c r="K119" s="175"/>
      <c r="L119" s="140"/>
      <c r="M119" s="175"/>
      <c r="N119" s="140"/>
      <c r="O119" s="175"/>
      <c r="P119" s="140"/>
      <c r="Q119" s="175"/>
      <c r="R119" s="140"/>
      <c r="S119" s="175"/>
      <c r="T119" s="140"/>
      <c r="U119" s="175"/>
      <c r="V119" s="140"/>
      <c r="W119" s="175"/>
      <c r="X119" s="140"/>
      <c r="Y119" s="175"/>
      <c r="Z119" s="140"/>
      <c r="AA119" s="175"/>
      <c r="AB119" s="140"/>
      <c r="AC119" s="175"/>
      <c r="AD119" s="140"/>
      <c r="AE119" s="175"/>
      <c r="AF119" s="140"/>
      <c r="AG119" s="175"/>
      <c r="AH119" s="140"/>
      <c r="AI119" s="175"/>
      <c r="AJ119" s="140"/>
    </row>
    <row r="120" spans="1:86" ht="22.5" x14ac:dyDescent="0.25">
      <c r="A120" s="87" t="s">
        <v>131</v>
      </c>
      <c r="B120" s="96">
        <f t="shared" si="60"/>
        <v>0</v>
      </c>
      <c r="C120" s="97">
        <f t="shared" si="61"/>
        <v>0</v>
      </c>
      <c r="D120" s="39">
        <f t="shared" si="61"/>
        <v>0</v>
      </c>
      <c r="E120" s="175"/>
      <c r="F120" s="140"/>
      <c r="G120" s="175"/>
      <c r="H120" s="140"/>
      <c r="I120" s="175"/>
      <c r="J120" s="140"/>
      <c r="K120" s="175"/>
      <c r="L120" s="140"/>
      <c r="M120" s="175"/>
      <c r="N120" s="140"/>
      <c r="O120" s="175"/>
      <c r="P120" s="140"/>
      <c r="Q120" s="175"/>
      <c r="R120" s="140"/>
      <c r="S120" s="175"/>
      <c r="T120" s="140"/>
      <c r="U120" s="175"/>
      <c r="V120" s="140"/>
      <c r="W120" s="175"/>
      <c r="X120" s="140"/>
      <c r="Y120" s="175"/>
      <c r="Z120" s="140"/>
      <c r="AA120" s="175"/>
      <c r="AB120" s="140"/>
      <c r="AC120" s="175"/>
      <c r="AD120" s="140"/>
      <c r="AE120" s="175"/>
      <c r="AF120" s="140"/>
      <c r="AG120" s="175"/>
      <c r="AH120" s="140"/>
      <c r="AI120" s="175"/>
      <c r="AJ120" s="140"/>
    </row>
    <row r="121" spans="1:86" ht="22.5" x14ac:dyDescent="0.25">
      <c r="A121" s="87" t="s">
        <v>132</v>
      </c>
      <c r="B121" s="99">
        <f t="shared" si="60"/>
        <v>0</v>
      </c>
      <c r="C121" s="100">
        <f t="shared" si="61"/>
        <v>0</v>
      </c>
      <c r="D121" s="101">
        <f t="shared" si="61"/>
        <v>0</v>
      </c>
      <c r="E121" s="118"/>
      <c r="F121" s="122"/>
      <c r="G121" s="118"/>
      <c r="H121" s="122"/>
      <c r="I121" s="118"/>
      <c r="J121" s="122"/>
      <c r="K121" s="118"/>
      <c r="L121" s="122"/>
      <c r="M121" s="118"/>
      <c r="N121" s="122"/>
      <c r="O121" s="118"/>
      <c r="P121" s="122"/>
      <c r="Q121" s="118"/>
      <c r="R121" s="122"/>
      <c r="S121" s="118"/>
      <c r="T121" s="122"/>
      <c r="U121" s="118"/>
      <c r="V121" s="122"/>
      <c r="W121" s="118"/>
      <c r="X121" s="122"/>
      <c r="Y121" s="118"/>
      <c r="Z121" s="122"/>
      <c r="AA121" s="118"/>
      <c r="AB121" s="122"/>
      <c r="AC121" s="118"/>
      <c r="AD121" s="122"/>
      <c r="AE121" s="118"/>
      <c r="AF121" s="122"/>
      <c r="AG121" s="118"/>
      <c r="AH121" s="122"/>
      <c r="AI121" s="118"/>
      <c r="AJ121" s="122"/>
    </row>
    <row r="122" spans="1:86" ht="22.5" x14ac:dyDescent="0.25">
      <c r="A122" s="87" t="s">
        <v>133</v>
      </c>
      <c r="B122" s="96">
        <f t="shared" si="60"/>
        <v>0</v>
      </c>
      <c r="C122" s="97">
        <f t="shared" si="61"/>
        <v>0</v>
      </c>
      <c r="D122" s="98">
        <f t="shared" si="61"/>
        <v>0</v>
      </c>
      <c r="E122" s="175"/>
      <c r="F122" s="140"/>
      <c r="G122" s="175"/>
      <c r="H122" s="140"/>
      <c r="I122" s="175"/>
      <c r="J122" s="140"/>
      <c r="K122" s="175"/>
      <c r="L122" s="140"/>
      <c r="M122" s="175"/>
      <c r="N122" s="140"/>
      <c r="O122" s="175"/>
      <c r="P122" s="140"/>
      <c r="Q122" s="175"/>
      <c r="R122" s="140"/>
      <c r="S122" s="175"/>
      <c r="T122" s="140"/>
      <c r="U122" s="175"/>
      <c r="V122" s="140"/>
      <c r="W122" s="175"/>
      <c r="X122" s="140"/>
      <c r="Y122" s="175"/>
      <c r="Z122" s="140"/>
      <c r="AA122" s="175"/>
      <c r="AB122" s="140"/>
      <c r="AC122" s="175"/>
      <c r="AD122" s="140"/>
      <c r="AE122" s="175"/>
      <c r="AF122" s="140"/>
      <c r="AG122" s="175"/>
      <c r="AH122" s="140"/>
      <c r="AI122" s="175"/>
      <c r="AJ122" s="140"/>
    </row>
    <row r="123" spans="1:86" ht="22.5" x14ac:dyDescent="0.25">
      <c r="A123" s="102" t="s">
        <v>134</v>
      </c>
      <c r="B123" s="103">
        <f t="shared" si="60"/>
        <v>0</v>
      </c>
      <c r="C123" s="104">
        <f t="shared" si="61"/>
        <v>0</v>
      </c>
      <c r="D123" s="105">
        <f t="shared" si="61"/>
        <v>0</v>
      </c>
      <c r="E123" s="126"/>
      <c r="F123" s="138"/>
      <c r="G123" s="126"/>
      <c r="H123" s="138"/>
      <c r="I123" s="126"/>
      <c r="J123" s="138"/>
      <c r="K123" s="126"/>
      <c r="L123" s="138"/>
      <c r="M123" s="126"/>
      <c r="N123" s="138"/>
      <c r="O123" s="126"/>
      <c r="P123" s="138"/>
      <c r="Q123" s="126"/>
      <c r="R123" s="138"/>
      <c r="S123" s="126"/>
      <c r="T123" s="138"/>
      <c r="U123" s="126"/>
      <c r="V123" s="138"/>
      <c r="W123" s="126"/>
      <c r="X123" s="138"/>
      <c r="Y123" s="126"/>
      <c r="Z123" s="138"/>
      <c r="AA123" s="126"/>
      <c r="AB123" s="138"/>
      <c r="AC123" s="126"/>
      <c r="AD123" s="138"/>
      <c r="AE123" s="126"/>
      <c r="AF123" s="138"/>
      <c r="AG123" s="126"/>
      <c r="AH123" s="138"/>
      <c r="AI123" s="126"/>
      <c r="AJ123" s="138"/>
    </row>
    <row r="150" spans="1:2" hidden="1" x14ac:dyDescent="0.25">
      <c r="A150" s="106">
        <f>SUM(B12:B13,B15:B16,B18:B19,B22:B23,B27:B32,B35:B36,B40:B47,B50:B53,B56:B59,B64:B65,B67:B68,B70:B71,B73,B78:B80,B82:B84,B86:B88,B91:B92,B95:B96,B100:B105,B109:B113,B118:B123)</f>
        <v>252</v>
      </c>
      <c r="B150" s="107">
        <f>SUM(CG12:CH113)</f>
        <v>0</v>
      </c>
    </row>
  </sheetData>
  <mergeCells count="72">
    <mergeCell ref="AI116:AJ116"/>
    <mergeCell ref="W116:X116"/>
    <mergeCell ref="Y116:Z116"/>
    <mergeCell ref="AA116:AB116"/>
    <mergeCell ref="AC116:AD116"/>
    <mergeCell ref="AE116:AF116"/>
    <mergeCell ref="AG116:AH116"/>
    <mergeCell ref="U116:V116"/>
    <mergeCell ref="A114:AJ114"/>
    <mergeCell ref="A115:A117"/>
    <mergeCell ref="B115:D115"/>
    <mergeCell ref="E115:AJ115"/>
    <mergeCell ref="B116:B117"/>
    <mergeCell ref="C116:C117"/>
    <mergeCell ref="D116:D117"/>
    <mergeCell ref="E116:F116"/>
    <mergeCell ref="G116:H116"/>
    <mergeCell ref="I116:J116"/>
    <mergeCell ref="K116:L116"/>
    <mergeCell ref="M116:N116"/>
    <mergeCell ref="O116:P116"/>
    <mergeCell ref="Q116:R116"/>
    <mergeCell ref="S116:T116"/>
    <mergeCell ref="T107:T108"/>
    <mergeCell ref="A89:K89"/>
    <mergeCell ref="A93:D93"/>
    <mergeCell ref="A97:R97"/>
    <mergeCell ref="A98:A99"/>
    <mergeCell ref="B98:B99"/>
    <mergeCell ref="C98:L98"/>
    <mergeCell ref="M98:M99"/>
    <mergeCell ref="N98:N99"/>
    <mergeCell ref="A106:R106"/>
    <mergeCell ref="A107:A108"/>
    <mergeCell ref="B107:B108"/>
    <mergeCell ref="C107:R107"/>
    <mergeCell ref="S107:S108"/>
    <mergeCell ref="L61:L62"/>
    <mergeCell ref="M61:M62"/>
    <mergeCell ref="A74:K74"/>
    <mergeCell ref="A75:A76"/>
    <mergeCell ref="B75:B76"/>
    <mergeCell ref="C75:K75"/>
    <mergeCell ref="L75:L76"/>
    <mergeCell ref="M75:M76"/>
    <mergeCell ref="A48:K48"/>
    <mergeCell ref="A54:D54"/>
    <mergeCell ref="A60:K60"/>
    <mergeCell ref="A61:A62"/>
    <mergeCell ref="B61:B62"/>
    <mergeCell ref="C61:K61"/>
    <mergeCell ref="M25:M26"/>
    <mergeCell ref="A33:D33"/>
    <mergeCell ref="A37:K37"/>
    <mergeCell ref="A38:A39"/>
    <mergeCell ref="B38:B39"/>
    <mergeCell ref="C38:K38"/>
    <mergeCell ref="L38:L39"/>
    <mergeCell ref="M38:M39"/>
    <mergeCell ref="L25:L26"/>
    <mergeCell ref="A20:D20"/>
    <mergeCell ref="A24:K24"/>
    <mergeCell ref="A25:A26"/>
    <mergeCell ref="B25:B26"/>
    <mergeCell ref="C25:K25"/>
    <mergeCell ref="A6:M6"/>
    <mergeCell ref="A8:K8"/>
    <mergeCell ref="A9:A10"/>
    <mergeCell ref="B9:B10"/>
    <mergeCell ref="C9:K9"/>
    <mergeCell ref="L9:L10"/>
    <mergeCell ref="M9:M10"/>
  </mergeCells>
  <dataValidations count="7">
    <dataValidation type="whole" operator="equal" allowBlank="1" showInputMessage="1" showErrorMessage="1" sqref="B11:M11 B14:M14 B17:M17 B63:M63 B66:M66 B69:M69 B72:M72 B77:M77 B81:M81 B85:M85" xr:uid="{FE665C7E-3F53-4080-B396-23F33564B8CD}">
      <formula1>0</formula1>
    </dataValidation>
    <dataValidation type="whole" operator="greaterThanOrEqual" allowBlank="1" showInputMessage="1" showErrorMessage="1" sqref="B91:D92 B12:M13 B15:M16 B18:M19 B22:D23 C27:M32 B35:D36 C40:M47 B50:D53 C70:M71 B56:D59 C67:M68 C64:M65 C73:M73 B95:D96" xr:uid="{0EBFB8C2-71E8-4EF8-981D-8C5C63877166}">
      <formula1>0</formula1>
    </dataValidation>
    <dataValidation type="whole" allowBlank="1" showInputMessage="1" showErrorMessage="1" sqref="E118:AJ123" xr:uid="{4692D59C-5031-4AB1-A2A1-9829447CA543}">
      <formula1>0</formula1>
      <formula2>9.99999999999999E+41</formula2>
    </dataValidation>
    <dataValidation type="whole" allowBlank="1" showInputMessage="1" showErrorMessage="1" sqref="C100:N105" xr:uid="{85EF0817-AD2A-49A4-BF1A-F77EC967EF5F}">
      <formula1>0</formula1>
      <formula2>9.99999999999999E+37</formula2>
    </dataValidation>
    <dataValidation type="whole" allowBlank="1" showInputMessage="1" showErrorMessage="1" sqref="C86:M88" xr:uid="{411E7D3A-BFB3-4106-8E90-C75B1CA7A169}">
      <formula1>0</formula1>
      <formula2>9.99999999999999E+39</formula2>
    </dataValidation>
    <dataValidation type="whole" allowBlank="1" showInputMessage="1" showErrorMessage="1" sqref="C82:M84" xr:uid="{2F8F8396-4E29-40E9-9F53-60A46F5563BE}">
      <formula1>0</formula1>
      <formula2>9.99999999999999E+35</formula2>
    </dataValidation>
    <dataValidation type="whole" allowBlank="1" showInputMessage="1" showErrorMessage="1" sqref="C78:M80 C109:T113" xr:uid="{280B6995-6CD6-4B2E-B051-0BD4E6849553}">
      <formula1>0</formula1>
      <formula2>9.99999999999999E+36</formula2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I150"/>
  <sheetViews>
    <sheetView workbookViewId="0"/>
  </sheetViews>
  <sheetFormatPr baseColWidth="10" defaultColWidth="11.42578125" defaultRowHeight="15" x14ac:dyDescent="0.25"/>
  <cols>
    <col min="1" max="1" width="60.140625" customWidth="1"/>
    <col min="2" max="2" width="12" customWidth="1"/>
    <col min="3" max="3" width="12.7109375" customWidth="1"/>
    <col min="78" max="78" width="11.42578125" customWidth="1"/>
    <col min="79" max="87" width="11.42578125" hidden="1" customWidth="1"/>
    <col min="88" max="95" width="0" hidden="1" customWidth="1"/>
  </cols>
  <sheetData>
    <row r="1" spans="1:86" x14ac:dyDescent="0.25">
      <c r="A1" s="1" t="s">
        <v>0</v>
      </c>
    </row>
    <row r="2" spans="1:86" x14ac:dyDescent="0.25">
      <c r="A2" s="1" t="str">
        <f>CONCATENATE("COMUNA: ",[11]NOMBRE!B2, " (",[11]NOMBRE!C2,[11]NOMBRE!D2,[11]NOMBRE!E2,[11]NOMBRE!F2,[11]NOMBRE!G2,")")</f>
        <v>COMUNA: LINARES (07401)</v>
      </c>
    </row>
    <row r="3" spans="1:86" x14ac:dyDescent="0.25">
      <c r="A3" s="1" t="str">
        <f>CONCATENATE("ESTABLECIMIENTO/ESTRATEGIA: ", [11]NOMBRE!B3, " (",[11]NOMBRE!C3,[11]NOMBRE!D3,[11]NOMBRE!E3,[11]NOMBRE!F3,[11]NOMBRE!G3,[11]NOMBRE!H3,")")</f>
        <v>ESTABLECIMIENTO/ESTRATEGIA: HOSPITAL PRESIDENTE CARLOS IBAÑEZ DEL CAMPO (116108)</v>
      </c>
    </row>
    <row r="4" spans="1:86" x14ac:dyDescent="0.25">
      <c r="A4" s="1" t="str">
        <f>CONCATENATE("MES: ",[11]NOMBRE!B6, " (",[11]NOMBRE!C6,[11]NOMBRE!D6,")")</f>
        <v>MES: OCTUBRE (10)</v>
      </c>
    </row>
    <row r="5" spans="1:86" x14ac:dyDescent="0.25">
      <c r="A5" s="1" t="str">
        <f>CONCATENATE("AÑO: ",[11]NOMBRE!B7)</f>
        <v>AÑO: 2025</v>
      </c>
    </row>
    <row r="6" spans="1:86" ht="18" customHeight="1" x14ac:dyDescent="0.25">
      <c r="A6" s="176" t="s">
        <v>1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</row>
    <row r="8" spans="1:86" ht="18" customHeight="1" x14ac:dyDescent="0.25">
      <c r="A8" s="177" t="s">
        <v>2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2"/>
      <c r="M8" s="2"/>
    </row>
    <row r="9" spans="1:86" x14ac:dyDescent="0.25">
      <c r="A9" s="178"/>
      <c r="B9" s="180" t="s">
        <v>3</v>
      </c>
      <c r="C9" s="182" t="s">
        <v>4</v>
      </c>
      <c r="D9" s="183"/>
      <c r="E9" s="183"/>
      <c r="F9" s="183"/>
      <c r="G9" s="183"/>
      <c r="H9" s="183"/>
      <c r="I9" s="183"/>
      <c r="J9" s="183"/>
      <c r="K9" s="184"/>
      <c r="L9" s="185" t="s">
        <v>5</v>
      </c>
      <c r="M9" s="187" t="s">
        <v>6</v>
      </c>
    </row>
    <row r="10" spans="1:86" x14ac:dyDescent="0.25">
      <c r="A10" s="179"/>
      <c r="B10" s="181"/>
      <c r="C10" s="3" t="s">
        <v>7</v>
      </c>
      <c r="D10" s="4" t="s">
        <v>8</v>
      </c>
      <c r="E10" s="4" t="s">
        <v>9</v>
      </c>
      <c r="F10" s="4" t="s">
        <v>10</v>
      </c>
      <c r="G10" s="4" t="s">
        <v>11</v>
      </c>
      <c r="H10" s="4" t="s">
        <v>12</v>
      </c>
      <c r="I10" s="4" t="s">
        <v>13</v>
      </c>
      <c r="J10" s="4" t="s">
        <v>14</v>
      </c>
      <c r="K10" s="5" t="s">
        <v>15</v>
      </c>
      <c r="L10" s="186"/>
      <c r="M10" s="188"/>
    </row>
    <row r="11" spans="1:86" ht="18" customHeight="1" x14ac:dyDescent="0.25">
      <c r="A11" s="6" t="s">
        <v>16</v>
      </c>
      <c r="B11" s="7"/>
      <c r="C11" s="8"/>
      <c r="D11" s="8"/>
      <c r="E11" s="8"/>
      <c r="F11" s="8"/>
      <c r="G11" s="8"/>
      <c r="H11" s="8"/>
      <c r="I11" s="8"/>
      <c r="J11" s="8"/>
      <c r="K11" s="9"/>
      <c r="L11" s="10"/>
      <c r="M11" s="11"/>
    </row>
    <row r="12" spans="1:86" ht="22.5" x14ac:dyDescent="0.25">
      <c r="A12" s="12" t="s">
        <v>17</v>
      </c>
      <c r="B12" s="13">
        <f>SUM(C12:K12)</f>
        <v>0</v>
      </c>
      <c r="C12" s="108"/>
      <c r="D12" s="109"/>
      <c r="E12" s="109"/>
      <c r="F12" s="109"/>
      <c r="G12" s="109"/>
      <c r="H12" s="109"/>
      <c r="I12" s="109"/>
      <c r="J12" s="109"/>
      <c r="K12" s="110"/>
      <c r="L12" s="111"/>
      <c r="M12" s="112"/>
      <c r="N12" s="14" t="str">
        <f>$CA12&amp;CB12</f>
        <v/>
      </c>
      <c r="CA12" s="15" t="str">
        <f>IF(AND(B12&gt;0,L12="")," * No olvide digitar la variable Pueblos Originarios. Digite cero si no tiene.",IF(L12&gt;B12, " * La variable Pueblos Originarios no puede ser mayor al Total.",""))</f>
        <v/>
      </c>
      <c r="CB12" s="15" t="str">
        <f>IF(AND(B12&gt;0,M12="")," * No olvide digitar la variable Migrantes. Digite cero si no tiene.",IF(M12&gt;B12, " * La variable Migrantes no puede ser mayor al Total.",""))</f>
        <v/>
      </c>
      <c r="CC12" s="14"/>
      <c r="CD12" s="14"/>
      <c r="CG12" s="16">
        <f>IF(AND(B12&gt;0,L12=""),1,IF(L12&gt;B12,1,0))</f>
        <v>0</v>
      </c>
      <c r="CH12" s="16">
        <f>IF(AND(B12&gt;0,M12=""),1,IF(M12&gt;B12,1,0))</f>
        <v>0</v>
      </c>
    </row>
    <row r="13" spans="1:86" x14ac:dyDescent="0.25">
      <c r="A13" s="17" t="s">
        <v>18</v>
      </c>
      <c r="B13" s="18">
        <f>SUM(C13:K13)</f>
        <v>0</v>
      </c>
      <c r="C13" s="113"/>
      <c r="D13" s="114"/>
      <c r="E13" s="114"/>
      <c r="F13" s="114"/>
      <c r="G13" s="114"/>
      <c r="H13" s="114"/>
      <c r="I13" s="114"/>
      <c r="J13" s="114"/>
      <c r="K13" s="115"/>
      <c r="L13" s="116"/>
      <c r="M13" s="117"/>
      <c r="N13" s="14" t="str">
        <f t="shared" ref="N13:N19" si="0">$CA13&amp;CB13</f>
        <v/>
      </c>
      <c r="CA13" s="15" t="str">
        <f>IF(AND(B13&gt;0,L13="")," * No olvide digitar la variable Pueblos Originarios. Digite cero si no tiene.",IF(L13&gt;B13, " * La variable Pueblos Originarios no puede ser mayor al Total.",""))</f>
        <v/>
      </c>
      <c r="CB13" s="15" t="str">
        <f>IF(AND(B13&gt;0,M13="")," * No olvide digitar la variable Migrantes. Digite cero si no tiene.",IF(M13&gt;B13, " * La variable Migrantes no puede ser mayor al Total.",""))</f>
        <v/>
      </c>
      <c r="CG13" s="16">
        <f>IF(AND(B13&gt;0,L13=""),1,IF(L13&gt;B13,1,0))</f>
        <v>0</v>
      </c>
      <c r="CH13" s="16">
        <f>IF(AND(B13&gt;0,M13=""),1,IF(M13&gt;B13,1,0))</f>
        <v>0</v>
      </c>
    </row>
    <row r="14" spans="1:86" ht="18" customHeight="1" x14ac:dyDescent="0.25">
      <c r="A14" s="19" t="s">
        <v>19</v>
      </c>
      <c r="B14" s="20"/>
      <c r="C14" s="21"/>
      <c r="D14" s="21"/>
      <c r="E14" s="21"/>
      <c r="F14" s="21"/>
      <c r="G14" s="21"/>
      <c r="H14" s="21"/>
      <c r="I14" s="21"/>
      <c r="J14" s="21"/>
      <c r="K14" s="22"/>
      <c r="L14" s="23"/>
      <c r="M14" s="24"/>
      <c r="N14" s="14" t="str">
        <f t="shared" si="0"/>
        <v/>
      </c>
      <c r="CA14" s="25"/>
    </row>
    <row r="15" spans="1:86" ht="22.5" x14ac:dyDescent="0.25">
      <c r="A15" s="12" t="s">
        <v>20</v>
      </c>
      <c r="B15" s="26">
        <f>SUM(C15:K15)</f>
        <v>2</v>
      </c>
      <c r="C15" s="108"/>
      <c r="D15" s="109"/>
      <c r="E15" s="109">
        <v>2</v>
      </c>
      <c r="F15" s="109"/>
      <c r="G15" s="109"/>
      <c r="H15" s="109"/>
      <c r="I15" s="109"/>
      <c r="J15" s="109"/>
      <c r="K15" s="110"/>
      <c r="L15" s="111">
        <v>0</v>
      </c>
      <c r="M15" s="112">
        <v>2</v>
      </c>
      <c r="N15" s="14" t="str">
        <f t="shared" si="0"/>
        <v/>
      </c>
      <c r="CA15" s="15" t="str">
        <f>IF(AND(B15&gt;0,L15="")," * No olvide digitar la variable Pueblos Originarios. Digite cero si no tiene.",IF(L15&gt;B15, " * La variable Pueblos Originarios no puede ser mayor al Total.",""))</f>
        <v/>
      </c>
      <c r="CB15" s="15" t="str">
        <f t="shared" ref="CB15:CB16" si="1">IF(AND(B15&gt;0,M15="")," * No olvide digitar la variable Migrantes. Digite cero si no tiene.",IF(M15&gt;B15, " * La variable Migrantes no puede ser mayor al Total.",""))</f>
        <v/>
      </c>
      <c r="CG15" s="16">
        <f t="shared" ref="CG15:CG16" si="2">IF(AND(B15&gt;0,L15=""),1,IF(L15&gt;B15,1,0))</f>
        <v>0</v>
      </c>
      <c r="CH15" s="16">
        <f t="shared" ref="CH15:CH16" si="3">IF(AND(B15&gt;0,M15=""),1,IF(M15&gt;B15,1,0))</f>
        <v>0</v>
      </c>
    </row>
    <row r="16" spans="1:86" x14ac:dyDescent="0.25">
      <c r="A16" s="17" t="s">
        <v>21</v>
      </c>
      <c r="B16" s="18">
        <f>SUM(C16:K16)</f>
        <v>0</v>
      </c>
      <c r="C16" s="113"/>
      <c r="D16" s="114"/>
      <c r="E16" s="114"/>
      <c r="F16" s="114"/>
      <c r="G16" s="114"/>
      <c r="H16" s="114"/>
      <c r="I16" s="114"/>
      <c r="J16" s="114"/>
      <c r="K16" s="115"/>
      <c r="L16" s="116"/>
      <c r="M16" s="117"/>
      <c r="N16" s="14" t="str">
        <f t="shared" si="0"/>
        <v/>
      </c>
      <c r="CA16" s="15" t="str">
        <f>IF(AND(B16&gt;0,L16="")," * No olvide digitar la variable Pueblos Originarios. Digite cero si no tiene.",IF(L16&gt;B16, " * La variable Pueblos Originarios no puede ser mayor al Total.",""))</f>
        <v/>
      </c>
      <c r="CB16" s="15" t="str">
        <f t="shared" si="1"/>
        <v/>
      </c>
      <c r="CG16" s="16">
        <f t="shared" si="2"/>
        <v>0</v>
      </c>
      <c r="CH16" s="16">
        <f t="shared" si="3"/>
        <v>0</v>
      </c>
    </row>
    <row r="17" spans="1:86" ht="18" customHeight="1" x14ac:dyDescent="0.25">
      <c r="A17" s="27" t="s">
        <v>22</v>
      </c>
      <c r="B17" s="20"/>
      <c r="C17" s="21"/>
      <c r="D17" s="21"/>
      <c r="E17" s="21"/>
      <c r="F17" s="21"/>
      <c r="G17" s="21"/>
      <c r="H17" s="21"/>
      <c r="I17" s="21"/>
      <c r="J17" s="21"/>
      <c r="K17" s="22"/>
      <c r="L17" s="23"/>
      <c r="M17" s="24"/>
      <c r="N17" s="14" t="str">
        <f t="shared" si="0"/>
        <v/>
      </c>
      <c r="CA17" s="25"/>
    </row>
    <row r="18" spans="1:86" ht="22.5" x14ac:dyDescent="0.25">
      <c r="A18" s="28" t="s">
        <v>23</v>
      </c>
      <c r="B18" s="29">
        <f>SUM(C18:K18)</f>
        <v>0</v>
      </c>
      <c r="C18" s="118"/>
      <c r="D18" s="119"/>
      <c r="E18" s="119"/>
      <c r="F18" s="119"/>
      <c r="G18" s="119"/>
      <c r="H18" s="119"/>
      <c r="I18" s="119"/>
      <c r="J18" s="119"/>
      <c r="K18" s="120"/>
      <c r="L18" s="121"/>
      <c r="M18" s="122"/>
      <c r="N18" s="14" t="str">
        <f t="shared" si="0"/>
        <v/>
      </c>
      <c r="CA18" s="15" t="str">
        <f>IF(AND(B18&gt;0,L18="")," * No olvide digitar la variable Pueblos Originarios. Digite cero si no tiene.",IF(L18&gt;B18, " * La variable Pueblos Originarios no puede ser mayor al Total.",""))</f>
        <v/>
      </c>
      <c r="CB18" s="15" t="str">
        <f t="shared" ref="CB18:CB19" si="4">IF(AND(B18&gt;0,M18="")," * No olvide digitar la variable Migrantes. Digite cero si no tiene.",IF(M18&gt;B18, " * La variable Migrantes no puede ser mayor al Total.",""))</f>
        <v/>
      </c>
      <c r="CG18" s="16">
        <f t="shared" ref="CG18:CG19" si="5">IF(AND(B18&gt;0,L18=""),1,IF(L18&gt;B18,1,0))</f>
        <v>0</v>
      </c>
      <c r="CH18" s="16">
        <f t="shared" ref="CH18:CH19" si="6">IF(AND(B18&gt;0,M18=""),1,IF(M18&gt;B18,1,0))</f>
        <v>0</v>
      </c>
    </row>
    <row r="19" spans="1:86" x14ac:dyDescent="0.25">
      <c r="A19" s="17" t="s">
        <v>21</v>
      </c>
      <c r="B19" s="18">
        <f>SUM(C19:K19)</f>
        <v>0</v>
      </c>
      <c r="C19" s="113"/>
      <c r="D19" s="114"/>
      <c r="E19" s="114"/>
      <c r="F19" s="114"/>
      <c r="G19" s="114"/>
      <c r="H19" s="114"/>
      <c r="I19" s="114"/>
      <c r="J19" s="114"/>
      <c r="K19" s="115"/>
      <c r="L19" s="116"/>
      <c r="M19" s="117"/>
      <c r="N19" s="14" t="str">
        <f t="shared" si="0"/>
        <v/>
      </c>
      <c r="CA19" s="15" t="str">
        <f>IF(AND(B19&gt;0,L19="")," * No olvide digitar la variable Pueblos Originarios. Digite cero si no tiene.",IF(L19&gt;B19, " * La variable Pueblos Originarios no puede ser mayor al Total.",""))</f>
        <v/>
      </c>
      <c r="CB19" s="15" t="str">
        <f t="shared" si="4"/>
        <v/>
      </c>
      <c r="CG19" s="16">
        <f t="shared" si="5"/>
        <v>0</v>
      </c>
      <c r="CH19" s="16">
        <f t="shared" si="6"/>
        <v>0</v>
      </c>
    </row>
    <row r="20" spans="1:86" ht="18" customHeight="1" x14ac:dyDescent="0.25">
      <c r="A20" s="189" t="s">
        <v>24</v>
      </c>
      <c r="B20" s="189"/>
      <c r="C20" s="189"/>
      <c r="D20" s="189"/>
      <c r="CA20" s="25"/>
    </row>
    <row r="21" spans="1:86" ht="21" x14ac:dyDescent="0.25">
      <c r="A21" s="30"/>
      <c r="B21" s="31" t="s">
        <v>3</v>
      </c>
      <c r="C21" s="32" t="s">
        <v>5</v>
      </c>
      <c r="D21" s="33" t="s">
        <v>6</v>
      </c>
      <c r="CA21" s="25"/>
    </row>
    <row r="22" spans="1:86" ht="33" x14ac:dyDescent="0.25">
      <c r="A22" s="28" t="s">
        <v>25</v>
      </c>
      <c r="B22" s="34">
        <v>132</v>
      </c>
      <c r="C22" s="111">
        <v>0</v>
      </c>
      <c r="D22" s="112">
        <v>0</v>
      </c>
      <c r="E22" s="35" t="str">
        <f>CA22&amp;CB22</f>
        <v/>
      </c>
      <c r="CA22" s="15" t="str">
        <f>IF(AND(B22&gt;0,C22="")," * No olvide digitar la variable Pueblos Originarios. Digite cero si no tiene.",IF(C22&gt;B22, " * La variable Pueblos Originarios no puede ser mayor al Total.",""))</f>
        <v/>
      </c>
      <c r="CB22" s="15" t="str">
        <f>IF(AND(B22&gt;0,D22="")," * No olvide digitar la variable Migrantes. Digite cero si no tiene.",IF(D22&gt;B22, " * La variable Migrantes no puede ser mayor al Total.",""))</f>
        <v/>
      </c>
      <c r="CG22" s="36">
        <f>IF(AND(B22&gt;0,C22=""),1,IF(C22&gt;B22,1,0))</f>
        <v>0</v>
      </c>
      <c r="CH22" s="36">
        <f>IF(AND(B22&gt;0,D22=""),1,IF(D22&gt;B22,1,0))</f>
        <v>0</v>
      </c>
    </row>
    <row r="23" spans="1:86" ht="22.5" x14ac:dyDescent="0.25">
      <c r="A23" s="37" t="s">
        <v>26</v>
      </c>
      <c r="B23" s="123">
        <v>132</v>
      </c>
      <c r="C23" s="116">
        <v>0</v>
      </c>
      <c r="D23" s="117">
        <v>0</v>
      </c>
      <c r="E23" s="35" t="str">
        <f>CA23&amp;CB23</f>
        <v/>
      </c>
      <c r="CA23" s="15" t="str">
        <f>IF(AND(B23&gt;0,C23="")," * No olvide digitar la variable Pueblos Originarios. Digite cero si no tiene.",IF(C23&gt;B23, " * La variable Pueblos Originarios no puede ser mayor al Total.",""))</f>
        <v/>
      </c>
      <c r="CB23" s="15" t="str">
        <f>IF(AND(B23&gt;0,D23="")," * No olvide digitar la variable Migrantes. Digite cero si no tiene.",IF(D23&gt;B23, " * La variable Migrantes no puede ser mayor al Total.",""))</f>
        <v/>
      </c>
      <c r="CG23" s="36">
        <f>IF(AND(B23&gt;0,C23=""),1,IF(C23&gt;B23,1,0))</f>
        <v>0</v>
      </c>
      <c r="CH23" s="36">
        <f>IF(AND(B23&gt;0,D23=""),1,IF(D23&gt;B23,1,0))</f>
        <v>0</v>
      </c>
    </row>
    <row r="24" spans="1:86" ht="18" customHeight="1" x14ac:dyDescent="0.25">
      <c r="A24" s="190" t="s">
        <v>27</v>
      </c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CA24" s="25"/>
    </row>
    <row r="25" spans="1:86" x14ac:dyDescent="0.25">
      <c r="A25" s="191"/>
      <c r="B25" s="178" t="s">
        <v>3</v>
      </c>
      <c r="C25" s="183" t="s">
        <v>4</v>
      </c>
      <c r="D25" s="183"/>
      <c r="E25" s="183"/>
      <c r="F25" s="183"/>
      <c r="G25" s="183"/>
      <c r="H25" s="183"/>
      <c r="I25" s="183"/>
      <c r="J25" s="183"/>
      <c r="K25" s="184"/>
      <c r="L25" s="187" t="s">
        <v>5</v>
      </c>
      <c r="M25" s="178" t="s">
        <v>6</v>
      </c>
      <c r="CA25" s="25"/>
    </row>
    <row r="26" spans="1:86" x14ac:dyDescent="0.25">
      <c r="A26" s="192"/>
      <c r="B26" s="179"/>
      <c r="C26" s="38" t="s">
        <v>7</v>
      </c>
      <c r="D26" s="4" t="s">
        <v>8</v>
      </c>
      <c r="E26" s="4" t="s">
        <v>9</v>
      </c>
      <c r="F26" s="4" t="s">
        <v>10</v>
      </c>
      <c r="G26" s="4" t="s">
        <v>11</v>
      </c>
      <c r="H26" s="4" t="s">
        <v>12</v>
      </c>
      <c r="I26" s="4" t="s">
        <v>13</v>
      </c>
      <c r="J26" s="4" t="s">
        <v>14</v>
      </c>
      <c r="K26" s="5" t="s">
        <v>15</v>
      </c>
      <c r="L26" s="188"/>
      <c r="M26" s="179"/>
      <c r="CA26" s="25"/>
    </row>
    <row r="27" spans="1:86" ht="22.5" x14ac:dyDescent="0.25">
      <c r="A27" s="28" t="s">
        <v>28</v>
      </c>
      <c r="B27" s="26">
        <f t="shared" ref="B27:B32" si="7">SUM(C27:K27)</f>
        <v>0</v>
      </c>
      <c r="C27" s="118"/>
      <c r="D27" s="119"/>
      <c r="E27" s="119"/>
      <c r="F27" s="119"/>
      <c r="G27" s="119"/>
      <c r="H27" s="119"/>
      <c r="I27" s="119"/>
      <c r="J27" s="119"/>
      <c r="K27" s="120"/>
      <c r="L27" s="124"/>
      <c r="M27" s="125"/>
      <c r="N27" s="35" t="str">
        <f>$CA27&amp;CB27</f>
        <v/>
      </c>
      <c r="CA27" s="15" t="str">
        <f>IF(AND(B27&gt;0,L27="")," No olvide digitar la variable Pueblos Originarios. Digite cero si no tiene.",IF(L27&gt;B27," * La variable Pueblos Originarios no puede ser mayor al Total.",""))</f>
        <v/>
      </c>
      <c r="CB27" s="15" t="str">
        <f>IF(AND(B27&gt;0,M27="")," No olvide digitar la variable Migrantes. Digite cero si no tiene.",IF(M27&gt;B27," * La variable Migrantes no puede ser mayor al Total.",""))</f>
        <v/>
      </c>
      <c r="CG27" s="36">
        <f>IF(AND(B27&gt;0,L27=""),1,IF(L27&gt;B27,1,0))</f>
        <v>0</v>
      </c>
      <c r="CH27" s="36">
        <f>IF(AND(B27&gt;0,M27=""),1,IF(M27&gt;B27,1,0))</f>
        <v>0</v>
      </c>
    </row>
    <row r="28" spans="1:86" x14ac:dyDescent="0.25">
      <c r="A28" s="28" t="s">
        <v>29</v>
      </c>
      <c r="B28" s="39">
        <f t="shared" si="7"/>
        <v>0</v>
      </c>
      <c r="C28" s="118"/>
      <c r="D28" s="119"/>
      <c r="E28" s="119"/>
      <c r="F28" s="119"/>
      <c r="G28" s="119"/>
      <c r="H28" s="119"/>
      <c r="I28" s="119"/>
      <c r="J28" s="119"/>
      <c r="K28" s="120"/>
      <c r="L28" s="124"/>
      <c r="M28" s="125"/>
      <c r="N28" s="35" t="str">
        <f t="shared" ref="N28:N32" si="8">$CA28&amp;CB28</f>
        <v/>
      </c>
      <c r="CA28" s="15" t="str">
        <f t="shared" ref="CA28:CA32" si="9">IF(AND(B28&gt;0,L28="")," No olvide digitar la variable Pueblos Originarios. Digite cero si no tiene.",IF(L28&gt;B28," * La variable Pueblos Originarios no puede ser mayor al Total.",""))</f>
        <v/>
      </c>
      <c r="CB28" s="15" t="str">
        <f t="shared" ref="CB28:CB32" si="10">IF(AND(B28&gt;0,M28="")," No olvide digitar la variable Migrantes. Digite cero si no tiene.",IF(M28&gt;B28," * La variable Migrantes no puede ser mayor al Total.",""))</f>
        <v/>
      </c>
      <c r="CG28" s="36">
        <f t="shared" ref="CG28:CG32" si="11">IF(AND(B28&gt;0,L28=""),1,IF(L28&gt;B28,1,0))</f>
        <v>0</v>
      </c>
      <c r="CH28" s="36">
        <f t="shared" ref="CH28:CH32" si="12">IF(AND(B28&gt;0,M28=""),1,IF(M28&gt;B28,1,0))</f>
        <v>0</v>
      </c>
    </row>
    <row r="29" spans="1:86" ht="22.5" x14ac:dyDescent="0.25">
      <c r="A29" s="28" t="s">
        <v>30</v>
      </c>
      <c r="B29" s="39">
        <f t="shared" si="7"/>
        <v>0</v>
      </c>
      <c r="C29" s="118"/>
      <c r="D29" s="119"/>
      <c r="E29" s="119"/>
      <c r="F29" s="119"/>
      <c r="G29" s="119"/>
      <c r="H29" s="119"/>
      <c r="I29" s="119"/>
      <c r="J29" s="119"/>
      <c r="K29" s="120"/>
      <c r="L29" s="124"/>
      <c r="M29" s="125"/>
      <c r="N29" s="35" t="str">
        <f t="shared" si="8"/>
        <v/>
      </c>
      <c r="CA29" s="15" t="str">
        <f t="shared" si="9"/>
        <v/>
      </c>
      <c r="CB29" s="15" t="str">
        <f t="shared" si="10"/>
        <v/>
      </c>
      <c r="CG29" s="36">
        <f t="shared" si="11"/>
        <v>0</v>
      </c>
      <c r="CH29" s="36">
        <f t="shared" si="12"/>
        <v>0</v>
      </c>
    </row>
    <row r="30" spans="1:86" ht="22.5" x14ac:dyDescent="0.25">
      <c r="A30" s="28" t="s">
        <v>31</v>
      </c>
      <c r="B30" s="39">
        <f t="shared" si="7"/>
        <v>0</v>
      </c>
      <c r="C30" s="118"/>
      <c r="D30" s="119"/>
      <c r="E30" s="119"/>
      <c r="F30" s="119"/>
      <c r="G30" s="119"/>
      <c r="H30" s="119"/>
      <c r="I30" s="119"/>
      <c r="J30" s="119"/>
      <c r="K30" s="120"/>
      <c r="L30" s="124"/>
      <c r="M30" s="125"/>
      <c r="N30" s="35" t="str">
        <f t="shared" si="8"/>
        <v/>
      </c>
      <c r="CA30" s="15" t="str">
        <f t="shared" si="9"/>
        <v/>
      </c>
      <c r="CB30" s="15" t="str">
        <f t="shared" si="10"/>
        <v/>
      </c>
      <c r="CG30" s="36">
        <f t="shared" si="11"/>
        <v>0</v>
      </c>
      <c r="CH30" s="36">
        <f t="shared" si="12"/>
        <v>0</v>
      </c>
    </row>
    <row r="31" spans="1:86" ht="22.5" x14ac:dyDescent="0.25">
      <c r="A31" s="28" t="s">
        <v>32</v>
      </c>
      <c r="B31" s="39">
        <f t="shared" si="7"/>
        <v>0</v>
      </c>
      <c r="C31" s="118"/>
      <c r="D31" s="119"/>
      <c r="E31" s="119"/>
      <c r="F31" s="119"/>
      <c r="G31" s="119"/>
      <c r="H31" s="119"/>
      <c r="I31" s="119"/>
      <c r="J31" s="119"/>
      <c r="K31" s="120"/>
      <c r="L31" s="124"/>
      <c r="M31" s="125"/>
      <c r="N31" s="35" t="str">
        <f t="shared" si="8"/>
        <v/>
      </c>
      <c r="CA31" s="15" t="str">
        <f t="shared" si="9"/>
        <v/>
      </c>
      <c r="CB31" s="15" t="str">
        <f t="shared" si="10"/>
        <v/>
      </c>
      <c r="CG31" s="36">
        <f t="shared" si="11"/>
        <v>0</v>
      </c>
      <c r="CH31" s="36">
        <f t="shared" si="12"/>
        <v>0</v>
      </c>
    </row>
    <row r="32" spans="1:86" x14ac:dyDescent="0.25">
      <c r="A32" s="17" t="s">
        <v>33</v>
      </c>
      <c r="B32" s="18">
        <f t="shared" si="7"/>
        <v>0</v>
      </c>
      <c r="C32" s="126"/>
      <c r="D32" s="127"/>
      <c r="E32" s="127"/>
      <c r="F32" s="127"/>
      <c r="G32" s="127"/>
      <c r="H32" s="127"/>
      <c r="I32" s="127"/>
      <c r="J32" s="127"/>
      <c r="K32" s="128"/>
      <c r="L32" s="129"/>
      <c r="M32" s="130"/>
      <c r="N32" s="35" t="str">
        <f t="shared" si="8"/>
        <v/>
      </c>
      <c r="CA32" s="15" t="str">
        <f t="shared" si="9"/>
        <v/>
      </c>
      <c r="CB32" s="15" t="str">
        <f t="shared" si="10"/>
        <v/>
      </c>
      <c r="CG32" s="36">
        <f t="shared" si="11"/>
        <v>0</v>
      </c>
      <c r="CH32" s="36">
        <f t="shared" si="12"/>
        <v>0</v>
      </c>
    </row>
    <row r="33" spans="1:86" ht="18" customHeight="1" x14ac:dyDescent="0.25">
      <c r="A33" s="189" t="s">
        <v>34</v>
      </c>
      <c r="B33" s="189"/>
      <c r="C33" s="189"/>
      <c r="D33" s="189"/>
      <c r="CA33" s="25"/>
    </row>
    <row r="34" spans="1:86" ht="21" x14ac:dyDescent="0.25">
      <c r="A34" s="40"/>
      <c r="B34" s="31" t="s">
        <v>3</v>
      </c>
      <c r="C34" s="32" t="s">
        <v>5</v>
      </c>
      <c r="D34" s="33" t="s">
        <v>6</v>
      </c>
      <c r="CA34" s="25"/>
    </row>
    <row r="35" spans="1:86" ht="22.5" x14ac:dyDescent="0.25">
      <c r="A35" s="28" t="s">
        <v>35</v>
      </c>
      <c r="B35" s="131"/>
      <c r="C35" s="124"/>
      <c r="D35" s="132"/>
      <c r="E35" s="35" t="str">
        <f>CA35&amp;CB35</f>
        <v/>
      </c>
      <c r="CA35" s="15" t="str">
        <f>IF(AND(B35&gt;0,C35="")," No olvide digitar la variable Pueblos Originarios. Digite cero si no tiene.",IF(C35&gt;B35," * La variable Pueblos Originarios no puede ser mayor al Total.",""))</f>
        <v/>
      </c>
      <c r="CB35" s="15" t="str">
        <f>IF(AND(B35&gt;0,D35="")," No olvide digitar la variable Migrantes. Digite cero si no tiene.",IF(D35&gt;B35," * La variable Migrantes no puede ser mayor al Total.",""))</f>
        <v/>
      </c>
      <c r="CG35" s="36">
        <f>IF(AND(B35&gt;0,C35=""),1,IF(C35&gt;B35,1,0))</f>
        <v>0</v>
      </c>
      <c r="CH35" s="36">
        <f>IF(AND(B35&gt;0,D35=""),1,IF(D35&gt;B35,1,0))</f>
        <v>0</v>
      </c>
    </row>
    <row r="36" spans="1:86" x14ac:dyDescent="0.25">
      <c r="A36" s="37" t="s">
        <v>36</v>
      </c>
      <c r="B36" s="133"/>
      <c r="C36" s="129"/>
      <c r="D36" s="134"/>
      <c r="E36" s="35" t="str">
        <f>CA36&amp;CB36</f>
        <v/>
      </c>
      <c r="CA36" s="15" t="str">
        <f>IF(AND(B36&gt;0,C36="")," No olvide digitar la variable Pueblos Originarios. Digite cero si no tiene.",IF(C36&gt;B36," * La variable Pueblos Originarios no puede ser mayor al Total.",""))</f>
        <v/>
      </c>
      <c r="CB36" s="15" t="str">
        <f>IF(AND(B36&gt;0,D36="")," No olvide digitar la variable Migrantes. Digite cero si no tiene.",IF(D36&gt;B36," * La variable Migrantes no puede ser mayor al Total.",""))</f>
        <v/>
      </c>
      <c r="CG36" s="36">
        <f>IF(AND(B36&gt;0,C36=""),1,IF(C36&gt;B36,1,0))</f>
        <v>0</v>
      </c>
      <c r="CH36" s="36">
        <f>IF(AND(B36&gt;0,D36=""),1,IF(D36&gt;B36,1,0))</f>
        <v>0</v>
      </c>
    </row>
    <row r="37" spans="1:86" ht="18" customHeight="1" x14ac:dyDescent="0.25">
      <c r="A37" s="190" t="s">
        <v>37</v>
      </c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CA37" s="25"/>
      <c r="CB37" s="25"/>
    </row>
    <row r="38" spans="1:86" x14ac:dyDescent="0.25">
      <c r="A38" s="193"/>
      <c r="B38" s="195" t="s">
        <v>3</v>
      </c>
      <c r="C38" s="182" t="s">
        <v>4</v>
      </c>
      <c r="D38" s="183"/>
      <c r="E38" s="183"/>
      <c r="F38" s="183"/>
      <c r="G38" s="183"/>
      <c r="H38" s="183"/>
      <c r="I38" s="183"/>
      <c r="J38" s="183"/>
      <c r="K38" s="184"/>
      <c r="L38" s="185" t="s">
        <v>5</v>
      </c>
      <c r="M38" s="187" t="s">
        <v>6</v>
      </c>
      <c r="CA38" s="25"/>
    </row>
    <row r="39" spans="1:86" x14ac:dyDescent="0.25">
      <c r="A39" s="194"/>
      <c r="B39" s="196"/>
      <c r="C39" s="3" t="s">
        <v>7</v>
      </c>
      <c r="D39" s="4" t="s">
        <v>8</v>
      </c>
      <c r="E39" s="4" t="s">
        <v>9</v>
      </c>
      <c r="F39" s="4" t="s">
        <v>10</v>
      </c>
      <c r="G39" s="4" t="s">
        <v>11</v>
      </c>
      <c r="H39" s="4" t="s">
        <v>12</v>
      </c>
      <c r="I39" s="4" t="s">
        <v>13</v>
      </c>
      <c r="J39" s="4" t="s">
        <v>14</v>
      </c>
      <c r="K39" s="5" t="s">
        <v>15</v>
      </c>
      <c r="L39" s="186"/>
      <c r="M39" s="188"/>
      <c r="CA39" s="25"/>
    </row>
    <row r="40" spans="1:86" ht="22.5" x14ac:dyDescent="0.25">
      <c r="A40" s="28" t="s">
        <v>38</v>
      </c>
      <c r="B40" s="41">
        <f>SUM(C40:K40)</f>
        <v>0</v>
      </c>
      <c r="C40" s="135"/>
      <c r="D40" s="124"/>
      <c r="E40" s="124"/>
      <c r="F40" s="124"/>
      <c r="G40" s="124"/>
      <c r="H40" s="124"/>
      <c r="I40" s="124"/>
      <c r="J40" s="124"/>
      <c r="K40" s="120"/>
      <c r="L40" s="121"/>
      <c r="M40" s="122"/>
      <c r="N40" s="35" t="str">
        <f>$CA40&amp;CB40</f>
        <v/>
      </c>
      <c r="CA40" s="15" t="str">
        <f>IF(AND(B40&gt;0,L40="")," No olvide digitar la variable Pueblos Originarios. Digite cero si no tiene.",IF(L40&gt;B40," * La variable Pueblos Originarios no puede ser mayor al Total.",""))</f>
        <v/>
      </c>
      <c r="CB40" s="15" t="str">
        <f>IF(AND(B40&gt;0,M40="")," No olvide digitar la variable Migrantes. Digite cero si no tiene.",IF(M40&gt;B40," * La variable Migrantes no puede ser mayor al Total.",""))</f>
        <v/>
      </c>
      <c r="CG40" s="36">
        <f>IF(AND(B40&gt;0,L40=""),1,IF(L40&gt;B40,1,0))</f>
        <v>0</v>
      </c>
      <c r="CH40" s="36">
        <f>IF(AND(B40&gt;0,M40=""),1,IF(M40&gt;B40,1,0))</f>
        <v>0</v>
      </c>
    </row>
    <row r="41" spans="1:86" ht="22.5" x14ac:dyDescent="0.25">
      <c r="A41" s="28" t="s">
        <v>39</v>
      </c>
      <c r="B41" s="41">
        <f t="shared" ref="B41:B47" si="13">SUM(C41:K41)</f>
        <v>0</v>
      </c>
      <c r="C41" s="135"/>
      <c r="D41" s="124"/>
      <c r="E41" s="124"/>
      <c r="F41" s="124"/>
      <c r="G41" s="124"/>
      <c r="H41" s="124"/>
      <c r="I41" s="124"/>
      <c r="J41" s="124"/>
      <c r="K41" s="120"/>
      <c r="L41" s="121"/>
      <c r="M41" s="122"/>
      <c r="N41" s="35" t="str">
        <f t="shared" ref="N41:N47" si="14">$CA41&amp;CB41</f>
        <v/>
      </c>
      <c r="CA41" s="15" t="str">
        <f t="shared" ref="CA41:CA47" si="15">IF(AND(B41&gt;0,L41="")," No olvide digitar la variable Pueblos Originarios. Digite cero si no tiene.",IF(L41&gt;B41," * La variable Pueblos Originarios no puede ser mayor al Total.",""))</f>
        <v/>
      </c>
      <c r="CB41" s="15" t="str">
        <f t="shared" ref="CB41:CB47" si="16">IF(AND(B41&gt;0,M41="")," No olvide digitar la variable Migrantes. Digite cero si no tiene.",IF(M41&gt;B41," * La variable Migrantes no puede ser mayor al Total.",""))</f>
        <v/>
      </c>
      <c r="CG41" s="36">
        <f t="shared" ref="CG41:CG47" si="17">IF(AND(B41&gt;0,L41=""),1,IF(L41&gt;B41,1,0))</f>
        <v>0</v>
      </c>
      <c r="CH41" s="36">
        <f t="shared" ref="CH41:CH47" si="18">IF(AND(B41&gt;0,M41=""),1,IF(M41&gt;B41,1,0))</f>
        <v>0</v>
      </c>
    </row>
    <row r="42" spans="1:86" ht="22.5" x14ac:dyDescent="0.25">
      <c r="A42" s="28" t="s">
        <v>40</v>
      </c>
      <c r="B42" s="41">
        <f t="shared" si="13"/>
        <v>0</v>
      </c>
      <c r="C42" s="135"/>
      <c r="D42" s="124"/>
      <c r="E42" s="124"/>
      <c r="F42" s="124"/>
      <c r="G42" s="124"/>
      <c r="H42" s="124"/>
      <c r="I42" s="124"/>
      <c r="J42" s="124"/>
      <c r="K42" s="120"/>
      <c r="L42" s="121"/>
      <c r="M42" s="122"/>
      <c r="N42" s="35" t="str">
        <f t="shared" si="14"/>
        <v/>
      </c>
      <c r="CA42" s="15" t="str">
        <f t="shared" si="15"/>
        <v/>
      </c>
      <c r="CB42" s="15" t="str">
        <f t="shared" si="16"/>
        <v/>
      </c>
      <c r="CG42" s="36">
        <f t="shared" si="17"/>
        <v>0</v>
      </c>
      <c r="CH42" s="36">
        <f t="shared" si="18"/>
        <v>0</v>
      </c>
    </row>
    <row r="43" spans="1:86" x14ac:dyDescent="0.25">
      <c r="A43" s="17" t="s">
        <v>41</v>
      </c>
      <c r="B43" s="42">
        <f t="shared" si="13"/>
        <v>0</v>
      </c>
      <c r="C43" s="129"/>
      <c r="D43" s="136"/>
      <c r="E43" s="136"/>
      <c r="F43" s="136"/>
      <c r="G43" s="136"/>
      <c r="H43" s="136"/>
      <c r="I43" s="136"/>
      <c r="J43" s="136"/>
      <c r="K43" s="115"/>
      <c r="L43" s="116"/>
      <c r="M43" s="117"/>
      <c r="N43" s="35" t="str">
        <f t="shared" si="14"/>
        <v/>
      </c>
      <c r="CA43" s="15" t="str">
        <f t="shared" si="15"/>
        <v/>
      </c>
      <c r="CB43" s="15" t="str">
        <f t="shared" si="16"/>
        <v/>
      </c>
      <c r="CG43" s="36">
        <f t="shared" si="17"/>
        <v>0</v>
      </c>
      <c r="CH43" s="36">
        <f t="shared" si="18"/>
        <v>0</v>
      </c>
    </row>
    <row r="44" spans="1:86" ht="22.5" x14ac:dyDescent="0.25">
      <c r="A44" s="28" t="s">
        <v>42</v>
      </c>
      <c r="B44" s="43">
        <f>SUM(C44:K44)</f>
        <v>0</v>
      </c>
      <c r="C44" s="124"/>
      <c r="D44" s="124"/>
      <c r="E44" s="124"/>
      <c r="F44" s="124"/>
      <c r="G44" s="124"/>
      <c r="H44" s="124"/>
      <c r="I44" s="124"/>
      <c r="J44" s="124"/>
      <c r="K44" s="120"/>
      <c r="L44" s="121"/>
      <c r="M44" s="122"/>
      <c r="N44" s="35" t="str">
        <f t="shared" si="14"/>
        <v/>
      </c>
      <c r="CA44" s="15" t="str">
        <f t="shared" si="15"/>
        <v/>
      </c>
      <c r="CB44" s="15" t="str">
        <f t="shared" si="16"/>
        <v/>
      </c>
      <c r="CG44" s="36">
        <f t="shared" si="17"/>
        <v>0</v>
      </c>
      <c r="CH44" s="36">
        <f t="shared" si="18"/>
        <v>0</v>
      </c>
    </row>
    <row r="45" spans="1:86" ht="22.5" x14ac:dyDescent="0.25">
      <c r="A45" s="28" t="s">
        <v>43</v>
      </c>
      <c r="B45" s="41">
        <f t="shared" si="13"/>
        <v>0</v>
      </c>
      <c r="C45" s="135"/>
      <c r="D45" s="124"/>
      <c r="E45" s="124"/>
      <c r="F45" s="124"/>
      <c r="G45" s="124"/>
      <c r="H45" s="124"/>
      <c r="I45" s="124"/>
      <c r="J45" s="124"/>
      <c r="K45" s="120"/>
      <c r="L45" s="121"/>
      <c r="M45" s="122"/>
      <c r="N45" s="35" t="str">
        <f t="shared" si="14"/>
        <v/>
      </c>
      <c r="CA45" s="15" t="str">
        <f t="shared" si="15"/>
        <v/>
      </c>
      <c r="CB45" s="15" t="str">
        <f t="shared" si="16"/>
        <v/>
      </c>
      <c r="CG45" s="36">
        <f t="shared" si="17"/>
        <v>0</v>
      </c>
      <c r="CH45" s="36">
        <f t="shared" si="18"/>
        <v>0</v>
      </c>
    </row>
    <row r="46" spans="1:86" ht="22.5" x14ac:dyDescent="0.25">
      <c r="A46" s="28" t="s">
        <v>44</v>
      </c>
      <c r="B46" s="41">
        <f>SUM(C46:K46)</f>
        <v>0</v>
      </c>
      <c r="C46" s="135"/>
      <c r="D46" s="124"/>
      <c r="E46" s="124"/>
      <c r="F46" s="124"/>
      <c r="G46" s="124"/>
      <c r="H46" s="124"/>
      <c r="I46" s="124"/>
      <c r="J46" s="124"/>
      <c r="K46" s="120"/>
      <c r="L46" s="121"/>
      <c r="M46" s="122"/>
      <c r="N46" s="35" t="str">
        <f t="shared" si="14"/>
        <v/>
      </c>
      <c r="CA46" s="15" t="str">
        <f t="shared" si="15"/>
        <v/>
      </c>
      <c r="CB46" s="15" t="str">
        <f t="shared" si="16"/>
        <v/>
      </c>
      <c r="CG46" s="36">
        <f t="shared" si="17"/>
        <v>0</v>
      </c>
      <c r="CH46" s="36">
        <f t="shared" si="18"/>
        <v>0</v>
      </c>
    </row>
    <row r="47" spans="1:86" ht="22.5" x14ac:dyDescent="0.25">
      <c r="A47" s="37" t="s">
        <v>45</v>
      </c>
      <c r="B47" s="42">
        <f t="shared" si="13"/>
        <v>0</v>
      </c>
      <c r="C47" s="129"/>
      <c r="D47" s="129"/>
      <c r="E47" s="129"/>
      <c r="F47" s="129"/>
      <c r="G47" s="129"/>
      <c r="H47" s="129"/>
      <c r="I47" s="129"/>
      <c r="J47" s="129"/>
      <c r="K47" s="128"/>
      <c r="L47" s="137"/>
      <c r="M47" s="138"/>
      <c r="N47" s="35" t="str">
        <f t="shared" si="14"/>
        <v/>
      </c>
      <c r="CA47" s="15" t="str">
        <f t="shared" si="15"/>
        <v/>
      </c>
      <c r="CB47" s="15" t="str">
        <f t="shared" si="16"/>
        <v/>
      </c>
      <c r="CG47" s="36">
        <f t="shared" si="17"/>
        <v>0</v>
      </c>
      <c r="CH47" s="36">
        <f t="shared" si="18"/>
        <v>0</v>
      </c>
    </row>
    <row r="48" spans="1:86" ht="18" customHeight="1" x14ac:dyDescent="0.25">
      <c r="A48" s="197" t="s">
        <v>46</v>
      </c>
      <c r="B48" s="197"/>
      <c r="C48" s="197"/>
      <c r="D48" s="197"/>
      <c r="E48" s="197"/>
      <c r="F48" s="197"/>
      <c r="G48" s="197"/>
      <c r="H48" s="197"/>
      <c r="I48" s="197"/>
      <c r="J48" s="197"/>
      <c r="K48" s="197"/>
      <c r="CA48" s="25"/>
    </row>
    <row r="49" spans="1:86" ht="21" x14ac:dyDescent="0.25">
      <c r="A49" s="44"/>
      <c r="B49" s="31" t="s">
        <v>3</v>
      </c>
      <c r="C49" s="32" t="s">
        <v>5</v>
      </c>
      <c r="D49" s="33" t="s">
        <v>6</v>
      </c>
      <c r="CA49" s="25"/>
    </row>
    <row r="50" spans="1:86" ht="22.5" x14ac:dyDescent="0.25">
      <c r="A50" s="28" t="s">
        <v>47</v>
      </c>
      <c r="B50" s="139"/>
      <c r="C50" s="135"/>
      <c r="D50" s="140"/>
      <c r="E50" s="35" t="str">
        <f>CA50&amp;CB50</f>
        <v/>
      </c>
      <c r="CA50" s="15" t="str">
        <f>IF(AND(B50&gt;0,C50="")," No olvide digitar la variable Pueblos Originarios. Digite cero si no tiene.",IF(C50&gt;B50," * La variable Pueblos Originarios no puede ser mayor al Total.",""))</f>
        <v/>
      </c>
      <c r="CB50" s="15" t="str">
        <f>IF(AND(B50&gt;0,D50="")," No olvide digitar la variable Migrantes. Digite cero si no tiene.",IF(D50&gt;B50," * La variable Migrantes no puede ser mayor al Total.",""))</f>
        <v/>
      </c>
      <c r="CG50" s="36">
        <f>IF(AND(B50&gt;0,C50=""),1,IF(C50&gt;B50,1,0))</f>
        <v>0</v>
      </c>
      <c r="CH50" s="36">
        <f>IF(AND(B50&gt;0,D50=""),1,IF(D50&gt;B50,1,0))</f>
        <v>0</v>
      </c>
    </row>
    <row r="51" spans="1:86" x14ac:dyDescent="0.25">
      <c r="A51" s="28" t="s">
        <v>48</v>
      </c>
      <c r="B51" s="139"/>
      <c r="C51" s="135"/>
      <c r="D51" s="140"/>
      <c r="E51" s="35" t="str">
        <f t="shared" ref="E51:E53" si="19">CA51&amp;CB51</f>
        <v/>
      </c>
      <c r="CA51" s="15" t="str">
        <f t="shared" ref="CA51:CA53" si="20">IF(AND(B51&gt;0,C51="")," No olvide digitar la variable Pueblos Originarios. Digite cero si no tiene.",IF(C51&gt;B51," * La variable Pueblos Originarios no puede ser mayor al Total.",""))</f>
        <v/>
      </c>
      <c r="CB51" s="15" t="str">
        <f t="shared" ref="CB51:CB53" si="21">IF(AND(B51&gt;0,D51="")," No olvide digitar la variable Migrantes. Digite cero si no tiene.",IF(D51&gt;B51," * La variable Migrantes no puede ser mayor al Total.",""))</f>
        <v/>
      </c>
      <c r="CG51" s="36">
        <f t="shared" ref="CG51:CG53" si="22">IF(AND(B51&gt;0,C51=""),1,IF(C51&gt;B51,1,0))</f>
        <v>0</v>
      </c>
      <c r="CH51" s="36">
        <f t="shared" ref="CH51:CH53" si="23">IF(AND(B51&gt;0,D51=""),1,IF(D51&gt;B51,1,0))</f>
        <v>0</v>
      </c>
    </row>
    <row r="52" spans="1:86" ht="33" x14ac:dyDescent="0.25">
      <c r="A52" s="28" t="s">
        <v>49</v>
      </c>
      <c r="B52" s="139"/>
      <c r="C52" s="135"/>
      <c r="D52" s="140"/>
      <c r="E52" s="35" t="str">
        <f t="shared" si="19"/>
        <v/>
      </c>
      <c r="CA52" s="15" t="str">
        <f t="shared" si="20"/>
        <v/>
      </c>
      <c r="CB52" s="15" t="str">
        <f t="shared" si="21"/>
        <v/>
      </c>
      <c r="CG52" s="36">
        <f t="shared" si="22"/>
        <v>0</v>
      </c>
      <c r="CH52" s="36">
        <f t="shared" si="23"/>
        <v>0</v>
      </c>
    </row>
    <row r="53" spans="1:86" ht="22.5" x14ac:dyDescent="0.25">
      <c r="A53" s="37" t="s">
        <v>50</v>
      </c>
      <c r="B53" s="128"/>
      <c r="C53" s="129"/>
      <c r="D53" s="138"/>
      <c r="E53" s="35" t="str">
        <f t="shared" si="19"/>
        <v/>
      </c>
      <c r="CA53" s="15" t="str">
        <f t="shared" si="20"/>
        <v/>
      </c>
      <c r="CB53" s="15" t="str">
        <f t="shared" si="21"/>
        <v/>
      </c>
      <c r="CG53" s="36">
        <f t="shared" si="22"/>
        <v>0</v>
      </c>
      <c r="CH53" s="36">
        <f t="shared" si="23"/>
        <v>0</v>
      </c>
    </row>
    <row r="54" spans="1:86" ht="18" customHeight="1" x14ac:dyDescent="0.25">
      <c r="A54" s="189" t="s">
        <v>51</v>
      </c>
      <c r="B54" s="189"/>
      <c r="C54" s="189"/>
      <c r="D54" s="189"/>
      <c r="CA54" s="25"/>
    </row>
    <row r="55" spans="1:86" ht="21" x14ac:dyDescent="0.25">
      <c r="A55" s="45"/>
      <c r="B55" s="31" t="s">
        <v>3</v>
      </c>
      <c r="C55" s="32" t="s">
        <v>5</v>
      </c>
      <c r="D55" s="33" t="s">
        <v>6</v>
      </c>
      <c r="CA55" s="25"/>
    </row>
    <row r="56" spans="1:86" ht="22.5" x14ac:dyDescent="0.25">
      <c r="A56" s="28" t="s">
        <v>52</v>
      </c>
      <c r="B56" s="139"/>
      <c r="C56" s="135"/>
      <c r="D56" s="140"/>
      <c r="E56" s="35" t="str">
        <f>CA56&amp;CB56</f>
        <v/>
      </c>
      <c r="CA56" s="15" t="str">
        <f>IF(AND(B56&gt;0,C56="")," No olvide digitar la variable Pueblos Originarios. Digite cero si no tiene.",IF(C56&gt;B56," * La variable Pueblos Originarios no puede ser mayor al Total.",""))</f>
        <v/>
      </c>
      <c r="CB56" s="15" t="str">
        <f>IF(AND(B56&gt;0,D56="")," No olvide digitar la variable Migrantes. Digite cero si no tiene.",IF(D56&gt;B56," * La variable Migrantes no puede ser mayor al Total.",""))</f>
        <v/>
      </c>
      <c r="CG56" s="36">
        <f>IF(AND(B56&gt;0,C56=""),1,IF(C56&gt;B56,1,0))</f>
        <v>0</v>
      </c>
      <c r="CH56" s="36">
        <f>IF(AND(B56&gt;0,D56=""),1,IF(D56&gt;B56,1,0))</f>
        <v>0</v>
      </c>
    </row>
    <row r="57" spans="1:86" x14ac:dyDescent="0.25">
      <c r="A57" s="28" t="s">
        <v>48</v>
      </c>
      <c r="B57" s="139"/>
      <c r="C57" s="135"/>
      <c r="D57" s="140"/>
      <c r="E57" s="35" t="str">
        <f t="shared" ref="E57:E59" si="24">CA57&amp;CB57</f>
        <v/>
      </c>
      <c r="CA57" s="15" t="str">
        <f t="shared" ref="CA57:CA59" si="25">IF(AND(B57&gt;0,C57="")," No olvide digitar la variable Pueblos Originarios. Digite cero si no tiene.",IF(C57&gt;B57," * La variable Pueblos Originarios no puede ser mayor al Total.",""))</f>
        <v/>
      </c>
      <c r="CB57" s="15" t="str">
        <f t="shared" ref="CB57:CB59" si="26">IF(AND(B57&gt;0,D57="")," No olvide digitar la variable Migrantes. Digite cero si no tiene.",IF(D57&gt;B57," * La variable Migrantes no puede ser mayor al Total.",""))</f>
        <v/>
      </c>
      <c r="CG57" s="36">
        <f t="shared" ref="CG57:CG59" si="27">IF(AND(B57&gt;0,C57=""),1,IF(C57&gt;B57,1,0))</f>
        <v>0</v>
      </c>
      <c r="CH57" s="36">
        <f t="shared" ref="CH57:CH59" si="28">IF(AND(B57&gt;0,D57=""),1,IF(D57&gt;B57,1,0))</f>
        <v>0</v>
      </c>
    </row>
    <row r="58" spans="1:86" ht="33" x14ac:dyDescent="0.25">
      <c r="A58" s="28" t="s">
        <v>53</v>
      </c>
      <c r="B58" s="139"/>
      <c r="C58" s="135"/>
      <c r="D58" s="140"/>
      <c r="E58" s="35" t="str">
        <f t="shared" si="24"/>
        <v/>
      </c>
      <c r="CA58" s="15" t="str">
        <f t="shared" si="25"/>
        <v/>
      </c>
      <c r="CB58" s="15" t="str">
        <f t="shared" si="26"/>
        <v/>
      </c>
      <c r="CG58" s="36">
        <f t="shared" si="27"/>
        <v>0</v>
      </c>
      <c r="CH58" s="36">
        <f t="shared" si="28"/>
        <v>0</v>
      </c>
    </row>
    <row r="59" spans="1:86" ht="22.5" x14ac:dyDescent="0.25">
      <c r="A59" s="17" t="s">
        <v>54</v>
      </c>
      <c r="B59" s="133"/>
      <c r="C59" s="137"/>
      <c r="D59" s="138"/>
      <c r="E59" s="35" t="str">
        <f t="shared" si="24"/>
        <v/>
      </c>
      <c r="CA59" s="15" t="str">
        <f t="shared" si="25"/>
        <v/>
      </c>
      <c r="CB59" s="15" t="str">
        <f t="shared" si="26"/>
        <v/>
      </c>
      <c r="CG59" s="36">
        <f t="shared" si="27"/>
        <v>0</v>
      </c>
      <c r="CH59" s="36">
        <f t="shared" si="28"/>
        <v>0</v>
      </c>
    </row>
    <row r="60" spans="1:86" ht="18" customHeight="1" x14ac:dyDescent="0.25">
      <c r="A60" s="190" t="s">
        <v>55</v>
      </c>
      <c r="B60" s="190"/>
      <c r="C60" s="190"/>
      <c r="D60" s="190"/>
      <c r="E60" s="190"/>
      <c r="F60" s="190"/>
      <c r="G60" s="190"/>
      <c r="H60" s="190"/>
      <c r="I60" s="190"/>
      <c r="J60" s="190"/>
      <c r="K60" s="190"/>
      <c r="L60" s="46"/>
      <c r="M60" s="46"/>
      <c r="CA60" s="25"/>
    </row>
    <row r="61" spans="1:86" x14ac:dyDescent="0.25">
      <c r="A61" s="178"/>
      <c r="B61" s="180" t="s">
        <v>3</v>
      </c>
      <c r="C61" s="183" t="s">
        <v>4</v>
      </c>
      <c r="D61" s="183"/>
      <c r="E61" s="183"/>
      <c r="F61" s="183"/>
      <c r="G61" s="183"/>
      <c r="H61" s="183"/>
      <c r="I61" s="183"/>
      <c r="J61" s="183"/>
      <c r="K61" s="184"/>
      <c r="L61" s="198" t="s">
        <v>5</v>
      </c>
      <c r="M61" s="187" t="s">
        <v>6</v>
      </c>
      <c r="CA61" s="25"/>
    </row>
    <row r="62" spans="1:86" x14ac:dyDescent="0.25">
      <c r="A62" s="179"/>
      <c r="B62" s="181"/>
      <c r="C62" s="38" t="s">
        <v>7</v>
      </c>
      <c r="D62" s="4" t="s">
        <v>8</v>
      </c>
      <c r="E62" s="4" t="s">
        <v>9</v>
      </c>
      <c r="F62" s="4" t="s">
        <v>10</v>
      </c>
      <c r="G62" s="4" t="s">
        <v>11</v>
      </c>
      <c r="H62" s="4" t="s">
        <v>12</v>
      </c>
      <c r="I62" s="4" t="s">
        <v>13</v>
      </c>
      <c r="J62" s="4" t="s">
        <v>14</v>
      </c>
      <c r="K62" s="47" t="s">
        <v>15</v>
      </c>
      <c r="L62" s="199"/>
      <c r="M62" s="188"/>
      <c r="CA62" s="25"/>
    </row>
    <row r="63" spans="1:86" ht="21" x14ac:dyDescent="0.25">
      <c r="A63" s="48" t="s">
        <v>56</v>
      </c>
      <c r="B63" s="49"/>
      <c r="C63" s="50"/>
      <c r="D63" s="50"/>
      <c r="E63" s="50"/>
      <c r="F63" s="50"/>
      <c r="G63" s="50"/>
      <c r="H63" s="50"/>
      <c r="I63" s="50"/>
      <c r="J63" s="50"/>
      <c r="K63" s="51"/>
      <c r="L63" s="52"/>
      <c r="M63" s="11"/>
      <c r="CA63" s="25"/>
    </row>
    <row r="64" spans="1:86" x14ac:dyDescent="0.25">
      <c r="A64" s="12" t="s">
        <v>57</v>
      </c>
      <c r="B64" s="53">
        <f>SUM(C64:K64)</f>
        <v>0</v>
      </c>
      <c r="C64" s="141"/>
      <c r="D64" s="141"/>
      <c r="E64" s="141"/>
      <c r="F64" s="141"/>
      <c r="G64" s="141"/>
      <c r="H64" s="141"/>
      <c r="I64" s="141"/>
      <c r="J64" s="141"/>
      <c r="K64" s="142"/>
      <c r="L64" s="141"/>
      <c r="M64" s="112"/>
      <c r="N64" s="35" t="str">
        <f t="shared" ref="N64:N73" si="29">$CA64&amp;$CB64</f>
        <v/>
      </c>
      <c r="CA64" s="15" t="str">
        <f>IF(AND(B64&gt;0,L64="")," No olvide digitar la variable Pueblos Originarios. Digite cero si no tiene.",IF(L64&gt;B64," * La variable Pueblos Originarios no puede ser mayor al Total.",""))</f>
        <v/>
      </c>
      <c r="CB64" s="15" t="str">
        <f>IF(AND(B64&gt;0,M64="")," No olvide digitar la variable Migrantes. Digite cero si no tiene.",IF(M64&gt;B64," * La variable Migrantes no puede ser mayor al Total.",""))</f>
        <v/>
      </c>
      <c r="CG64" s="36">
        <f>IF(AND(B64&gt;0,L64=""),1,IF(L64&gt;B64,1,0))</f>
        <v>0</v>
      </c>
      <c r="CH64" s="36">
        <f>IF(AND(B64&gt;0,M64=""),1,IF(M64&gt;B64,1,0))</f>
        <v>0</v>
      </c>
    </row>
    <row r="65" spans="1:86" x14ac:dyDescent="0.25">
      <c r="A65" s="37" t="s">
        <v>58</v>
      </c>
      <c r="B65" s="54">
        <f>SUM(C65:K65)</f>
        <v>0</v>
      </c>
      <c r="C65" s="129"/>
      <c r="D65" s="129"/>
      <c r="E65" s="129"/>
      <c r="F65" s="129"/>
      <c r="G65" s="129"/>
      <c r="H65" s="129"/>
      <c r="I65" s="129"/>
      <c r="J65" s="129"/>
      <c r="K65" s="143"/>
      <c r="L65" s="129"/>
      <c r="M65" s="138"/>
      <c r="N65" s="35" t="str">
        <f t="shared" si="29"/>
        <v/>
      </c>
      <c r="CA65" s="15" t="str">
        <f>IF(AND(B65&gt;0,L65="")," No olvide digitar la variable Pueblos Originarios. Digite cero si no tiene.",IF(L65&gt;B65," * La variable Pueblos Originarios no puede ser mayor al Total.",""))</f>
        <v/>
      </c>
      <c r="CB65" s="15" t="str">
        <f>IF(AND(B65&gt;0,M65="")," No olvide digitar la variable Migrantes. Digite cero si no tiene.",IF(M65&gt;B65," * La variable Migrantes no puede ser mayor al Total.",""))</f>
        <v/>
      </c>
      <c r="CG65" s="36">
        <f>IF(AND(B65&gt;0,L65=""),1,IF(L65&gt;B65,1,0))</f>
        <v>0</v>
      </c>
      <c r="CH65" s="36">
        <f>IF(AND(B65&gt;0,M65=""),1,IF(M65&gt;B65,1,0))</f>
        <v>0</v>
      </c>
    </row>
    <row r="66" spans="1:86" ht="21" x14ac:dyDescent="0.25">
      <c r="A66" s="55" t="s">
        <v>59</v>
      </c>
      <c r="B66" s="56"/>
      <c r="C66" s="57"/>
      <c r="D66" s="58"/>
      <c r="E66" s="57"/>
      <c r="F66" s="58"/>
      <c r="G66" s="57"/>
      <c r="H66" s="58"/>
      <c r="I66" s="57"/>
      <c r="J66" s="58"/>
      <c r="K66" s="59"/>
      <c r="L66" s="60"/>
      <c r="M66" s="61"/>
      <c r="CA66" s="25"/>
    </row>
    <row r="67" spans="1:86" x14ac:dyDescent="0.25">
      <c r="A67" s="12" t="s">
        <v>60</v>
      </c>
      <c r="B67" s="53">
        <f>SUM(C67:K67)</f>
        <v>0</v>
      </c>
      <c r="C67" s="141"/>
      <c r="D67" s="141"/>
      <c r="E67" s="141"/>
      <c r="F67" s="141"/>
      <c r="G67" s="141"/>
      <c r="H67" s="141"/>
      <c r="I67" s="141"/>
      <c r="J67" s="141"/>
      <c r="K67" s="142"/>
      <c r="L67" s="141"/>
      <c r="M67" s="112"/>
      <c r="N67" s="35" t="str">
        <f t="shared" si="29"/>
        <v/>
      </c>
      <c r="CA67" s="15" t="str">
        <f>IF(AND(B67&gt;0,L67="")," No olvide digitar la variable Pueblos Originarios. Digite cero si no tiene.",IF(L67&gt;B67," * La variable Pueblos Originarios no puede ser mayor al Total.",""))</f>
        <v/>
      </c>
      <c r="CB67" s="15" t="str">
        <f t="shared" ref="CB67:CB68" si="30">IF(AND(B67&gt;0,M67="")," No olvide digitar la variable Migrantes. Digite cero si no tiene.",IF(M67&gt;B67," * La variable Migrantes no puede ser mayor al Total.",""))</f>
        <v/>
      </c>
      <c r="CG67" s="36">
        <f>IF(AND(B67&gt;0,L67=""),1,IF(L67&gt;B67,1,0))</f>
        <v>0</v>
      </c>
      <c r="CH67" s="36">
        <f>IF(AND(B67&gt;0,M67=""),1,IF(M67&gt;B67,1,0))</f>
        <v>0</v>
      </c>
    </row>
    <row r="68" spans="1:86" x14ac:dyDescent="0.25">
      <c r="A68" s="37" t="s">
        <v>61</v>
      </c>
      <c r="B68" s="54">
        <f>SUM(C68:K68)</f>
        <v>0</v>
      </c>
      <c r="C68" s="129"/>
      <c r="D68" s="129"/>
      <c r="E68" s="129"/>
      <c r="F68" s="129"/>
      <c r="G68" s="129"/>
      <c r="H68" s="129"/>
      <c r="I68" s="129"/>
      <c r="J68" s="129"/>
      <c r="K68" s="143"/>
      <c r="L68" s="136"/>
      <c r="M68" s="117"/>
      <c r="N68" s="35" t="str">
        <f t="shared" si="29"/>
        <v/>
      </c>
      <c r="CA68" s="15" t="str">
        <f>IF(AND(B68&gt;0,L68="")," No olvide digitar la variable Pueblos Originarios. Digite cero si no tiene.",IF(L68&gt;B68," * La variable Pueblos Originarios no puede ser mayor al Total.",""))</f>
        <v/>
      </c>
      <c r="CB68" s="15" t="str">
        <f t="shared" si="30"/>
        <v/>
      </c>
      <c r="CG68" s="36">
        <f>IF(AND(B68&gt;0,L68=""),1,IF(L68&gt;B68,1,0))</f>
        <v>0</v>
      </c>
      <c r="CH68" s="36">
        <f>IF(AND(B68&gt;0,M68=""),1,IF(M68&gt;B68,1,0))</f>
        <v>0</v>
      </c>
    </row>
    <row r="69" spans="1:86" ht="21" x14ac:dyDescent="0.25">
      <c r="A69" s="55" t="s">
        <v>62</v>
      </c>
      <c r="B69" s="56"/>
      <c r="C69" s="57"/>
      <c r="D69" s="58"/>
      <c r="E69" s="57"/>
      <c r="F69" s="58"/>
      <c r="G69" s="57"/>
      <c r="H69" s="58"/>
      <c r="I69" s="57"/>
      <c r="J69" s="58"/>
      <c r="K69" s="59"/>
      <c r="L69" s="62"/>
      <c r="M69" s="61"/>
      <c r="CA69" s="25"/>
    </row>
    <row r="70" spans="1:86" x14ac:dyDescent="0.25">
      <c r="A70" s="12" t="s">
        <v>63</v>
      </c>
      <c r="B70" s="53">
        <f>SUM(C70:K70)</f>
        <v>0</v>
      </c>
      <c r="C70" s="141"/>
      <c r="D70" s="141"/>
      <c r="E70" s="141"/>
      <c r="F70" s="141"/>
      <c r="G70" s="141"/>
      <c r="H70" s="141"/>
      <c r="I70" s="141"/>
      <c r="J70" s="141"/>
      <c r="K70" s="142"/>
      <c r="L70" s="141"/>
      <c r="M70" s="112"/>
      <c r="N70" s="35" t="str">
        <f t="shared" si="29"/>
        <v/>
      </c>
      <c r="CA70" s="15" t="str">
        <f>IF(AND(B70&gt;0,L70="")," No olvide digitar la variable Pueblos Originarios. Digite cero si no tiene.",IF(L70&gt;B70," * La variable Pueblos Originarios no puede ser mayor al Total.",""))</f>
        <v/>
      </c>
      <c r="CB70" s="15" t="str">
        <f t="shared" ref="CB70:CB71" si="31">IF(AND(B70&gt;0,M70="")," No olvide digitar la variable Migrantes. Digite cero si no tiene.",IF(M70&gt;B70," * La variable Migrantes no puede ser mayor al Total.",""))</f>
        <v/>
      </c>
      <c r="CG70" s="36">
        <f t="shared" ref="CG70:CG71" si="32">IF(AND(B70&gt;0,L70=""),1,IF(L70&gt;B70,1,0))</f>
        <v>0</v>
      </c>
      <c r="CH70" s="36">
        <f t="shared" ref="CH70:CH71" si="33">IF(AND(B70&gt;0,M70=""),1,IF(M70&gt;B70,1,0))</f>
        <v>0</v>
      </c>
    </row>
    <row r="71" spans="1:86" x14ac:dyDescent="0.25">
      <c r="A71" s="37" t="s">
        <v>64</v>
      </c>
      <c r="B71" s="54">
        <f>SUM(C71:K71)</f>
        <v>0</v>
      </c>
      <c r="C71" s="129"/>
      <c r="D71" s="129"/>
      <c r="E71" s="129"/>
      <c r="F71" s="129"/>
      <c r="G71" s="129"/>
      <c r="H71" s="129"/>
      <c r="I71" s="129"/>
      <c r="J71" s="129"/>
      <c r="K71" s="143"/>
      <c r="L71" s="129"/>
      <c r="M71" s="138"/>
      <c r="N71" s="35" t="str">
        <f t="shared" si="29"/>
        <v/>
      </c>
      <c r="CA71" s="15" t="str">
        <f>IF(AND(B71&gt;0,L71="")," No olvide digitar la variable Pueblos Originarios. Digite cero si no tiene.",IF(L71&gt;B71," * La variable Pueblos Originarios no puede ser mayor al Total.",""))</f>
        <v/>
      </c>
      <c r="CB71" s="15" t="str">
        <f t="shared" si="31"/>
        <v/>
      </c>
      <c r="CG71" s="36">
        <f t="shared" si="32"/>
        <v>0</v>
      </c>
      <c r="CH71" s="36">
        <f t="shared" si="33"/>
        <v>0</v>
      </c>
    </row>
    <row r="72" spans="1:86" ht="21" x14ac:dyDescent="0.25">
      <c r="A72" s="55" t="s">
        <v>65</v>
      </c>
      <c r="B72" s="56"/>
      <c r="C72" s="57"/>
      <c r="D72" s="60"/>
      <c r="E72" s="57"/>
      <c r="F72" s="60"/>
      <c r="G72" s="57"/>
      <c r="H72" s="60"/>
      <c r="I72" s="57"/>
      <c r="J72" s="60"/>
      <c r="K72" s="59"/>
      <c r="L72" s="60"/>
      <c r="M72" s="61"/>
      <c r="CA72" s="25"/>
    </row>
    <row r="73" spans="1:86" x14ac:dyDescent="0.25">
      <c r="A73" s="17" t="s">
        <v>66</v>
      </c>
      <c r="B73" s="63">
        <f>SUM(C73:K73)</f>
        <v>0</v>
      </c>
      <c r="C73" s="136"/>
      <c r="D73" s="136"/>
      <c r="E73" s="136"/>
      <c r="F73" s="136"/>
      <c r="G73" s="136"/>
      <c r="H73" s="136"/>
      <c r="I73" s="136"/>
      <c r="J73" s="136"/>
      <c r="K73" s="144"/>
      <c r="L73" s="136"/>
      <c r="M73" s="117"/>
      <c r="N73" s="35" t="str">
        <f t="shared" si="29"/>
        <v/>
      </c>
      <c r="CA73" s="15" t="str">
        <f>IF(AND(B73&gt;0,L73="")," No olvide digitar la variable Pueblos Originarios. Digite cero si no tiene.",IF(L73&gt;B73," * La variable Pueblos Originarios no puede ser mayor al Total.",""))</f>
        <v/>
      </c>
      <c r="CB73" s="15" t="str">
        <f>IF(AND(B73&gt;0,M73="")," No olvide digitar la variable Migrantes. Digite cero si no tiene.",IF(M73&gt;B73," * La variable Migrantes no puede ser mayor al Total.",""))</f>
        <v/>
      </c>
      <c r="CG73" s="36">
        <f>IF(AND(B73&gt;0,L73=""),1,IF(L73&gt;B73,1,0))</f>
        <v>0</v>
      </c>
      <c r="CH73" s="36">
        <f>IF(AND(B73&gt;0,M73=""),1,IF(M73&gt;B73,1,0))</f>
        <v>0</v>
      </c>
    </row>
    <row r="74" spans="1:86" ht="18" customHeight="1" x14ac:dyDescent="0.25">
      <c r="A74" s="189" t="s">
        <v>67</v>
      </c>
      <c r="B74" s="189"/>
      <c r="C74" s="189"/>
      <c r="D74" s="189"/>
      <c r="E74" s="189"/>
      <c r="F74" s="189"/>
      <c r="G74" s="189"/>
      <c r="H74" s="189"/>
      <c r="I74" s="189"/>
      <c r="J74" s="189"/>
      <c r="K74" s="189"/>
      <c r="CA74" s="25"/>
    </row>
    <row r="75" spans="1:86" x14ac:dyDescent="0.25">
      <c r="A75" s="178"/>
      <c r="B75" s="180" t="s">
        <v>3</v>
      </c>
      <c r="C75" s="183" t="s">
        <v>68</v>
      </c>
      <c r="D75" s="183"/>
      <c r="E75" s="183"/>
      <c r="F75" s="183"/>
      <c r="G75" s="183"/>
      <c r="H75" s="183"/>
      <c r="I75" s="183"/>
      <c r="J75" s="183"/>
      <c r="K75" s="184"/>
      <c r="L75" s="198" t="s">
        <v>5</v>
      </c>
      <c r="M75" s="187" t="s">
        <v>6</v>
      </c>
      <c r="CA75" s="25"/>
    </row>
    <row r="76" spans="1:86" x14ac:dyDescent="0.25">
      <c r="A76" s="179"/>
      <c r="B76" s="181"/>
      <c r="C76" s="38" t="s">
        <v>7</v>
      </c>
      <c r="D76" s="4" t="s">
        <v>8</v>
      </c>
      <c r="E76" s="4" t="s">
        <v>9</v>
      </c>
      <c r="F76" s="4" t="s">
        <v>10</v>
      </c>
      <c r="G76" s="4" t="s">
        <v>11</v>
      </c>
      <c r="H76" s="4" t="s">
        <v>12</v>
      </c>
      <c r="I76" s="4" t="s">
        <v>13</v>
      </c>
      <c r="J76" s="4" t="s">
        <v>14</v>
      </c>
      <c r="K76" s="47" t="s">
        <v>15</v>
      </c>
      <c r="L76" s="199"/>
      <c r="M76" s="188"/>
      <c r="CA76" s="25"/>
    </row>
    <row r="77" spans="1:86" ht="22.5" customHeight="1" x14ac:dyDescent="0.25">
      <c r="A77" s="64" t="s">
        <v>69</v>
      </c>
      <c r="B77" s="65"/>
      <c r="C77" s="50"/>
      <c r="D77" s="50"/>
      <c r="E77" s="50"/>
      <c r="F77" s="50"/>
      <c r="G77" s="50"/>
      <c r="H77" s="50"/>
      <c r="I77" s="50"/>
      <c r="J77" s="50"/>
      <c r="K77" s="66"/>
      <c r="L77" s="52"/>
      <c r="M77" s="11"/>
      <c r="CA77" s="25"/>
    </row>
    <row r="78" spans="1:86" x14ac:dyDescent="0.25">
      <c r="A78" s="28" t="s">
        <v>70</v>
      </c>
      <c r="B78" s="67">
        <f>SUM(C78:K78)</f>
        <v>0</v>
      </c>
      <c r="C78" s="124"/>
      <c r="D78" s="124"/>
      <c r="E78" s="124"/>
      <c r="F78" s="124"/>
      <c r="G78" s="124"/>
      <c r="H78" s="124"/>
      <c r="I78" s="124"/>
      <c r="J78" s="124"/>
      <c r="K78" s="145"/>
      <c r="L78" s="124"/>
      <c r="M78" s="122"/>
      <c r="N78" s="35" t="str">
        <f t="shared" ref="N78:N88" si="34">$CA78&amp;$CB78</f>
        <v/>
      </c>
      <c r="CA78" s="15" t="str">
        <f>IF(AND(B78&gt;0,L78="")," No olvide digitar la variable Pueblos Originarios. Digite cero si no tiene.",IF(L78&gt;B78," * La variable Pueblos Originarios no puede ser mayor al Total.",""))</f>
        <v/>
      </c>
      <c r="CB78" s="15" t="str">
        <f t="shared" ref="CB78:CB80" si="35">IF(AND(B78&gt;0,M78="")," No olvide digitar la variable Migrantes. Digite cero si no tiene.",IF(M78&gt;B78," * La variable Migrantes no puede ser mayor al Total.",""))</f>
        <v/>
      </c>
      <c r="CG78" s="36">
        <f t="shared" ref="CG78:CG80" si="36">IF(AND(B78&gt;0,L78=""),1,IF(L78&gt;B78,1,0))</f>
        <v>0</v>
      </c>
      <c r="CH78" s="36">
        <f t="shared" ref="CH78:CH80" si="37">IF(AND(B78&gt;0,M78=""),1,IF(M78&gt;B78,1,0))</f>
        <v>0</v>
      </c>
    </row>
    <row r="79" spans="1:86" x14ac:dyDescent="0.25">
      <c r="A79" s="28" t="s">
        <v>71</v>
      </c>
      <c r="B79" s="67">
        <f>SUM(C79:K79)</f>
        <v>0</v>
      </c>
      <c r="C79" s="124"/>
      <c r="D79" s="124"/>
      <c r="E79" s="124"/>
      <c r="F79" s="124"/>
      <c r="G79" s="124"/>
      <c r="H79" s="124"/>
      <c r="I79" s="124"/>
      <c r="J79" s="124"/>
      <c r="K79" s="145"/>
      <c r="L79" s="124"/>
      <c r="M79" s="122"/>
      <c r="N79" s="35" t="str">
        <f t="shared" si="34"/>
        <v/>
      </c>
      <c r="CA79" s="15" t="str">
        <f t="shared" ref="CA79:CA80" si="38">IF(AND(B79&gt;0,L79="")," No olvide digitar la variable Pueblos Originarios. Digite cero si no tiene.",IF(L79&gt;B79," * La variable Pueblos Originarios no puede ser mayor al Total.",""))</f>
        <v/>
      </c>
      <c r="CB79" s="15" t="str">
        <f t="shared" si="35"/>
        <v/>
      </c>
      <c r="CG79" s="36">
        <f t="shared" si="36"/>
        <v>0</v>
      </c>
      <c r="CH79" s="36">
        <f t="shared" si="37"/>
        <v>0</v>
      </c>
    </row>
    <row r="80" spans="1:86" ht="21" x14ac:dyDescent="0.25">
      <c r="A80" s="68" t="s">
        <v>72</v>
      </c>
      <c r="B80" s="69">
        <f>SUM(C80:K80)</f>
        <v>0</v>
      </c>
      <c r="C80" s="129"/>
      <c r="D80" s="129"/>
      <c r="E80" s="129"/>
      <c r="F80" s="129"/>
      <c r="G80" s="129"/>
      <c r="H80" s="129"/>
      <c r="I80" s="129"/>
      <c r="J80" s="129"/>
      <c r="K80" s="143"/>
      <c r="L80" s="129"/>
      <c r="M80" s="138"/>
      <c r="N80" s="35" t="str">
        <f t="shared" si="34"/>
        <v/>
      </c>
      <c r="CA80" s="15" t="str">
        <f t="shared" si="38"/>
        <v/>
      </c>
      <c r="CB80" s="15" t="str">
        <f t="shared" si="35"/>
        <v/>
      </c>
      <c r="CG80" s="36">
        <f t="shared" si="36"/>
        <v>0</v>
      </c>
      <c r="CH80" s="36">
        <f t="shared" si="37"/>
        <v>0</v>
      </c>
    </row>
    <row r="81" spans="1:86" ht="21" customHeight="1" x14ac:dyDescent="0.25">
      <c r="A81" s="55" t="s">
        <v>73</v>
      </c>
      <c r="B81" s="70"/>
      <c r="C81" s="60"/>
      <c r="D81" s="60"/>
      <c r="E81" s="60"/>
      <c r="F81" s="60"/>
      <c r="G81" s="60"/>
      <c r="H81" s="60"/>
      <c r="I81" s="60"/>
      <c r="J81" s="60"/>
      <c r="K81" s="71"/>
      <c r="L81" s="60"/>
      <c r="M81" s="61"/>
      <c r="CA81" s="25"/>
    </row>
    <row r="82" spans="1:86" x14ac:dyDescent="0.25">
      <c r="A82" s="28" t="s">
        <v>70</v>
      </c>
      <c r="B82" s="67">
        <f>SUM(C82:K82)</f>
        <v>0</v>
      </c>
      <c r="C82" s="124"/>
      <c r="D82" s="124"/>
      <c r="E82" s="124"/>
      <c r="F82" s="124"/>
      <c r="G82" s="124"/>
      <c r="H82" s="124"/>
      <c r="I82" s="124"/>
      <c r="J82" s="124"/>
      <c r="K82" s="145"/>
      <c r="L82" s="124"/>
      <c r="M82" s="122"/>
      <c r="N82" s="35" t="str">
        <f t="shared" si="34"/>
        <v/>
      </c>
      <c r="CA82" s="15" t="str">
        <f>IF(AND(B82&gt;0,L82="")," No olvide digitar la variable Pueblos Originarios. Digite cero si no tiene.",IF(L82&gt;B82," * La variable Pueblos Originarios no puede ser mayor al Total.",""))</f>
        <v/>
      </c>
      <c r="CB82" s="15" t="str">
        <f t="shared" ref="CB82:CB84" si="39">IF(AND(B82&gt;0,M82="")," No olvide digitar la variable Migrantes. Digite cero si no tiene.",IF(M82&gt;B82," * La variable Migrantes no puede ser mayor al Total.",""))</f>
        <v/>
      </c>
      <c r="CG82" s="36">
        <f t="shared" ref="CG82:CG84" si="40">IF(AND(B82&gt;0,L82=""),1,IF(L82&gt;B82,1,0))</f>
        <v>0</v>
      </c>
      <c r="CH82" s="36">
        <f t="shared" ref="CH82:CH84" si="41">IF(AND(B82&gt;0,M82=""),1,IF(M82&gt;B82,1,0))</f>
        <v>0</v>
      </c>
    </row>
    <row r="83" spans="1:86" x14ac:dyDescent="0.25">
      <c r="A83" s="28" t="s">
        <v>71</v>
      </c>
      <c r="B83" s="67">
        <f>SUM(C83:K83)</f>
        <v>0</v>
      </c>
      <c r="C83" s="124"/>
      <c r="D83" s="124"/>
      <c r="E83" s="124"/>
      <c r="F83" s="124"/>
      <c r="G83" s="124"/>
      <c r="H83" s="124"/>
      <c r="I83" s="124"/>
      <c r="J83" s="124"/>
      <c r="K83" s="145"/>
      <c r="L83" s="124"/>
      <c r="M83" s="122"/>
      <c r="N83" s="35" t="str">
        <f t="shared" si="34"/>
        <v/>
      </c>
      <c r="CA83" s="15" t="str">
        <f t="shared" ref="CA83:CA84" si="42">IF(AND(B83&gt;0,L83="")," No olvide digitar la variable Pueblos Originarios. Digite cero si no tiene.",IF(L83&gt;B83," * La variable Pueblos Originarios no puede ser mayor al Total.",""))</f>
        <v/>
      </c>
      <c r="CB83" s="15" t="str">
        <f t="shared" si="39"/>
        <v/>
      </c>
      <c r="CG83" s="36">
        <f t="shared" si="40"/>
        <v>0</v>
      </c>
      <c r="CH83" s="36">
        <f t="shared" si="41"/>
        <v>0</v>
      </c>
    </row>
    <row r="84" spans="1:86" ht="21" x14ac:dyDescent="0.25">
      <c r="A84" s="68" t="s">
        <v>72</v>
      </c>
      <c r="B84" s="69">
        <f>SUM(C84:K84)</f>
        <v>0</v>
      </c>
      <c r="C84" s="129"/>
      <c r="D84" s="129"/>
      <c r="E84" s="129"/>
      <c r="F84" s="129"/>
      <c r="G84" s="129"/>
      <c r="H84" s="129"/>
      <c r="I84" s="129"/>
      <c r="J84" s="129"/>
      <c r="K84" s="143"/>
      <c r="L84" s="129"/>
      <c r="M84" s="138"/>
      <c r="N84" s="35" t="str">
        <f t="shared" si="34"/>
        <v/>
      </c>
      <c r="CA84" s="15" t="str">
        <f t="shared" si="42"/>
        <v/>
      </c>
      <c r="CB84" s="15" t="str">
        <f t="shared" si="39"/>
        <v/>
      </c>
      <c r="CG84" s="36">
        <f t="shared" si="40"/>
        <v>0</v>
      </c>
      <c r="CH84" s="36">
        <f t="shared" si="41"/>
        <v>0</v>
      </c>
    </row>
    <row r="85" spans="1:86" ht="21" customHeight="1" x14ac:dyDescent="0.25">
      <c r="A85" s="55" t="s">
        <v>74</v>
      </c>
      <c r="B85" s="70"/>
      <c r="C85" s="60"/>
      <c r="D85" s="60"/>
      <c r="E85" s="60"/>
      <c r="F85" s="60"/>
      <c r="G85" s="60"/>
      <c r="H85" s="60"/>
      <c r="I85" s="60"/>
      <c r="J85" s="60"/>
      <c r="K85" s="71"/>
      <c r="L85" s="60"/>
      <c r="M85" s="61"/>
      <c r="CA85" s="25"/>
    </row>
    <row r="86" spans="1:86" x14ac:dyDescent="0.25">
      <c r="A86" s="28" t="s">
        <v>70</v>
      </c>
      <c r="B86" s="67">
        <f>SUM(C86:K86)</f>
        <v>0</v>
      </c>
      <c r="C86" s="124"/>
      <c r="D86" s="124"/>
      <c r="E86" s="124"/>
      <c r="F86" s="124"/>
      <c r="G86" s="124"/>
      <c r="H86" s="124"/>
      <c r="I86" s="124"/>
      <c r="J86" s="124"/>
      <c r="K86" s="145"/>
      <c r="L86" s="124"/>
      <c r="M86" s="122"/>
      <c r="N86" s="35" t="str">
        <f t="shared" si="34"/>
        <v/>
      </c>
      <c r="CA86" s="15" t="str">
        <f>IF(AND(B86&gt;0,L86="")," No olvide digitar la variable Pueblos Originarios. Digite cero si no tiene.",IF(L86&gt;B86," * La variable Pueblos Originarios no puede ser mayor al Total.",""))</f>
        <v/>
      </c>
      <c r="CB86" s="15" t="str">
        <f t="shared" ref="CB86:CB88" si="43">IF(AND(B86&gt;0,M86="")," No olvide digitar la variable Migrantes. Digite cero si no tiene.",IF(M86&gt;B86," * La variable Migrantes no puede ser mayor al Total.",""))</f>
        <v/>
      </c>
      <c r="CG86" s="36">
        <f t="shared" ref="CG86:CG88" si="44">IF(AND(B86&gt;0,L86=""),1,IF(L86&gt;B86,1,0))</f>
        <v>0</v>
      </c>
      <c r="CH86" s="36">
        <f t="shared" ref="CH86:CH88" si="45">IF(AND(B86&gt;0,M86=""),1,IF(M86&gt;B86,1,0))</f>
        <v>0</v>
      </c>
    </row>
    <row r="87" spans="1:86" x14ac:dyDescent="0.25">
      <c r="A87" s="28" t="s">
        <v>71</v>
      </c>
      <c r="B87" s="67">
        <f>SUM(C87:K87)</f>
        <v>0</v>
      </c>
      <c r="C87" s="124"/>
      <c r="D87" s="124"/>
      <c r="E87" s="124"/>
      <c r="F87" s="124"/>
      <c r="G87" s="124"/>
      <c r="H87" s="124"/>
      <c r="I87" s="124"/>
      <c r="J87" s="124"/>
      <c r="K87" s="145"/>
      <c r="L87" s="124"/>
      <c r="M87" s="122"/>
      <c r="N87" s="35" t="str">
        <f t="shared" si="34"/>
        <v/>
      </c>
      <c r="CA87" s="15" t="str">
        <f t="shared" ref="CA87:CA88" si="46">IF(AND(B87&gt;0,L87="")," No olvide digitar la variable Pueblos Originarios. Digite cero si no tiene.",IF(L87&gt;B87," * La variable Pueblos Originarios no puede ser mayor al Total.",""))</f>
        <v/>
      </c>
      <c r="CB87" s="15" t="str">
        <f t="shared" si="43"/>
        <v/>
      </c>
      <c r="CG87" s="36">
        <f t="shared" si="44"/>
        <v>0</v>
      </c>
      <c r="CH87" s="36">
        <f t="shared" si="45"/>
        <v>0</v>
      </c>
    </row>
    <row r="88" spans="1:86" ht="21" x14ac:dyDescent="0.25">
      <c r="A88" s="68" t="s">
        <v>75</v>
      </c>
      <c r="B88" s="69">
        <f>SUM(C88:K88)</f>
        <v>0</v>
      </c>
      <c r="C88" s="129"/>
      <c r="D88" s="129"/>
      <c r="E88" s="129"/>
      <c r="F88" s="129"/>
      <c r="G88" s="129"/>
      <c r="H88" s="129"/>
      <c r="I88" s="129"/>
      <c r="J88" s="129"/>
      <c r="K88" s="143"/>
      <c r="L88" s="136"/>
      <c r="M88" s="117"/>
      <c r="N88" s="35" t="str">
        <f t="shared" si="34"/>
        <v/>
      </c>
      <c r="CA88" s="15" t="str">
        <f t="shared" si="46"/>
        <v/>
      </c>
      <c r="CB88" s="15" t="str">
        <f t="shared" si="43"/>
        <v/>
      </c>
      <c r="CG88" s="36">
        <f t="shared" si="44"/>
        <v>0</v>
      </c>
      <c r="CH88" s="36">
        <f t="shared" si="45"/>
        <v>0</v>
      </c>
    </row>
    <row r="89" spans="1:86" ht="18" customHeight="1" x14ac:dyDescent="0.25">
      <c r="A89" s="197" t="s">
        <v>76</v>
      </c>
      <c r="B89" s="197"/>
      <c r="C89" s="197"/>
      <c r="D89" s="197"/>
      <c r="E89" s="197"/>
      <c r="F89" s="197"/>
      <c r="G89" s="197"/>
      <c r="H89" s="197"/>
      <c r="I89" s="197"/>
      <c r="J89" s="197"/>
      <c r="K89" s="197"/>
      <c r="CA89" s="25"/>
    </row>
    <row r="90" spans="1:86" ht="21" x14ac:dyDescent="0.25">
      <c r="A90" s="44"/>
      <c r="B90" s="31" t="s">
        <v>3</v>
      </c>
      <c r="C90" s="72" t="s">
        <v>5</v>
      </c>
      <c r="D90" s="33" t="s">
        <v>6</v>
      </c>
      <c r="CA90" s="25"/>
    </row>
    <row r="91" spans="1:86" ht="22.5" x14ac:dyDescent="0.25">
      <c r="A91" s="12" t="s">
        <v>77</v>
      </c>
      <c r="B91" s="131"/>
      <c r="C91" s="124"/>
      <c r="D91" s="122"/>
      <c r="E91" s="35" t="str">
        <f>CA91&amp;CB91</f>
        <v/>
      </c>
      <c r="CA91" s="15" t="str">
        <f>IF(AND(B91&gt;0,C91="")," No olvide digitar la variable Pueblos Originarios. Digite cero si no tiene.",IF(C91&gt;B91," * La variable Pueblos Originarios no puede ser mayor al Total.",""))</f>
        <v/>
      </c>
      <c r="CB91" s="15" t="str">
        <f>IF(AND(B91&gt;0,D91="")," No olvide digitar la variable Migrantes. Digite cero si no tiene.",IF(D91&gt;B91," * La variable Migrantes no puede ser mayor al Total.",""))</f>
        <v/>
      </c>
      <c r="CG91" s="36">
        <f>IF(AND(B91&gt;0,C91=""),1,IF(C91&gt;B91,1,0))</f>
        <v>0</v>
      </c>
      <c r="CH91" s="36">
        <f>IF(AND(B91&gt;0,D91=""),1,IF(D91&gt;B91,1,0))</f>
        <v>0</v>
      </c>
    </row>
    <row r="92" spans="1:86" ht="21" x14ac:dyDescent="0.25">
      <c r="A92" s="68" t="s">
        <v>78</v>
      </c>
      <c r="B92" s="133"/>
      <c r="C92" s="129"/>
      <c r="D92" s="138"/>
      <c r="E92" s="35" t="str">
        <f>CA92&amp;CB92</f>
        <v/>
      </c>
      <c r="CA92" s="15" t="str">
        <f>IF(AND(B92&gt;0,C92="")," No olvide digitar la variable Pueblos Originarios. Digite cero si no tiene.",IF(C92&gt;B92," * La variable Pueblos Originarios no puede ser mayor al Total.",""))</f>
        <v/>
      </c>
      <c r="CB92" s="15" t="str">
        <f>IF(AND(B92&gt;0,D92="")," No olvide digitar la variable Migrantes. Digite cero si no tiene.",IF(D92&gt;B92," * La variable Migrantes no puede ser mayor al Total.",""))</f>
        <v/>
      </c>
      <c r="CG92" s="36">
        <f>IF(AND(B92&gt;0,C92=""),1,IF(C92&gt;B92,1,0))</f>
        <v>0</v>
      </c>
      <c r="CH92" s="36">
        <f>IF(AND(B92&gt;0,D92=""),1,IF(D92&gt;B92,1,0))</f>
        <v>0</v>
      </c>
    </row>
    <row r="93" spans="1:86" ht="18" customHeight="1" x14ac:dyDescent="0.25">
      <c r="A93" s="189" t="s">
        <v>79</v>
      </c>
      <c r="B93" s="189"/>
      <c r="C93" s="189"/>
      <c r="D93" s="189"/>
      <c r="CA93" s="25"/>
    </row>
    <row r="94" spans="1:86" ht="21" x14ac:dyDescent="0.25">
      <c r="A94" s="44"/>
      <c r="B94" s="31" t="s">
        <v>3</v>
      </c>
      <c r="C94" s="72" t="s">
        <v>5</v>
      </c>
      <c r="D94" s="33" t="s">
        <v>6</v>
      </c>
      <c r="CA94" s="25"/>
    </row>
    <row r="95" spans="1:86" ht="17.25" customHeight="1" x14ac:dyDescent="0.25">
      <c r="A95" s="28" t="s">
        <v>80</v>
      </c>
      <c r="B95" s="131"/>
      <c r="C95" s="124"/>
      <c r="D95" s="122"/>
      <c r="E95" s="35" t="str">
        <f>CA95&amp;CB95</f>
        <v/>
      </c>
      <c r="CA95" s="15" t="str">
        <f>IF(AND(B95&gt;0,C95="")," No olvide digitar la variable Pueblos Originarios. Digite cero si no tiene.",IF(C95&gt;B95," * La variable Pueblos Originarios no puede ser mayor al Total.",""))</f>
        <v/>
      </c>
      <c r="CB95" s="15" t="str">
        <f t="shared" ref="CB95:CB96" si="47">IF(AND(B95&gt;0,D95="")," No olvide digitar la variable Migrantes. Digite cero si no tiene.",IF(D95&gt;B95," * La variable Migrantes no puede ser mayor al Total.",""))</f>
        <v/>
      </c>
      <c r="CG95" s="36">
        <f t="shared" ref="CG95:CG96" si="48">IF(AND(B95&gt;0,C95=""),1,IF(C95&gt;B95,1,0))</f>
        <v>0</v>
      </c>
      <c r="CH95" s="36">
        <f t="shared" ref="CH95:CH96" si="49">IF(AND(B95&gt;0,D95=""),1,IF(D95&gt;B95,1,0))</f>
        <v>0</v>
      </c>
    </row>
    <row r="96" spans="1:86" ht="22.5" x14ac:dyDescent="0.25">
      <c r="A96" s="37" t="s">
        <v>81</v>
      </c>
      <c r="B96" s="133"/>
      <c r="C96" s="129"/>
      <c r="D96" s="138"/>
      <c r="E96" s="35" t="str">
        <f>CA96&amp;CB96</f>
        <v/>
      </c>
      <c r="CA96" s="15" t="str">
        <f>IF(AND(B96&gt;0,C96="")," No olvide digitar la variable Pueblos Originarios. Digite cero si no tiene.",IF(C96&gt;B96," * La variable Pueblos Originarios no puede ser mayor al Total.",""))</f>
        <v/>
      </c>
      <c r="CB96" s="15" t="str">
        <f t="shared" si="47"/>
        <v/>
      </c>
      <c r="CG96" s="36">
        <f t="shared" si="48"/>
        <v>0</v>
      </c>
      <c r="CH96" s="36">
        <f t="shared" si="49"/>
        <v>0</v>
      </c>
    </row>
    <row r="97" spans="1:86" x14ac:dyDescent="0.25">
      <c r="A97" s="200" t="s">
        <v>82</v>
      </c>
      <c r="B97" s="200"/>
      <c r="C97" s="200"/>
      <c r="D97" s="200"/>
      <c r="E97" s="200"/>
      <c r="F97" s="200"/>
      <c r="G97" s="200"/>
      <c r="H97" s="200"/>
      <c r="I97" s="200"/>
      <c r="J97" s="200"/>
      <c r="K97" s="200"/>
      <c r="L97" s="200"/>
      <c r="M97" s="200"/>
      <c r="N97" s="200"/>
      <c r="O97" s="200"/>
      <c r="P97" s="200"/>
      <c r="Q97" s="200"/>
      <c r="R97" s="200"/>
      <c r="S97" s="25"/>
      <c r="T97" s="25"/>
    </row>
    <row r="98" spans="1:86" x14ac:dyDescent="0.25">
      <c r="A98" s="178" t="s">
        <v>83</v>
      </c>
      <c r="B98" s="178" t="s">
        <v>3</v>
      </c>
      <c r="C98" s="201" t="s">
        <v>84</v>
      </c>
      <c r="D98" s="201"/>
      <c r="E98" s="201"/>
      <c r="F98" s="201"/>
      <c r="G98" s="201"/>
      <c r="H98" s="201"/>
      <c r="I98" s="201"/>
      <c r="J98" s="201"/>
      <c r="K98" s="201"/>
      <c r="L98" s="202"/>
      <c r="M98" s="185" t="s">
        <v>5</v>
      </c>
      <c r="N98" s="187" t="s">
        <v>6</v>
      </c>
    </row>
    <row r="99" spans="1:86" ht="21" x14ac:dyDescent="0.25">
      <c r="A99" s="179"/>
      <c r="B99" s="179"/>
      <c r="C99" s="73" t="s">
        <v>7</v>
      </c>
      <c r="D99" s="74" t="s">
        <v>8</v>
      </c>
      <c r="E99" s="74" t="s">
        <v>9</v>
      </c>
      <c r="F99" s="74" t="s">
        <v>10</v>
      </c>
      <c r="G99" s="74" t="s">
        <v>11</v>
      </c>
      <c r="H99" s="74" t="s">
        <v>12</v>
      </c>
      <c r="I99" s="74" t="s">
        <v>13</v>
      </c>
      <c r="J99" s="74" t="s">
        <v>14</v>
      </c>
      <c r="K99" s="74" t="s">
        <v>15</v>
      </c>
      <c r="L99" s="75" t="s">
        <v>85</v>
      </c>
      <c r="M99" s="186"/>
      <c r="N99" s="188"/>
    </row>
    <row r="100" spans="1:86" x14ac:dyDescent="0.25">
      <c r="A100" s="76" t="s">
        <v>86</v>
      </c>
      <c r="B100" s="77">
        <f>SUM(C100:L100)</f>
        <v>0</v>
      </c>
      <c r="C100" s="146"/>
      <c r="D100" s="147"/>
      <c r="E100" s="147"/>
      <c r="F100" s="147"/>
      <c r="G100" s="147"/>
      <c r="H100" s="147"/>
      <c r="I100" s="147"/>
      <c r="J100" s="147"/>
      <c r="K100" s="147"/>
      <c r="L100" s="148"/>
      <c r="M100" s="149"/>
      <c r="N100" s="150"/>
      <c r="O100" s="14" t="s">
        <v>87</v>
      </c>
      <c r="CA100" s="15" t="str">
        <f>IF(AND($B100&gt;0,M100="")," No olvide digitar la variable Pueblos Originarios. Digite cero si no tiene.",IF(M100&gt;$B100," * La variable Pueblos Originarios no puede ser mayor al Total.",""))</f>
        <v/>
      </c>
      <c r="CB100" s="15" t="str">
        <f>IF(AND($B100&gt;0,N100="")," No olvide digitar la variable Migrantes. Digite cero si no tiene.",IF(N100&gt;$B100," * La variable Migrantes no puede ser mayor al Total.",""))</f>
        <v/>
      </c>
      <c r="CG100" s="36">
        <f>IF(AND(B100&gt;0,M100=""),1,IF(M100&gt;B100,1,0))</f>
        <v>0</v>
      </c>
      <c r="CH100" s="36">
        <f>IF(AND(B100&gt;0,N100=""),1,IF(N100&gt;B100,1,0))</f>
        <v>0</v>
      </c>
    </row>
    <row r="101" spans="1:86" x14ac:dyDescent="0.25">
      <c r="A101" s="78" t="s">
        <v>88</v>
      </c>
      <c r="B101" s="79">
        <f>SUM(C101:L101)</f>
        <v>0</v>
      </c>
      <c r="C101" s="151"/>
      <c r="D101" s="152"/>
      <c r="E101" s="152"/>
      <c r="F101" s="152"/>
      <c r="G101" s="152"/>
      <c r="H101" s="152"/>
      <c r="I101" s="152"/>
      <c r="J101" s="152"/>
      <c r="K101" s="152"/>
      <c r="L101" s="153"/>
      <c r="M101" s="149"/>
      <c r="N101" s="154"/>
      <c r="O101" s="14" t="s">
        <v>87</v>
      </c>
      <c r="CA101" s="15" t="str">
        <f t="shared" ref="CA101:CA104" si="50">IF(AND($B101&gt;0,M101="")," No olvide digitar la variable Pueblos Originarios. Digite cero si no tiene.",IF(M101&gt;$B101," * La variable Pueblos Originarios no puede ser mayor al Total.",""))</f>
        <v/>
      </c>
      <c r="CB101" s="15" t="str">
        <f t="shared" ref="CB101:CB104" si="51">IF(AND($B101&gt;0,N101="")," No olvide digitar la variable Migrantes. Digite cero si no tiene.",IF(N101&gt;$B101," * La variable Migrantes no puede ser mayor al Total.",""))</f>
        <v/>
      </c>
      <c r="CG101" s="36">
        <f t="shared" ref="CG101:CG104" si="52">IF(AND(B101&gt;0,M101=""),1,IF(M101&gt;B101,1,0))</f>
        <v>0</v>
      </c>
      <c r="CH101" s="36">
        <f t="shared" ref="CH101:CH104" si="53">IF(AND(B101&gt;0,N101=""),1,IF(N101&gt;B101,1,0))</f>
        <v>0</v>
      </c>
    </row>
    <row r="102" spans="1:86" x14ac:dyDescent="0.25">
      <c r="A102" s="78" t="s">
        <v>89</v>
      </c>
      <c r="B102" s="80">
        <f t="shared" ref="B102:B105" si="54">SUM(C102:L102)</f>
        <v>0</v>
      </c>
      <c r="C102" s="151"/>
      <c r="D102" s="152"/>
      <c r="E102" s="152"/>
      <c r="F102" s="152"/>
      <c r="G102" s="152"/>
      <c r="H102" s="152"/>
      <c r="I102" s="152"/>
      <c r="J102" s="152"/>
      <c r="K102" s="152"/>
      <c r="L102" s="153"/>
      <c r="M102" s="149"/>
      <c r="N102" s="154"/>
      <c r="O102" s="14" t="s">
        <v>87</v>
      </c>
      <c r="CA102" s="15" t="str">
        <f t="shared" si="50"/>
        <v/>
      </c>
      <c r="CB102" s="15" t="str">
        <f t="shared" si="51"/>
        <v/>
      </c>
      <c r="CG102" s="36">
        <f t="shared" si="52"/>
        <v>0</v>
      </c>
      <c r="CH102" s="36">
        <f t="shared" si="53"/>
        <v>0</v>
      </c>
    </row>
    <row r="103" spans="1:86" ht="21" x14ac:dyDescent="0.25">
      <c r="A103" s="78" t="s">
        <v>90</v>
      </c>
      <c r="B103" s="80">
        <f t="shared" si="54"/>
        <v>0</v>
      </c>
      <c r="C103" s="151"/>
      <c r="D103" s="152"/>
      <c r="E103" s="152"/>
      <c r="F103" s="152"/>
      <c r="G103" s="152"/>
      <c r="H103" s="152"/>
      <c r="I103" s="152"/>
      <c r="J103" s="152"/>
      <c r="K103" s="152"/>
      <c r="L103" s="153"/>
      <c r="M103" s="149"/>
      <c r="N103" s="154"/>
      <c r="O103" s="14" t="s">
        <v>87</v>
      </c>
      <c r="CA103" s="15" t="str">
        <f t="shared" si="50"/>
        <v/>
      </c>
      <c r="CB103" s="15" t="str">
        <f t="shared" si="51"/>
        <v/>
      </c>
      <c r="CG103" s="36">
        <f t="shared" si="52"/>
        <v>0</v>
      </c>
      <c r="CH103" s="36">
        <f t="shared" si="53"/>
        <v>0</v>
      </c>
    </row>
    <row r="104" spans="1:86" x14ac:dyDescent="0.25">
      <c r="A104" s="78" t="s">
        <v>91</v>
      </c>
      <c r="B104" s="80">
        <f t="shared" si="54"/>
        <v>0</v>
      </c>
      <c r="C104" s="155"/>
      <c r="D104" s="156"/>
      <c r="E104" s="156"/>
      <c r="F104" s="156"/>
      <c r="G104" s="156"/>
      <c r="H104" s="156"/>
      <c r="I104" s="156"/>
      <c r="J104" s="156"/>
      <c r="K104" s="156"/>
      <c r="L104" s="157"/>
      <c r="M104" s="158"/>
      <c r="N104" s="159"/>
      <c r="O104" s="14"/>
      <c r="CA104" s="15" t="str">
        <f t="shared" si="50"/>
        <v/>
      </c>
      <c r="CB104" s="15" t="str">
        <f t="shared" si="51"/>
        <v/>
      </c>
      <c r="CG104" s="36">
        <f t="shared" si="52"/>
        <v>0</v>
      </c>
      <c r="CH104" s="36">
        <f t="shared" si="53"/>
        <v>0</v>
      </c>
    </row>
    <row r="105" spans="1:86" x14ac:dyDescent="0.25">
      <c r="A105" s="81" t="s">
        <v>92</v>
      </c>
      <c r="B105" s="82">
        <f t="shared" si="54"/>
        <v>0</v>
      </c>
      <c r="C105" s="160"/>
      <c r="D105" s="161"/>
      <c r="E105" s="161"/>
      <c r="F105" s="161"/>
      <c r="G105" s="161"/>
      <c r="H105" s="161"/>
      <c r="I105" s="161"/>
      <c r="J105" s="161"/>
      <c r="K105" s="161"/>
      <c r="L105" s="162"/>
      <c r="M105" s="163"/>
      <c r="N105" s="164"/>
      <c r="O105" s="14" t="s">
        <v>87</v>
      </c>
      <c r="CA105" s="15" t="str">
        <f>IF(AND($B105&gt;0,M105="")," No olvide digitar la variable Pueblos Originarios. Digite cero si no tiene.",IF(M105&gt;$B105," * La variable Pueblos Originarios no puede ser mayor al Total.",""))</f>
        <v/>
      </c>
      <c r="CB105" s="15" t="str">
        <f>IF(AND($B105&gt;0,N105="")," No olvide digitar la variable Migrantes. Digite cero si no tiene.",IF(N105&gt;$B105," * La variable Migrantes no puede ser mayor al Total.",""))</f>
        <v/>
      </c>
      <c r="CG105" s="36">
        <f>IF(AND(B105&gt;0,M105=""),1,IF(M105&gt;B105,1,0))</f>
        <v>0</v>
      </c>
      <c r="CH105" s="36">
        <f>IF(AND(B105&gt;0,N105=""),1,IF(N105&gt;B105,1,0))</f>
        <v>0</v>
      </c>
    </row>
    <row r="106" spans="1:86" x14ac:dyDescent="0.25">
      <c r="A106" s="203" t="s">
        <v>93</v>
      </c>
      <c r="B106" s="203"/>
      <c r="C106" s="203"/>
      <c r="D106" s="203"/>
      <c r="E106" s="203"/>
      <c r="F106" s="203"/>
      <c r="G106" s="203"/>
      <c r="H106" s="203"/>
      <c r="I106" s="203"/>
      <c r="J106" s="203"/>
      <c r="K106" s="203"/>
      <c r="L106" s="203"/>
      <c r="M106" s="203"/>
      <c r="N106" s="203"/>
      <c r="O106" s="204"/>
      <c r="P106" s="204"/>
      <c r="Q106" s="204"/>
      <c r="R106" s="204"/>
      <c r="S106" s="83"/>
      <c r="T106" s="83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</row>
    <row r="107" spans="1:86" x14ac:dyDescent="0.25">
      <c r="A107" s="178" t="s">
        <v>94</v>
      </c>
      <c r="B107" s="178" t="s">
        <v>3</v>
      </c>
      <c r="C107" s="182" t="s">
        <v>68</v>
      </c>
      <c r="D107" s="183"/>
      <c r="E107" s="183"/>
      <c r="F107" s="183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4"/>
      <c r="S107" s="185" t="s">
        <v>5</v>
      </c>
      <c r="T107" s="187" t="s">
        <v>6</v>
      </c>
    </row>
    <row r="108" spans="1:86" ht="21" x14ac:dyDescent="0.25">
      <c r="A108" s="179"/>
      <c r="B108" s="179"/>
      <c r="C108" s="73" t="s">
        <v>95</v>
      </c>
      <c r="D108" s="74" t="s">
        <v>96</v>
      </c>
      <c r="E108" s="74" t="s">
        <v>97</v>
      </c>
      <c r="F108" s="74" t="s">
        <v>98</v>
      </c>
      <c r="G108" s="74" t="s">
        <v>99</v>
      </c>
      <c r="H108" s="74" t="s">
        <v>100</v>
      </c>
      <c r="I108" s="74" t="s">
        <v>101</v>
      </c>
      <c r="J108" s="74" t="s">
        <v>102</v>
      </c>
      <c r="K108" s="74" t="s">
        <v>103</v>
      </c>
      <c r="L108" s="74" t="s">
        <v>104</v>
      </c>
      <c r="M108" s="74" t="s">
        <v>105</v>
      </c>
      <c r="N108" s="74" t="s">
        <v>106</v>
      </c>
      <c r="O108" s="74" t="s">
        <v>107</v>
      </c>
      <c r="P108" s="84" t="s">
        <v>108</v>
      </c>
      <c r="Q108" s="84" t="s">
        <v>109</v>
      </c>
      <c r="R108" s="85" t="s">
        <v>110</v>
      </c>
      <c r="S108" s="186"/>
      <c r="T108" s="188"/>
    </row>
    <row r="109" spans="1:86" x14ac:dyDescent="0.25">
      <c r="A109" s="76" t="s">
        <v>111</v>
      </c>
      <c r="B109" s="77">
        <f>SUM(C109:R109)</f>
        <v>0</v>
      </c>
      <c r="C109" s="165"/>
      <c r="D109" s="166"/>
      <c r="E109" s="166"/>
      <c r="F109" s="166"/>
      <c r="G109" s="166"/>
      <c r="H109" s="166"/>
      <c r="I109" s="166"/>
      <c r="J109" s="166"/>
      <c r="K109" s="166"/>
      <c r="L109" s="166"/>
      <c r="M109" s="166"/>
      <c r="N109" s="166"/>
      <c r="O109" s="166"/>
      <c r="P109" s="166"/>
      <c r="Q109" s="166"/>
      <c r="R109" s="167"/>
      <c r="S109" s="168"/>
      <c r="T109" s="169"/>
      <c r="U109" s="14" t="s">
        <v>87</v>
      </c>
      <c r="CA109" s="15" t="str">
        <f>IF(AND($B109&gt;0,S109="")," No olvide digitar la variable Pueblos Originarios. Digite cero si no tiene.",IF(S109&gt;$B109," * La variable Pueblos Originarios no puede ser mayor al Total.",""))</f>
        <v/>
      </c>
      <c r="CB109" s="15" t="str">
        <f>IF(AND($B109&gt;0,T109="")," No olvide digitar la variable Migrantes. Digite cero si no tiene.",IF(T109&gt;$B109," * La variable Migrantes no puede ser mayor al Total.",""))</f>
        <v/>
      </c>
      <c r="CG109" s="36">
        <f>IF(AND(B109&gt;0,S109=""),1,IF(S109&gt;B109,1,0))</f>
        <v>0</v>
      </c>
      <c r="CH109" s="36">
        <f>IF(AND(B109&gt;0,T109=""),1,IF(T109&gt;B109,1,0))</f>
        <v>0</v>
      </c>
    </row>
    <row r="110" spans="1:86" ht="21" x14ac:dyDescent="0.25">
      <c r="A110" s="78" t="s">
        <v>112</v>
      </c>
      <c r="B110" s="86">
        <f>SUM(C110:R110)</f>
        <v>0</v>
      </c>
      <c r="C110" s="151"/>
      <c r="D110" s="152"/>
      <c r="E110" s="152"/>
      <c r="F110" s="152"/>
      <c r="G110" s="152"/>
      <c r="H110" s="152"/>
      <c r="I110" s="152"/>
      <c r="J110" s="152"/>
      <c r="K110" s="152"/>
      <c r="L110" s="152"/>
      <c r="M110" s="152"/>
      <c r="N110" s="152"/>
      <c r="O110" s="152"/>
      <c r="P110" s="152"/>
      <c r="Q110" s="152"/>
      <c r="R110" s="153"/>
      <c r="S110" s="149"/>
      <c r="T110" s="154"/>
      <c r="U110" s="14" t="s">
        <v>87</v>
      </c>
      <c r="CA110" s="15" t="str">
        <f t="shared" ref="CA110:CA113" si="55">IF(AND($B110&gt;0,S110="")," No olvide digitar la variable Pueblos Originarios. Digite cero si no tiene.",IF(S110&gt;$B110," * La variable Pueblos Originarios no puede ser mayor al Total.",""))</f>
        <v/>
      </c>
      <c r="CB110" s="15" t="str">
        <f t="shared" ref="CB110:CB113" si="56">IF(AND($B110&gt;0,T110="")," No olvide digitar la variable Migrantes. Digite cero si no tiene.",IF(T110&gt;$B110," * La variable Migrantes no puede ser mayor al Total.",""))</f>
        <v/>
      </c>
      <c r="CG110" s="36">
        <f t="shared" ref="CG110:CG112" si="57">IF(AND(B110&gt;0,S110=""),1,IF(S110&gt;B110,1,0))</f>
        <v>0</v>
      </c>
      <c r="CH110" s="36">
        <f t="shared" ref="CH110:CH113" si="58">IF(AND(B110&gt;0,T110=""),1,IF(T110&gt;B110,1,0))</f>
        <v>0</v>
      </c>
    </row>
    <row r="111" spans="1:86" ht="22.5" x14ac:dyDescent="0.25">
      <c r="A111" s="87" t="s">
        <v>113</v>
      </c>
      <c r="B111" s="79">
        <f t="shared" ref="B111:B113" si="59">SUM(C111:R111)</f>
        <v>0</v>
      </c>
      <c r="C111" s="151"/>
      <c r="D111" s="152"/>
      <c r="E111" s="152"/>
      <c r="F111" s="152"/>
      <c r="G111" s="152"/>
      <c r="H111" s="152"/>
      <c r="I111" s="152"/>
      <c r="J111" s="152"/>
      <c r="K111" s="152"/>
      <c r="L111" s="152"/>
      <c r="M111" s="152"/>
      <c r="N111" s="152"/>
      <c r="O111" s="152"/>
      <c r="P111" s="152"/>
      <c r="Q111" s="152"/>
      <c r="R111" s="153"/>
      <c r="S111" s="149"/>
      <c r="T111" s="154"/>
      <c r="U111" s="14" t="s">
        <v>87</v>
      </c>
      <c r="CA111" s="15" t="str">
        <f t="shared" si="55"/>
        <v/>
      </c>
      <c r="CB111" s="15" t="str">
        <f t="shared" si="56"/>
        <v/>
      </c>
      <c r="CG111" s="36">
        <f t="shared" si="57"/>
        <v>0</v>
      </c>
      <c r="CH111" s="36">
        <f t="shared" si="58"/>
        <v>0</v>
      </c>
    </row>
    <row r="112" spans="1:86" ht="22.5" x14ac:dyDescent="0.25">
      <c r="A112" s="88" t="s">
        <v>114</v>
      </c>
      <c r="B112" s="80">
        <f t="shared" si="59"/>
        <v>0</v>
      </c>
      <c r="C112" s="151"/>
      <c r="D112" s="152"/>
      <c r="E112" s="152"/>
      <c r="F112" s="152"/>
      <c r="G112" s="152"/>
      <c r="H112" s="152"/>
      <c r="I112" s="152"/>
      <c r="J112" s="152"/>
      <c r="K112" s="152"/>
      <c r="L112" s="152"/>
      <c r="M112" s="152"/>
      <c r="N112" s="152"/>
      <c r="O112" s="152"/>
      <c r="P112" s="152"/>
      <c r="Q112" s="152"/>
      <c r="R112" s="153"/>
      <c r="S112" s="149"/>
      <c r="T112" s="154"/>
      <c r="U112" s="14" t="s">
        <v>87</v>
      </c>
      <c r="CA112" s="15" t="str">
        <f t="shared" si="55"/>
        <v/>
      </c>
      <c r="CB112" s="15" t="str">
        <f t="shared" si="56"/>
        <v/>
      </c>
      <c r="CG112" s="36">
        <f t="shared" si="57"/>
        <v>0</v>
      </c>
      <c r="CH112" s="36">
        <f t="shared" si="58"/>
        <v>0</v>
      </c>
    </row>
    <row r="113" spans="1:86" ht="22.5" x14ac:dyDescent="0.25">
      <c r="A113" s="17" t="s">
        <v>115</v>
      </c>
      <c r="B113" s="89">
        <f t="shared" si="59"/>
        <v>0</v>
      </c>
      <c r="C113" s="170"/>
      <c r="D113" s="171"/>
      <c r="E113" s="171"/>
      <c r="F113" s="171"/>
      <c r="G113" s="171"/>
      <c r="H113" s="171"/>
      <c r="I113" s="171"/>
      <c r="J113" s="171"/>
      <c r="K113" s="171"/>
      <c r="L113" s="171"/>
      <c r="M113" s="171"/>
      <c r="N113" s="171"/>
      <c r="O113" s="171"/>
      <c r="P113" s="171"/>
      <c r="Q113" s="171"/>
      <c r="R113" s="172"/>
      <c r="S113" s="173"/>
      <c r="T113" s="174"/>
      <c r="U113" s="14" t="s">
        <v>87</v>
      </c>
      <c r="CA113" s="15" t="str">
        <f t="shared" si="55"/>
        <v/>
      </c>
      <c r="CB113" s="15" t="str">
        <f t="shared" si="56"/>
        <v/>
      </c>
      <c r="CG113" s="36">
        <f>IF(AND(B113&gt;0,S113=""),1,IF(S113&gt;B113,1,0))</f>
        <v>0</v>
      </c>
      <c r="CH113" s="36">
        <f t="shared" si="58"/>
        <v>0</v>
      </c>
    </row>
    <row r="114" spans="1:86" x14ac:dyDescent="0.25">
      <c r="A114" s="204" t="s">
        <v>116</v>
      </c>
      <c r="B114" s="204"/>
      <c r="C114" s="204"/>
      <c r="D114" s="204"/>
      <c r="E114" s="204"/>
      <c r="F114" s="204"/>
      <c r="G114" s="204"/>
      <c r="H114" s="204"/>
      <c r="I114" s="204"/>
      <c r="J114" s="204"/>
      <c r="K114" s="204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  <c r="X114" s="204"/>
      <c r="Y114" s="204"/>
      <c r="Z114" s="204"/>
      <c r="AA114" s="204"/>
      <c r="AB114" s="204"/>
      <c r="AC114" s="204"/>
      <c r="AD114" s="204"/>
      <c r="AE114" s="204"/>
      <c r="AF114" s="204"/>
      <c r="AG114" s="204"/>
      <c r="AH114" s="204"/>
      <c r="AI114" s="204"/>
      <c r="AJ114" s="204"/>
    </row>
    <row r="115" spans="1:86" x14ac:dyDescent="0.25">
      <c r="A115" s="180" t="s">
        <v>83</v>
      </c>
      <c r="B115" s="208" t="s">
        <v>3</v>
      </c>
      <c r="C115" s="209"/>
      <c r="D115" s="187"/>
      <c r="E115" s="182" t="s">
        <v>117</v>
      </c>
      <c r="F115" s="183"/>
      <c r="G115" s="183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  <c r="V115" s="183"/>
      <c r="W115" s="183"/>
      <c r="X115" s="183"/>
      <c r="Y115" s="183"/>
      <c r="Z115" s="183"/>
      <c r="AA115" s="183"/>
      <c r="AB115" s="183"/>
      <c r="AC115" s="183"/>
      <c r="AD115" s="183"/>
      <c r="AE115" s="183"/>
      <c r="AF115" s="183"/>
      <c r="AG115" s="183"/>
      <c r="AH115" s="183"/>
      <c r="AI115" s="183"/>
      <c r="AJ115" s="210"/>
    </row>
    <row r="116" spans="1:86" x14ac:dyDescent="0.25">
      <c r="A116" s="207"/>
      <c r="B116" s="211" t="s">
        <v>118</v>
      </c>
      <c r="C116" s="213" t="s">
        <v>119</v>
      </c>
      <c r="D116" s="215" t="s">
        <v>120</v>
      </c>
      <c r="E116" s="205" t="s">
        <v>121</v>
      </c>
      <c r="F116" s="206"/>
      <c r="G116" s="217" t="s">
        <v>122</v>
      </c>
      <c r="H116" s="218"/>
      <c r="I116" s="217" t="s">
        <v>123</v>
      </c>
      <c r="J116" s="218"/>
      <c r="K116" s="217" t="s">
        <v>124</v>
      </c>
      <c r="L116" s="218"/>
      <c r="M116" s="205" t="s">
        <v>8</v>
      </c>
      <c r="N116" s="206"/>
      <c r="O116" s="205" t="s">
        <v>9</v>
      </c>
      <c r="P116" s="206"/>
      <c r="Q116" s="205" t="s">
        <v>10</v>
      </c>
      <c r="R116" s="206"/>
      <c r="S116" s="205" t="s">
        <v>11</v>
      </c>
      <c r="T116" s="206"/>
      <c r="U116" s="205" t="s">
        <v>12</v>
      </c>
      <c r="V116" s="206"/>
      <c r="W116" s="205" t="s">
        <v>13</v>
      </c>
      <c r="X116" s="206"/>
      <c r="Y116" s="205" t="s">
        <v>14</v>
      </c>
      <c r="Z116" s="206"/>
      <c r="AA116" s="205" t="s">
        <v>15</v>
      </c>
      <c r="AB116" s="206"/>
      <c r="AC116" s="205" t="s">
        <v>125</v>
      </c>
      <c r="AD116" s="206"/>
      <c r="AE116" s="205" t="s">
        <v>126</v>
      </c>
      <c r="AF116" s="206"/>
      <c r="AG116" s="205" t="s">
        <v>127</v>
      </c>
      <c r="AH116" s="206"/>
      <c r="AI116" s="205" t="s">
        <v>128</v>
      </c>
      <c r="AJ116" s="206"/>
    </row>
    <row r="117" spans="1:86" x14ac:dyDescent="0.25">
      <c r="A117" s="181"/>
      <c r="B117" s="212"/>
      <c r="C117" s="214"/>
      <c r="D117" s="216"/>
      <c r="E117" s="90" t="s">
        <v>119</v>
      </c>
      <c r="F117" s="91" t="s">
        <v>120</v>
      </c>
      <c r="G117" s="90" t="s">
        <v>119</v>
      </c>
      <c r="H117" s="92" t="s">
        <v>120</v>
      </c>
      <c r="I117" s="90" t="s">
        <v>119</v>
      </c>
      <c r="J117" s="91" t="s">
        <v>120</v>
      </c>
      <c r="K117" s="90" t="s">
        <v>119</v>
      </c>
      <c r="L117" s="91" t="s">
        <v>120</v>
      </c>
      <c r="M117" s="93" t="s">
        <v>119</v>
      </c>
      <c r="N117" s="91" t="s">
        <v>120</v>
      </c>
      <c r="O117" s="90" t="s">
        <v>119</v>
      </c>
      <c r="P117" s="91" t="s">
        <v>120</v>
      </c>
      <c r="Q117" s="90" t="s">
        <v>119</v>
      </c>
      <c r="R117" s="91" t="s">
        <v>120</v>
      </c>
      <c r="S117" s="90" t="s">
        <v>119</v>
      </c>
      <c r="T117" s="91" t="s">
        <v>120</v>
      </c>
      <c r="U117" s="90" t="s">
        <v>119</v>
      </c>
      <c r="V117" s="91" t="s">
        <v>120</v>
      </c>
      <c r="W117" s="90" t="s">
        <v>119</v>
      </c>
      <c r="X117" s="91" t="s">
        <v>120</v>
      </c>
      <c r="Y117" s="90" t="s">
        <v>119</v>
      </c>
      <c r="Z117" s="91" t="s">
        <v>120</v>
      </c>
      <c r="AA117" s="90" t="s">
        <v>119</v>
      </c>
      <c r="AB117" s="91" t="s">
        <v>120</v>
      </c>
      <c r="AC117" s="90" t="s">
        <v>119</v>
      </c>
      <c r="AD117" s="91" t="s">
        <v>120</v>
      </c>
      <c r="AE117" s="90" t="s">
        <v>119</v>
      </c>
      <c r="AF117" s="91" t="s">
        <v>120</v>
      </c>
      <c r="AG117" s="90" t="s">
        <v>119</v>
      </c>
      <c r="AH117" s="91" t="s">
        <v>120</v>
      </c>
      <c r="AI117" s="90" t="s">
        <v>119</v>
      </c>
      <c r="AJ117" s="91" t="s">
        <v>120</v>
      </c>
    </row>
    <row r="118" spans="1:86" ht="22.5" x14ac:dyDescent="0.25">
      <c r="A118" s="12" t="s">
        <v>129</v>
      </c>
      <c r="B118" s="94">
        <f>SUM(C118:D118)</f>
        <v>0</v>
      </c>
      <c r="C118" s="95">
        <f>+E118+G118+I118+K118+M118+O118+Q118+S118+U118+W118+Y118+AA118+AC118+AE118+AG118+AI118</f>
        <v>0</v>
      </c>
      <c r="D118" s="26">
        <f>+F118+H118+J118+L118+N118+P118+R118+T118+V118+X118+Z118+AB118+AD118+AF118+AH118+AJ118</f>
        <v>0</v>
      </c>
      <c r="E118" s="108"/>
      <c r="F118" s="140"/>
      <c r="G118" s="108"/>
      <c r="H118" s="140"/>
      <c r="I118" s="108"/>
      <c r="J118" s="140"/>
      <c r="K118" s="108"/>
      <c r="L118" s="140"/>
      <c r="M118" s="108"/>
      <c r="N118" s="140"/>
      <c r="O118" s="108"/>
      <c r="P118" s="140"/>
      <c r="Q118" s="108"/>
      <c r="R118" s="140"/>
      <c r="S118" s="108"/>
      <c r="T118" s="140"/>
      <c r="U118" s="108"/>
      <c r="V118" s="140"/>
      <c r="W118" s="108"/>
      <c r="X118" s="140"/>
      <c r="Y118" s="108"/>
      <c r="Z118" s="140"/>
      <c r="AA118" s="108"/>
      <c r="AB118" s="140"/>
      <c r="AC118" s="175"/>
      <c r="AD118" s="140"/>
      <c r="AE118" s="175"/>
      <c r="AF118" s="140"/>
      <c r="AG118" s="175"/>
      <c r="AH118" s="140"/>
      <c r="AI118" s="175"/>
      <c r="AJ118" s="140"/>
    </row>
    <row r="119" spans="1:86" ht="22.5" x14ac:dyDescent="0.25">
      <c r="A119" s="87" t="s">
        <v>130</v>
      </c>
      <c r="B119" s="96">
        <f t="shared" ref="B119:B123" si="60">SUM(C119:D119)</f>
        <v>0</v>
      </c>
      <c r="C119" s="97">
        <f t="shared" ref="C119:D123" si="61">+E119+G119+I119+K119+M119+O119+Q119+S119+U119+W119+Y119+AA119+AC119+AE119+AG119+AI119</f>
        <v>0</v>
      </c>
      <c r="D119" s="98">
        <f t="shared" si="61"/>
        <v>0</v>
      </c>
      <c r="E119" s="175"/>
      <c r="F119" s="140"/>
      <c r="G119" s="175"/>
      <c r="H119" s="140"/>
      <c r="I119" s="175"/>
      <c r="J119" s="140"/>
      <c r="K119" s="175"/>
      <c r="L119" s="140"/>
      <c r="M119" s="175"/>
      <c r="N119" s="140"/>
      <c r="O119" s="175"/>
      <c r="P119" s="140"/>
      <c r="Q119" s="175"/>
      <c r="R119" s="140"/>
      <c r="S119" s="175"/>
      <c r="T119" s="140"/>
      <c r="U119" s="175"/>
      <c r="V119" s="140"/>
      <c r="W119" s="175"/>
      <c r="X119" s="140"/>
      <c r="Y119" s="175"/>
      <c r="Z119" s="140"/>
      <c r="AA119" s="175"/>
      <c r="AB119" s="140"/>
      <c r="AC119" s="175"/>
      <c r="AD119" s="140"/>
      <c r="AE119" s="175"/>
      <c r="AF119" s="140"/>
      <c r="AG119" s="175"/>
      <c r="AH119" s="140"/>
      <c r="AI119" s="175"/>
      <c r="AJ119" s="140"/>
    </row>
    <row r="120" spans="1:86" ht="22.5" x14ac:dyDescent="0.25">
      <c r="A120" s="87" t="s">
        <v>131</v>
      </c>
      <c r="B120" s="96">
        <f t="shared" si="60"/>
        <v>0</v>
      </c>
      <c r="C120" s="97">
        <f t="shared" si="61"/>
        <v>0</v>
      </c>
      <c r="D120" s="39">
        <f t="shared" si="61"/>
        <v>0</v>
      </c>
      <c r="E120" s="175"/>
      <c r="F120" s="140"/>
      <c r="G120" s="175"/>
      <c r="H120" s="140"/>
      <c r="I120" s="175"/>
      <c r="J120" s="140"/>
      <c r="K120" s="175"/>
      <c r="L120" s="140"/>
      <c r="M120" s="175"/>
      <c r="N120" s="140"/>
      <c r="O120" s="175"/>
      <c r="P120" s="140"/>
      <c r="Q120" s="175"/>
      <c r="R120" s="140"/>
      <c r="S120" s="175"/>
      <c r="T120" s="140"/>
      <c r="U120" s="175"/>
      <c r="V120" s="140"/>
      <c r="W120" s="175"/>
      <c r="X120" s="140"/>
      <c r="Y120" s="175"/>
      <c r="Z120" s="140"/>
      <c r="AA120" s="175"/>
      <c r="AB120" s="140"/>
      <c r="AC120" s="175"/>
      <c r="AD120" s="140"/>
      <c r="AE120" s="175"/>
      <c r="AF120" s="140"/>
      <c r="AG120" s="175"/>
      <c r="AH120" s="140"/>
      <c r="AI120" s="175"/>
      <c r="AJ120" s="140"/>
    </row>
    <row r="121" spans="1:86" ht="22.5" x14ac:dyDescent="0.25">
      <c r="A121" s="87" t="s">
        <v>132</v>
      </c>
      <c r="B121" s="99">
        <f t="shared" si="60"/>
        <v>0</v>
      </c>
      <c r="C121" s="100">
        <f t="shared" si="61"/>
        <v>0</v>
      </c>
      <c r="D121" s="101">
        <f t="shared" si="61"/>
        <v>0</v>
      </c>
      <c r="E121" s="118"/>
      <c r="F121" s="122"/>
      <c r="G121" s="118"/>
      <c r="H121" s="122"/>
      <c r="I121" s="118"/>
      <c r="J121" s="122"/>
      <c r="K121" s="118"/>
      <c r="L121" s="122"/>
      <c r="M121" s="118"/>
      <c r="N121" s="122"/>
      <c r="O121" s="118"/>
      <c r="P121" s="122"/>
      <c r="Q121" s="118"/>
      <c r="R121" s="122"/>
      <c r="S121" s="118"/>
      <c r="T121" s="122"/>
      <c r="U121" s="118"/>
      <c r="V121" s="122"/>
      <c r="W121" s="118"/>
      <c r="X121" s="122"/>
      <c r="Y121" s="118"/>
      <c r="Z121" s="122"/>
      <c r="AA121" s="118"/>
      <c r="AB121" s="122"/>
      <c r="AC121" s="118"/>
      <c r="AD121" s="122"/>
      <c r="AE121" s="118"/>
      <c r="AF121" s="122"/>
      <c r="AG121" s="118"/>
      <c r="AH121" s="122"/>
      <c r="AI121" s="118"/>
      <c r="AJ121" s="122"/>
    </row>
    <row r="122" spans="1:86" ht="22.5" x14ac:dyDescent="0.25">
      <c r="A122" s="87" t="s">
        <v>133</v>
      </c>
      <c r="B122" s="96">
        <f t="shared" si="60"/>
        <v>0</v>
      </c>
      <c r="C122" s="97">
        <f t="shared" si="61"/>
        <v>0</v>
      </c>
      <c r="D122" s="98">
        <f t="shared" si="61"/>
        <v>0</v>
      </c>
      <c r="E122" s="175"/>
      <c r="F122" s="140"/>
      <c r="G122" s="175"/>
      <c r="H122" s="140"/>
      <c r="I122" s="175"/>
      <c r="J122" s="140"/>
      <c r="K122" s="175"/>
      <c r="L122" s="140"/>
      <c r="M122" s="175"/>
      <c r="N122" s="140"/>
      <c r="O122" s="175"/>
      <c r="P122" s="140"/>
      <c r="Q122" s="175"/>
      <c r="R122" s="140"/>
      <c r="S122" s="175"/>
      <c r="T122" s="140"/>
      <c r="U122" s="175"/>
      <c r="V122" s="140"/>
      <c r="W122" s="175"/>
      <c r="X122" s="140"/>
      <c r="Y122" s="175"/>
      <c r="Z122" s="140"/>
      <c r="AA122" s="175"/>
      <c r="AB122" s="140"/>
      <c r="AC122" s="175"/>
      <c r="AD122" s="140"/>
      <c r="AE122" s="175"/>
      <c r="AF122" s="140"/>
      <c r="AG122" s="175"/>
      <c r="AH122" s="140"/>
      <c r="AI122" s="175"/>
      <c r="AJ122" s="140"/>
    </row>
    <row r="123" spans="1:86" ht="22.5" x14ac:dyDescent="0.25">
      <c r="A123" s="102" t="s">
        <v>134</v>
      </c>
      <c r="B123" s="103">
        <f t="shared" si="60"/>
        <v>0</v>
      </c>
      <c r="C123" s="104">
        <f t="shared" si="61"/>
        <v>0</v>
      </c>
      <c r="D123" s="105">
        <f t="shared" si="61"/>
        <v>0</v>
      </c>
      <c r="E123" s="126"/>
      <c r="F123" s="138"/>
      <c r="G123" s="126"/>
      <c r="H123" s="138"/>
      <c r="I123" s="126"/>
      <c r="J123" s="138"/>
      <c r="K123" s="126"/>
      <c r="L123" s="138"/>
      <c r="M123" s="126"/>
      <c r="N123" s="138"/>
      <c r="O123" s="126"/>
      <c r="P123" s="138"/>
      <c r="Q123" s="126"/>
      <c r="R123" s="138"/>
      <c r="S123" s="126"/>
      <c r="T123" s="138"/>
      <c r="U123" s="126"/>
      <c r="V123" s="138"/>
      <c r="W123" s="126"/>
      <c r="X123" s="138"/>
      <c r="Y123" s="126"/>
      <c r="Z123" s="138"/>
      <c r="AA123" s="126"/>
      <c r="AB123" s="138"/>
      <c r="AC123" s="126"/>
      <c r="AD123" s="138"/>
      <c r="AE123" s="126"/>
      <c r="AF123" s="138"/>
      <c r="AG123" s="126"/>
      <c r="AH123" s="138"/>
      <c r="AI123" s="126"/>
      <c r="AJ123" s="138"/>
    </row>
    <row r="150" spans="1:2" hidden="1" x14ac:dyDescent="0.25">
      <c r="A150" s="106">
        <f>SUM(B12:B13,B15:B16,B18:B19,B22:B23,B27:B32,B35:B36,B40:B47,B50:B53,B56:B59,B64:B65,B67:B68,B70:B71,B73,B78:B80,B82:B84,B86:B88,B91:B92,B95:B96,B100:B105,B109:B113,B118:B123)</f>
        <v>266</v>
      </c>
      <c r="B150" s="107">
        <f>SUM(CG12:CH113)</f>
        <v>0</v>
      </c>
    </row>
  </sheetData>
  <mergeCells count="72">
    <mergeCell ref="AI116:AJ116"/>
    <mergeCell ref="W116:X116"/>
    <mergeCell ref="Y116:Z116"/>
    <mergeCell ref="AA116:AB116"/>
    <mergeCell ref="AC116:AD116"/>
    <mergeCell ref="AE116:AF116"/>
    <mergeCell ref="AG116:AH116"/>
    <mergeCell ref="U116:V116"/>
    <mergeCell ref="A114:AJ114"/>
    <mergeCell ref="A115:A117"/>
    <mergeCell ref="B115:D115"/>
    <mergeCell ref="E115:AJ115"/>
    <mergeCell ref="B116:B117"/>
    <mergeCell ref="C116:C117"/>
    <mergeCell ref="D116:D117"/>
    <mergeCell ref="E116:F116"/>
    <mergeCell ref="G116:H116"/>
    <mergeCell ref="I116:J116"/>
    <mergeCell ref="K116:L116"/>
    <mergeCell ref="M116:N116"/>
    <mergeCell ref="O116:P116"/>
    <mergeCell ref="Q116:R116"/>
    <mergeCell ref="S116:T116"/>
    <mergeCell ref="T107:T108"/>
    <mergeCell ref="A89:K89"/>
    <mergeCell ref="A93:D93"/>
    <mergeCell ref="A97:R97"/>
    <mergeCell ref="A98:A99"/>
    <mergeCell ref="B98:B99"/>
    <mergeCell ref="C98:L98"/>
    <mergeCell ref="M98:M99"/>
    <mergeCell ref="N98:N99"/>
    <mergeCell ref="A106:R106"/>
    <mergeCell ref="A107:A108"/>
    <mergeCell ref="B107:B108"/>
    <mergeCell ref="C107:R107"/>
    <mergeCell ref="S107:S108"/>
    <mergeCell ref="L61:L62"/>
    <mergeCell ref="M61:M62"/>
    <mergeCell ref="A74:K74"/>
    <mergeCell ref="A75:A76"/>
    <mergeCell ref="B75:B76"/>
    <mergeCell ref="C75:K75"/>
    <mergeCell ref="L75:L76"/>
    <mergeCell ref="M75:M76"/>
    <mergeCell ref="A48:K48"/>
    <mergeCell ref="A54:D54"/>
    <mergeCell ref="A60:K60"/>
    <mergeCell ref="A61:A62"/>
    <mergeCell ref="B61:B62"/>
    <mergeCell ref="C61:K61"/>
    <mergeCell ref="M25:M26"/>
    <mergeCell ref="A33:D33"/>
    <mergeCell ref="A37:K37"/>
    <mergeCell ref="A38:A39"/>
    <mergeCell ref="B38:B39"/>
    <mergeCell ref="C38:K38"/>
    <mergeCell ref="L38:L39"/>
    <mergeCell ref="M38:M39"/>
    <mergeCell ref="L25:L26"/>
    <mergeCell ref="A20:D20"/>
    <mergeCell ref="A24:K24"/>
    <mergeCell ref="A25:A26"/>
    <mergeCell ref="B25:B26"/>
    <mergeCell ref="C25:K25"/>
    <mergeCell ref="A6:M6"/>
    <mergeCell ref="A8:K8"/>
    <mergeCell ref="A9:A10"/>
    <mergeCell ref="B9:B10"/>
    <mergeCell ref="C9:K9"/>
    <mergeCell ref="L9:L10"/>
    <mergeCell ref="M9:M10"/>
  </mergeCells>
  <dataValidations count="7">
    <dataValidation type="whole" operator="equal" allowBlank="1" showInputMessage="1" showErrorMessage="1" sqref="B11:M11 B14:M14 B17:M17 B63:M63 B66:M66 B69:M69 B72:M72 B77:M77 B81:M81 B85:M85" xr:uid="{6EBC8BD6-46CF-45F4-AA52-0376F3AE5725}">
      <formula1>0</formula1>
    </dataValidation>
    <dataValidation type="whole" operator="greaterThanOrEqual" allowBlank="1" showInputMessage="1" showErrorMessage="1" sqref="B91:D92 B12:M13 B15:M16 B18:M19 B22:D23 C27:M32 B35:D36 C40:M47 B50:D53 C70:M71 B56:D59 C67:M68 C64:M65 C73:M73 B95:D96" xr:uid="{AAB07F41-2E06-4A53-91EA-9ECFAE16B809}">
      <formula1>0</formula1>
    </dataValidation>
    <dataValidation type="whole" allowBlank="1" showInputMessage="1" showErrorMessage="1" sqref="E118:AJ123" xr:uid="{BD053EA5-9AF3-4748-9E79-20C5FEDD0253}">
      <formula1>0</formula1>
      <formula2>9.99999999999999E+41</formula2>
    </dataValidation>
    <dataValidation type="whole" allowBlank="1" showInputMessage="1" showErrorMessage="1" sqref="C100:N105" xr:uid="{BA06A77F-8D28-4D8B-BC9C-B4AE589A1C03}">
      <formula1>0</formula1>
      <formula2>9.99999999999999E+37</formula2>
    </dataValidation>
    <dataValidation type="whole" allowBlank="1" showInputMessage="1" showErrorMessage="1" sqref="C86:M88" xr:uid="{FB222182-2980-4DA6-863F-309F4BE9CC0B}">
      <formula1>0</formula1>
      <formula2>9.99999999999999E+39</formula2>
    </dataValidation>
    <dataValidation type="whole" allowBlank="1" showInputMessage="1" showErrorMessage="1" sqref="C82:M84" xr:uid="{3934CA04-1CE9-4F6D-9E2E-42363C57C31B}">
      <formula1>0</formula1>
      <formula2>9.99999999999999E+35</formula2>
    </dataValidation>
    <dataValidation type="whole" allowBlank="1" showInputMessage="1" showErrorMessage="1" sqref="C78:M80 C109:T113" xr:uid="{7731A6FE-C3D9-494B-AE2A-86100253FF83}">
      <formula1>0</formula1>
      <formula2>9.99999999999999E+36</formula2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I150"/>
  <sheetViews>
    <sheetView workbookViewId="0"/>
  </sheetViews>
  <sheetFormatPr baseColWidth="10" defaultColWidth="11.42578125" defaultRowHeight="15" x14ac:dyDescent="0.25"/>
  <cols>
    <col min="1" max="1" width="60.140625" customWidth="1"/>
    <col min="2" max="2" width="12" customWidth="1"/>
    <col min="3" max="3" width="12.7109375" customWidth="1"/>
    <col min="78" max="78" width="11.42578125" customWidth="1"/>
    <col min="79" max="87" width="11.42578125" hidden="1" customWidth="1"/>
    <col min="88" max="95" width="0" hidden="1" customWidth="1"/>
  </cols>
  <sheetData>
    <row r="1" spans="1:86" x14ac:dyDescent="0.25">
      <c r="A1" s="1" t="s">
        <v>0</v>
      </c>
    </row>
    <row r="2" spans="1:86" x14ac:dyDescent="0.25">
      <c r="A2" s="1" t="str">
        <f>CONCATENATE("COMUNA: ",[12]NOMBRE!B2, " (",[12]NOMBRE!C2,[12]NOMBRE!D2,[12]NOMBRE!E2,[12]NOMBRE!F2,[12]NOMBRE!G2,")")</f>
        <v>COMUNA: LINARES (07401)</v>
      </c>
    </row>
    <row r="3" spans="1:86" x14ac:dyDescent="0.25">
      <c r="A3" s="1" t="str">
        <f>CONCATENATE("ESTABLECIMIENTO/ESTRATEGIA: ", [12]NOMBRE!B3, " (",[12]NOMBRE!C3,[12]NOMBRE!D3,[12]NOMBRE!E3,[12]NOMBRE!F3,[12]NOMBRE!G3,[12]NOMBRE!H3,")")</f>
        <v>ESTABLECIMIENTO/ESTRATEGIA: HOSPITAL PRESIDENTE CARLOS IBAÑEZ DEL CAMPO (116108)</v>
      </c>
    </row>
    <row r="4" spans="1:86" x14ac:dyDescent="0.25">
      <c r="A4" s="1" t="str">
        <f>CONCATENATE("MES: ",[12]NOMBRE!B6, " (",[12]NOMBRE!C6,[12]NOMBRE!D6,")")</f>
        <v>MES: NOVIEMBRE (11)</v>
      </c>
    </row>
    <row r="5" spans="1:86" x14ac:dyDescent="0.25">
      <c r="A5" s="1" t="str">
        <f>CONCATENATE("AÑO: ",[12]NOMBRE!B7)</f>
        <v>AÑO: 2025</v>
      </c>
    </row>
    <row r="6" spans="1:86" ht="18" customHeight="1" x14ac:dyDescent="0.25">
      <c r="A6" s="176" t="s">
        <v>1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</row>
    <row r="8" spans="1:86" ht="18" customHeight="1" x14ac:dyDescent="0.25">
      <c r="A8" s="177" t="s">
        <v>2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2"/>
      <c r="M8" s="2"/>
    </row>
    <row r="9" spans="1:86" x14ac:dyDescent="0.25">
      <c r="A9" s="178"/>
      <c r="B9" s="180" t="s">
        <v>3</v>
      </c>
      <c r="C9" s="182" t="s">
        <v>4</v>
      </c>
      <c r="D9" s="183"/>
      <c r="E9" s="183"/>
      <c r="F9" s="183"/>
      <c r="G9" s="183"/>
      <c r="H9" s="183"/>
      <c r="I9" s="183"/>
      <c r="J9" s="183"/>
      <c r="K9" s="184"/>
      <c r="L9" s="185" t="s">
        <v>5</v>
      </c>
      <c r="M9" s="187" t="s">
        <v>6</v>
      </c>
    </row>
    <row r="10" spans="1:86" x14ac:dyDescent="0.25">
      <c r="A10" s="179"/>
      <c r="B10" s="181"/>
      <c r="C10" s="3" t="s">
        <v>7</v>
      </c>
      <c r="D10" s="4" t="s">
        <v>8</v>
      </c>
      <c r="E10" s="4" t="s">
        <v>9</v>
      </c>
      <c r="F10" s="4" t="s">
        <v>10</v>
      </c>
      <c r="G10" s="4" t="s">
        <v>11</v>
      </c>
      <c r="H10" s="4" t="s">
        <v>12</v>
      </c>
      <c r="I10" s="4" t="s">
        <v>13</v>
      </c>
      <c r="J10" s="4" t="s">
        <v>14</v>
      </c>
      <c r="K10" s="5" t="s">
        <v>15</v>
      </c>
      <c r="L10" s="186"/>
      <c r="M10" s="188"/>
    </row>
    <row r="11" spans="1:86" ht="18" customHeight="1" x14ac:dyDescent="0.25">
      <c r="A11" s="6" t="s">
        <v>16</v>
      </c>
      <c r="B11" s="7"/>
      <c r="C11" s="8"/>
      <c r="D11" s="8"/>
      <c r="E11" s="8"/>
      <c r="F11" s="8"/>
      <c r="G11" s="8"/>
      <c r="H11" s="8"/>
      <c r="I11" s="8"/>
      <c r="J11" s="8"/>
      <c r="K11" s="9"/>
      <c r="L11" s="10"/>
      <c r="M11" s="11"/>
    </row>
    <row r="12" spans="1:86" ht="22.5" x14ac:dyDescent="0.25">
      <c r="A12" s="12" t="s">
        <v>17</v>
      </c>
      <c r="B12" s="13">
        <f>SUM(C12:K12)</f>
        <v>0</v>
      </c>
      <c r="C12" s="108"/>
      <c r="D12" s="109"/>
      <c r="E12" s="109"/>
      <c r="F12" s="109"/>
      <c r="G12" s="109"/>
      <c r="H12" s="109"/>
      <c r="I12" s="109"/>
      <c r="J12" s="109"/>
      <c r="K12" s="110"/>
      <c r="L12" s="111"/>
      <c r="M12" s="112"/>
      <c r="N12" s="14" t="str">
        <f>$CA12&amp;CB12</f>
        <v/>
      </c>
      <c r="CA12" s="15" t="str">
        <f>IF(AND(B12&gt;0,L12="")," * No olvide digitar la variable Pueblos Originarios. Digite cero si no tiene.",IF(L12&gt;B12, " * La variable Pueblos Originarios no puede ser mayor al Total.",""))</f>
        <v/>
      </c>
      <c r="CB12" s="15" t="str">
        <f>IF(AND(B12&gt;0,M12="")," * No olvide digitar la variable Migrantes. Digite cero si no tiene.",IF(M12&gt;B12, " * La variable Migrantes no puede ser mayor al Total.",""))</f>
        <v/>
      </c>
      <c r="CC12" s="14"/>
      <c r="CD12" s="14"/>
      <c r="CG12" s="16">
        <f>IF(AND(B12&gt;0,L12=""),1,IF(L12&gt;B12,1,0))</f>
        <v>0</v>
      </c>
      <c r="CH12" s="16">
        <f>IF(AND(B12&gt;0,M12=""),1,IF(M12&gt;B12,1,0))</f>
        <v>0</v>
      </c>
    </row>
    <row r="13" spans="1:86" x14ac:dyDescent="0.25">
      <c r="A13" s="17" t="s">
        <v>18</v>
      </c>
      <c r="B13" s="18">
        <f>SUM(C13:K13)</f>
        <v>0</v>
      </c>
      <c r="C13" s="113"/>
      <c r="D13" s="114"/>
      <c r="E13" s="114"/>
      <c r="F13" s="114"/>
      <c r="G13" s="114"/>
      <c r="H13" s="114"/>
      <c r="I13" s="114"/>
      <c r="J13" s="114"/>
      <c r="K13" s="115"/>
      <c r="L13" s="116"/>
      <c r="M13" s="117"/>
      <c r="N13" s="14" t="str">
        <f t="shared" ref="N13:N19" si="0">$CA13&amp;CB13</f>
        <v/>
      </c>
      <c r="CA13" s="15" t="str">
        <f>IF(AND(B13&gt;0,L13="")," * No olvide digitar la variable Pueblos Originarios. Digite cero si no tiene.",IF(L13&gt;B13, " * La variable Pueblos Originarios no puede ser mayor al Total.",""))</f>
        <v/>
      </c>
      <c r="CB13" s="15" t="str">
        <f>IF(AND(B13&gt;0,M13="")," * No olvide digitar la variable Migrantes. Digite cero si no tiene.",IF(M13&gt;B13, " * La variable Migrantes no puede ser mayor al Total.",""))</f>
        <v/>
      </c>
      <c r="CG13" s="16">
        <f>IF(AND(B13&gt;0,L13=""),1,IF(L13&gt;B13,1,0))</f>
        <v>0</v>
      </c>
      <c r="CH13" s="16">
        <f>IF(AND(B13&gt;0,M13=""),1,IF(M13&gt;B13,1,0))</f>
        <v>0</v>
      </c>
    </row>
    <row r="14" spans="1:86" ht="18" customHeight="1" x14ac:dyDescent="0.25">
      <c r="A14" s="19" t="s">
        <v>19</v>
      </c>
      <c r="B14" s="20"/>
      <c r="C14" s="21"/>
      <c r="D14" s="21"/>
      <c r="E14" s="21"/>
      <c r="F14" s="21"/>
      <c r="G14" s="21"/>
      <c r="H14" s="21"/>
      <c r="I14" s="21"/>
      <c r="J14" s="21"/>
      <c r="K14" s="22"/>
      <c r="L14" s="23"/>
      <c r="M14" s="24"/>
      <c r="N14" s="14" t="str">
        <f t="shared" si="0"/>
        <v/>
      </c>
      <c r="CA14" s="25"/>
    </row>
    <row r="15" spans="1:86" ht="22.5" x14ac:dyDescent="0.25">
      <c r="A15" s="12" t="s">
        <v>20</v>
      </c>
      <c r="B15" s="26">
        <f>SUM(C15:K15)</f>
        <v>2</v>
      </c>
      <c r="C15" s="108"/>
      <c r="D15" s="109"/>
      <c r="E15" s="109">
        <v>1</v>
      </c>
      <c r="F15" s="109">
        <v>1</v>
      </c>
      <c r="G15" s="109"/>
      <c r="H15" s="109"/>
      <c r="I15" s="109"/>
      <c r="J15" s="109"/>
      <c r="K15" s="110"/>
      <c r="L15" s="111">
        <v>0</v>
      </c>
      <c r="M15" s="112">
        <v>0</v>
      </c>
      <c r="N15" s="14" t="str">
        <f t="shared" si="0"/>
        <v/>
      </c>
      <c r="CA15" s="15" t="str">
        <f>IF(AND(B15&gt;0,L15="")," * No olvide digitar la variable Pueblos Originarios. Digite cero si no tiene.",IF(L15&gt;B15, " * La variable Pueblos Originarios no puede ser mayor al Total.",""))</f>
        <v/>
      </c>
      <c r="CB15" s="15" t="str">
        <f t="shared" ref="CB15:CB16" si="1">IF(AND(B15&gt;0,M15="")," * No olvide digitar la variable Migrantes. Digite cero si no tiene.",IF(M15&gt;B15, " * La variable Migrantes no puede ser mayor al Total.",""))</f>
        <v/>
      </c>
      <c r="CG15" s="16">
        <f t="shared" ref="CG15:CG16" si="2">IF(AND(B15&gt;0,L15=""),1,IF(L15&gt;B15,1,0))</f>
        <v>0</v>
      </c>
      <c r="CH15" s="16">
        <f t="shared" ref="CH15:CH16" si="3">IF(AND(B15&gt;0,M15=""),1,IF(M15&gt;B15,1,0))</f>
        <v>0</v>
      </c>
    </row>
    <row r="16" spans="1:86" x14ac:dyDescent="0.25">
      <c r="A16" s="17" t="s">
        <v>21</v>
      </c>
      <c r="B16" s="18">
        <f>SUM(C16:K16)</f>
        <v>2</v>
      </c>
      <c r="C16" s="113"/>
      <c r="D16" s="114"/>
      <c r="E16" s="114">
        <v>1</v>
      </c>
      <c r="F16" s="114">
        <v>1</v>
      </c>
      <c r="G16" s="114"/>
      <c r="H16" s="114"/>
      <c r="I16" s="114"/>
      <c r="J16" s="114"/>
      <c r="K16" s="115"/>
      <c r="L16" s="116">
        <v>0</v>
      </c>
      <c r="M16" s="117">
        <v>0</v>
      </c>
      <c r="N16" s="14" t="str">
        <f t="shared" si="0"/>
        <v/>
      </c>
      <c r="CA16" s="15" t="str">
        <f>IF(AND(B16&gt;0,L16="")," * No olvide digitar la variable Pueblos Originarios. Digite cero si no tiene.",IF(L16&gt;B16, " * La variable Pueblos Originarios no puede ser mayor al Total.",""))</f>
        <v/>
      </c>
      <c r="CB16" s="15" t="str">
        <f t="shared" si="1"/>
        <v/>
      </c>
      <c r="CG16" s="16">
        <f t="shared" si="2"/>
        <v>0</v>
      </c>
      <c r="CH16" s="16">
        <f t="shared" si="3"/>
        <v>0</v>
      </c>
    </row>
    <row r="17" spans="1:86" ht="18" customHeight="1" x14ac:dyDescent="0.25">
      <c r="A17" s="27" t="s">
        <v>22</v>
      </c>
      <c r="B17" s="20"/>
      <c r="C17" s="21"/>
      <c r="D17" s="21"/>
      <c r="E17" s="21"/>
      <c r="F17" s="21"/>
      <c r="G17" s="21"/>
      <c r="H17" s="21"/>
      <c r="I17" s="21"/>
      <c r="J17" s="21"/>
      <c r="K17" s="22"/>
      <c r="L17" s="23"/>
      <c r="M17" s="24"/>
      <c r="N17" s="14" t="str">
        <f t="shared" si="0"/>
        <v/>
      </c>
      <c r="CA17" s="25"/>
    </row>
    <row r="18" spans="1:86" ht="22.5" x14ac:dyDescent="0.25">
      <c r="A18" s="28" t="s">
        <v>23</v>
      </c>
      <c r="B18" s="29">
        <f>SUM(C18:K18)</f>
        <v>0</v>
      </c>
      <c r="C18" s="118"/>
      <c r="D18" s="119"/>
      <c r="E18" s="119"/>
      <c r="F18" s="119"/>
      <c r="G18" s="119"/>
      <c r="H18" s="119"/>
      <c r="I18" s="119"/>
      <c r="J18" s="119"/>
      <c r="K18" s="120"/>
      <c r="L18" s="121"/>
      <c r="M18" s="122"/>
      <c r="N18" s="14" t="str">
        <f t="shared" si="0"/>
        <v/>
      </c>
      <c r="CA18" s="15" t="str">
        <f>IF(AND(B18&gt;0,L18="")," * No olvide digitar la variable Pueblos Originarios. Digite cero si no tiene.",IF(L18&gt;B18, " * La variable Pueblos Originarios no puede ser mayor al Total.",""))</f>
        <v/>
      </c>
      <c r="CB18" s="15" t="str">
        <f t="shared" ref="CB18:CB19" si="4">IF(AND(B18&gt;0,M18="")," * No olvide digitar la variable Migrantes. Digite cero si no tiene.",IF(M18&gt;B18, " * La variable Migrantes no puede ser mayor al Total.",""))</f>
        <v/>
      </c>
      <c r="CG18" s="16">
        <f t="shared" ref="CG18:CG19" si="5">IF(AND(B18&gt;0,L18=""),1,IF(L18&gt;B18,1,0))</f>
        <v>0</v>
      </c>
      <c r="CH18" s="16">
        <f t="shared" ref="CH18:CH19" si="6">IF(AND(B18&gt;0,M18=""),1,IF(M18&gt;B18,1,0))</f>
        <v>0</v>
      </c>
    </row>
    <row r="19" spans="1:86" x14ac:dyDescent="0.25">
      <c r="A19" s="17" t="s">
        <v>21</v>
      </c>
      <c r="B19" s="18">
        <f>SUM(C19:K19)</f>
        <v>0</v>
      </c>
      <c r="C19" s="113"/>
      <c r="D19" s="114"/>
      <c r="E19" s="114"/>
      <c r="F19" s="114"/>
      <c r="G19" s="114"/>
      <c r="H19" s="114"/>
      <c r="I19" s="114"/>
      <c r="J19" s="114"/>
      <c r="K19" s="115"/>
      <c r="L19" s="116"/>
      <c r="M19" s="117"/>
      <c r="N19" s="14" t="str">
        <f t="shared" si="0"/>
        <v/>
      </c>
      <c r="CA19" s="15" t="str">
        <f>IF(AND(B19&gt;0,L19="")," * No olvide digitar la variable Pueblos Originarios. Digite cero si no tiene.",IF(L19&gt;B19, " * La variable Pueblos Originarios no puede ser mayor al Total.",""))</f>
        <v/>
      </c>
      <c r="CB19" s="15" t="str">
        <f t="shared" si="4"/>
        <v/>
      </c>
      <c r="CG19" s="16">
        <f t="shared" si="5"/>
        <v>0</v>
      </c>
      <c r="CH19" s="16">
        <f t="shared" si="6"/>
        <v>0</v>
      </c>
    </row>
    <row r="20" spans="1:86" ht="18" customHeight="1" x14ac:dyDescent="0.25">
      <c r="A20" s="189" t="s">
        <v>24</v>
      </c>
      <c r="B20" s="189"/>
      <c r="C20" s="189"/>
      <c r="D20" s="189"/>
      <c r="CA20" s="25"/>
    </row>
    <row r="21" spans="1:86" ht="21" x14ac:dyDescent="0.25">
      <c r="A21" s="30"/>
      <c r="B21" s="31" t="s">
        <v>3</v>
      </c>
      <c r="C21" s="32" t="s">
        <v>5</v>
      </c>
      <c r="D21" s="33" t="s">
        <v>6</v>
      </c>
      <c r="CA21" s="25"/>
    </row>
    <row r="22" spans="1:86" ht="33" x14ac:dyDescent="0.25">
      <c r="A22" s="28" t="s">
        <v>25</v>
      </c>
      <c r="B22" s="34"/>
      <c r="C22" s="111"/>
      <c r="D22" s="112"/>
      <c r="E22" s="35" t="str">
        <f>CA22&amp;CB22</f>
        <v/>
      </c>
      <c r="CA22" s="15" t="str">
        <f>IF(AND(B22&gt;0,C22="")," * No olvide digitar la variable Pueblos Originarios. Digite cero si no tiene.",IF(C22&gt;B22, " * La variable Pueblos Originarios no puede ser mayor al Total.",""))</f>
        <v/>
      </c>
      <c r="CB22" s="15" t="str">
        <f>IF(AND(B22&gt;0,D22="")," * No olvide digitar la variable Migrantes. Digite cero si no tiene.",IF(D22&gt;B22, " * La variable Migrantes no puede ser mayor al Total.",""))</f>
        <v/>
      </c>
      <c r="CG22" s="36">
        <f>IF(AND(B22&gt;0,C22=""),1,IF(C22&gt;B22,1,0))</f>
        <v>0</v>
      </c>
      <c r="CH22" s="36">
        <f>IF(AND(B22&gt;0,D22=""),1,IF(D22&gt;B22,1,0))</f>
        <v>0</v>
      </c>
    </row>
    <row r="23" spans="1:86" ht="22.5" x14ac:dyDescent="0.25">
      <c r="A23" s="37" t="s">
        <v>26</v>
      </c>
      <c r="B23" s="123"/>
      <c r="C23" s="116"/>
      <c r="D23" s="117"/>
      <c r="E23" s="35" t="str">
        <f>CA23&amp;CB23</f>
        <v/>
      </c>
      <c r="CA23" s="15" t="str">
        <f>IF(AND(B23&gt;0,C23="")," * No olvide digitar la variable Pueblos Originarios. Digite cero si no tiene.",IF(C23&gt;B23, " * La variable Pueblos Originarios no puede ser mayor al Total.",""))</f>
        <v/>
      </c>
      <c r="CB23" s="15" t="str">
        <f>IF(AND(B23&gt;0,D23="")," * No olvide digitar la variable Migrantes. Digite cero si no tiene.",IF(D23&gt;B23, " * La variable Migrantes no puede ser mayor al Total.",""))</f>
        <v/>
      </c>
      <c r="CG23" s="36">
        <f>IF(AND(B23&gt;0,C23=""),1,IF(C23&gt;B23,1,0))</f>
        <v>0</v>
      </c>
      <c r="CH23" s="36">
        <f>IF(AND(B23&gt;0,D23=""),1,IF(D23&gt;B23,1,0))</f>
        <v>0</v>
      </c>
    </row>
    <row r="24" spans="1:86" ht="18" customHeight="1" x14ac:dyDescent="0.25">
      <c r="A24" s="190" t="s">
        <v>27</v>
      </c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CA24" s="25"/>
    </row>
    <row r="25" spans="1:86" x14ac:dyDescent="0.25">
      <c r="A25" s="191"/>
      <c r="B25" s="178" t="s">
        <v>3</v>
      </c>
      <c r="C25" s="183" t="s">
        <v>4</v>
      </c>
      <c r="D25" s="183"/>
      <c r="E25" s="183"/>
      <c r="F25" s="183"/>
      <c r="G25" s="183"/>
      <c r="H25" s="183"/>
      <c r="I25" s="183"/>
      <c r="J25" s="183"/>
      <c r="K25" s="184"/>
      <c r="L25" s="187" t="s">
        <v>5</v>
      </c>
      <c r="M25" s="178" t="s">
        <v>6</v>
      </c>
      <c r="CA25" s="25"/>
    </row>
    <row r="26" spans="1:86" x14ac:dyDescent="0.25">
      <c r="A26" s="192"/>
      <c r="B26" s="179"/>
      <c r="C26" s="38" t="s">
        <v>7</v>
      </c>
      <c r="D26" s="4" t="s">
        <v>8</v>
      </c>
      <c r="E26" s="4" t="s">
        <v>9</v>
      </c>
      <c r="F26" s="4" t="s">
        <v>10</v>
      </c>
      <c r="G26" s="4" t="s">
        <v>11</v>
      </c>
      <c r="H26" s="4" t="s">
        <v>12</v>
      </c>
      <c r="I26" s="4" t="s">
        <v>13</v>
      </c>
      <c r="J26" s="4" t="s">
        <v>14</v>
      </c>
      <c r="K26" s="5" t="s">
        <v>15</v>
      </c>
      <c r="L26" s="188"/>
      <c r="M26" s="179"/>
      <c r="CA26" s="25"/>
    </row>
    <row r="27" spans="1:86" ht="22.5" x14ac:dyDescent="0.25">
      <c r="A27" s="28" t="s">
        <v>28</v>
      </c>
      <c r="B27" s="26">
        <f t="shared" ref="B27:B32" si="7">SUM(C27:K27)</f>
        <v>0</v>
      </c>
      <c r="C27" s="118"/>
      <c r="D27" s="119"/>
      <c r="E27" s="119"/>
      <c r="F27" s="119"/>
      <c r="G27" s="119"/>
      <c r="H27" s="119"/>
      <c r="I27" s="119"/>
      <c r="J27" s="119"/>
      <c r="K27" s="120"/>
      <c r="L27" s="124"/>
      <c r="M27" s="125"/>
      <c r="N27" s="35" t="str">
        <f>$CA27&amp;CB27</f>
        <v/>
      </c>
      <c r="CA27" s="15" t="str">
        <f>IF(AND(B27&gt;0,L27="")," No olvide digitar la variable Pueblos Originarios. Digite cero si no tiene.",IF(L27&gt;B27," * La variable Pueblos Originarios no puede ser mayor al Total.",""))</f>
        <v/>
      </c>
      <c r="CB27" s="15" t="str">
        <f>IF(AND(B27&gt;0,M27="")," No olvide digitar la variable Migrantes. Digite cero si no tiene.",IF(M27&gt;B27," * La variable Migrantes no puede ser mayor al Total.",""))</f>
        <v/>
      </c>
      <c r="CG27" s="36">
        <f>IF(AND(B27&gt;0,L27=""),1,IF(L27&gt;B27,1,0))</f>
        <v>0</v>
      </c>
      <c r="CH27" s="36">
        <f>IF(AND(B27&gt;0,M27=""),1,IF(M27&gt;B27,1,0))</f>
        <v>0</v>
      </c>
    </row>
    <row r="28" spans="1:86" x14ac:dyDescent="0.25">
      <c r="A28" s="28" t="s">
        <v>29</v>
      </c>
      <c r="B28" s="39">
        <f t="shared" si="7"/>
        <v>0</v>
      </c>
      <c r="C28" s="118"/>
      <c r="D28" s="119"/>
      <c r="E28" s="119"/>
      <c r="F28" s="119"/>
      <c r="G28" s="119"/>
      <c r="H28" s="119"/>
      <c r="I28" s="119"/>
      <c r="J28" s="119"/>
      <c r="K28" s="120"/>
      <c r="L28" s="124"/>
      <c r="M28" s="125"/>
      <c r="N28" s="35" t="str">
        <f t="shared" ref="N28:N32" si="8">$CA28&amp;CB28</f>
        <v/>
      </c>
      <c r="CA28" s="15" t="str">
        <f t="shared" ref="CA28:CA32" si="9">IF(AND(B28&gt;0,L28="")," No olvide digitar la variable Pueblos Originarios. Digite cero si no tiene.",IF(L28&gt;B28," * La variable Pueblos Originarios no puede ser mayor al Total.",""))</f>
        <v/>
      </c>
      <c r="CB28" s="15" t="str">
        <f t="shared" ref="CB28:CB32" si="10">IF(AND(B28&gt;0,M28="")," No olvide digitar la variable Migrantes. Digite cero si no tiene.",IF(M28&gt;B28," * La variable Migrantes no puede ser mayor al Total.",""))</f>
        <v/>
      </c>
      <c r="CG28" s="36">
        <f t="shared" ref="CG28:CG32" si="11">IF(AND(B28&gt;0,L28=""),1,IF(L28&gt;B28,1,0))</f>
        <v>0</v>
      </c>
      <c r="CH28" s="36">
        <f t="shared" ref="CH28:CH32" si="12">IF(AND(B28&gt;0,M28=""),1,IF(M28&gt;B28,1,0))</f>
        <v>0</v>
      </c>
    </row>
    <row r="29" spans="1:86" ht="22.5" x14ac:dyDescent="0.25">
      <c r="A29" s="28" t="s">
        <v>30</v>
      </c>
      <c r="B29" s="39">
        <f t="shared" si="7"/>
        <v>0</v>
      </c>
      <c r="C29" s="118"/>
      <c r="D29" s="119"/>
      <c r="E29" s="119"/>
      <c r="F29" s="119"/>
      <c r="G29" s="119"/>
      <c r="H29" s="119"/>
      <c r="I29" s="119"/>
      <c r="J29" s="119"/>
      <c r="K29" s="120"/>
      <c r="L29" s="124"/>
      <c r="M29" s="125"/>
      <c r="N29" s="35" t="str">
        <f t="shared" si="8"/>
        <v/>
      </c>
      <c r="CA29" s="15" t="str">
        <f t="shared" si="9"/>
        <v/>
      </c>
      <c r="CB29" s="15" t="str">
        <f t="shared" si="10"/>
        <v/>
      </c>
      <c r="CG29" s="36">
        <f t="shared" si="11"/>
        <v>0</v>
      </c>
      <c r="CH29" s="36">
        <f t="shared" si="12"/>
        <v>0</v>
      </c>
    </row>
    <row r="30" spans="1:86" ht="22.5" x14ac:dyDescent="0.25">
      <c r="A30" s="28" t="s">
        <v>31</v>
      </c>
      <c r="B30" s="39">
        <f t="shared" si="7"/>
        <v>0</v>
      </c>
      <c r="C30" s="118"/>
      <c r="D30" s="119"/>
      <c r="E30" s="119"/>
      <c r="F30" s="119"/>
      <c r="G30" s="119"/>
      <c r="H30" s="119"/>
      <c r="I30" s="119"/>
      <c r="J30" s="119"/>
      <c r="K30" s="120"/>
      <c r="L30" s="124"/>
      <c r="M30" s="125"/>
      <c r="N30" s="35" t="str">
        <f t="shared" si="8"/>
        <v/>
      </c>
      <c r="CA30" s="15" t="str">
        <f t="shared" si="9"/>
        <v/>
      </c>
      <c r="CB30" s="15" t="str">
        <f t="shared" si="10"/>
        <v/>
      </c>
      <c r="CG30" s="36">
        <f t="shared" si="11"/>
        <v>0</v>
      </c>
      <c r="CH30" s="36">
        <f t="shared" si="12"/>
        <v>0</v>
      </c>
    </row>
    <row r="31" spans="1:86" ht="22.5" x14ac:dyDescent="0.25">
      <c r="A31" s="28" t="s">
        <v>32</v>
      </c>
      <c r="B31" s="39">
        <f t="shared" si="7"/>
        <v>0</v>
      </c>
      <c r="C31" s="118"/>
      <c r="D31" s="119"/>
      <c r="E31" s="119"/>
      <c r="F31" s="119"/>
      <c r="G31" s="119"/>
      <c r="H31" s="119"/>
      <c r="I31" s="119"/>
      <c r="J31" s="119"/>
      <c r="K31" s="120"/>
      <c r="L31" s="124"/>
      <c r="M31" s="125"/>
      <c r="N31" s="35" t="str">
        <f t="shared" si="8"/>
        <v/>
      </c>
      <c r="CA31" s="15" t="str">
        <f t="shared" si="9"/>
        <v/>
      </c>
      <c r="CB31" s="15" t="str">
        <f t="shared" si="10"/>
        <v/>
      </c>
      <c r="CG31" s="36">
        <f t="shared" si="11"/>
        <v>0</v>
      </c>
      <c r="CH31" s="36">
        <f t="shared" si="12"/>
        <v>0</v>
      </c>
    </row>
    <row r="32" spans="1:86" x14ac:dyDescent="0.25">
      <c r="A32" s="17" t="s">
        <v>33</v>
      </c>
      <c r="B32" s="18">
        <f t="shared" si="7"/>
        <v>0</v>
      </c>
      <c r="C32" s="126"/>
      <c r="D32" s="127"/>
      <c r="E32" s="127"/>
      <c r="F32" s="127"/>
      <c r="G32" s="127"/>
      <c r="H32" s="127"/>
      <c r="I32" s="127"/>
      <c r="J32" s="127"/>
      <c r="K32" s="128"/>
      <c r="L32" s="129"/>
      <c r="M32" s="130"/>
      <c r="N32" s="35" t="str">
        <f t="shared" si="8"/>
        <v/>
      </c>
      <c r="CA32" s="15" t="str">
        <f t="shared" si="9"/>
        <v/>
      </c>
      <c r="CB32" s="15" t="str">
        <f t="shared" si="10"/>
        <v/>
      </c>
      <c r="CG32" s="36">
        <f t="shared" si="11"/>
        <v>0</v>
      </c>
      <c r="CH32" s="36">
        <f t="shared" si="12"/>
        <v>0</v>
      </c>
    </row>
    <row r="33" spans="1:86" ht="18" customHeight="1" x14ac:dyDescent="0.25">
      <c r="A33" s="189" t="s">
        <v>34</v>
      </c>
      <c r="B33" s="189"/>
      <c r="C33" s="189"/>
      <c r="D33" s="189"/>
      <c r="CA33" s="25"/>
    </row>
    <row r="34" spans="1:86" ht="21" x14ac:dyDescent="0.25">
      <c r="A34" s="40"/>
      <c r="B34" s="31" t="s">
        <v>3</v>
      </c>
      <c r="C34" s="32" t="s">
        <v>5</v>
      </c>
      <c r="D34" s="33" t="s">
        <v>6</v>
      </c>
      <c r="CA34" s="25"/>
    </row>
    <row r="35" spans="1:86" ht="22.5" x14ac:dyDescent="0.25">
      <c r="A35" s="28" t="s">
        <v>35</v>
      </c>
      <c r="B35" s="131">
        <v>122</v>
      </c>
      <c r="C35" s="124">
        <v>0</v>
      </c>
      <c r="D35" s="132">
        <v>11</v>
      </c>
      <c r="E35" s="35" t="str">
        <f>CA35&amp;CB35</f>
        <v/>
      </c>
      <c r="CA35" s="15" t="str">
        <f>IF(AND(B35&gt;0,C35="")," No olvide digitar la variable Pueblos Originarios. Digite cero si no tiene.",IF(C35&gt;B35," * La variable Pueblos Originarios no puede ser mayor al Total.",""))</f>
        <v/>
      </c>
      <c r="CB35" s="15" t="str">
        <f>IF(AND(B35&gt;0,D35="")," No olvide digitar la variable Migrantes. Digite cero si no tiene.",IF(D35&gt;B35," * La variable Migrantes no puede ser mayor al Total.",""))</f>
        <v/>
      </c>
      <c r="CG35" s="36">
        <f>IF(AND(B35&gt;0,C35=""),1,IF(C35&gt;B35,1,0))</f>
        <v>0</v>
      </c>
      <c r="CH35" s="36">
        <f>IF(AND(B35&gt;0,D35=""),1,IF(D35&gt;B35,1,0))</f>
        <v>0</v>
      </c>
    </row>
    <row r="36" spans="1:86" x14ac:dyDescent="0.25">
      <c r="A36" s="37" t="s">
        <v>36</v>
      </c>
      <c r="B36" s="133">
        <v>122</v>
      </c>
      <c r="C36" s="129">
        <v>0</v>
      </c>
      <c r="D36" s="134">
        <v>11</v>
      </c>
      <c r="E36" s="35" t="str">
        <f>CA36&amp;CB36</f>
        <v/>
      </c>
      <c r="CA36" s="15" t="str">
        <f>IF(AND(B36&gt;0,C36="")," No olvide digitar la variable Pueblos Originarios. Digite cero si no tiene.",IF(C36&gt;B36," * La variable Pueblos Originarios no puede ser mayor al Total.",""))</f>
        <v/>
      </c>
      <c r="CB36" s="15" t="str">
        <f>IF(AND(B36&gt;0,D36="")," No olvide digitar la variable Migrantes. Digite cero si no tiene.",IF(D36&gt;B36," * La variable Migrantes no puede ser mayor al Total.",""))</f>
        <v/>
      </c>
      <c r="CG36" s="36">
        <f>IF(AND(B36&gt;0,C36=""),1,IF(C36&gt;B36,1,0))</f>
        <v>0</v>
      </c>
      <c r="CH36" s="36">
        <f>IF(AND(B36&gt;0,D36=""),1,IF(D36&gt;B36,1,0))</f>
        <v>0</v>
      </c>
    </row>
    <row r="37" spans="1:86" ht="18" customHeight="1" x14ac:dyDescent="0.25">
      <c r="A37" s="190" t="s">
        <v>37</v>
      </c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CA37" s="25"/>
      <c r="CB37" s="25"/>
    </row>
    <row r="38" spans="1:86" x14ac:dyDescent="0.25">
      <c r="A38" s="193"/>
      <c r="B38" s="195" t="s">
        <v>3</v>
      </c>
      <c r="C38" s="182" t="s">
        <v>4</v>
      </c>
      <c r="D38" s="183"/>
      <c r="E38" s="183"/>
      <c r="F38" s="183"/>
      <c r="G38" s="183"/>
      <c r="H38" s="183"/>
      <c r="I38" s="183"/>
      <c r="J38" s="183"/>
      <c r="K38" s="184"/>
      <c r="L38" s="185" t="s">
        <v>5</v>
      </c>
      <c r="M38" s="187" t="s">
        <v>6</v>
      </c>
      <c r="CA38" s="25"/>
    </row>
    <row r="39" spans="1:86" x14ac:dyDescent="0.25">
      <c r="A39" s="194"/>
      <c r="B39" s="196"/>
      <c r="C39" s="3" t="s">
        <v>7</v>
      </c>
      <c r="D39" s="4" t="s">
        <v>8</v>
      </c>
      <c r="E39" s="4" t="s">
        <v>9</v>
      </c>
      <c r="F39" s="4" t="s">
        <v>10</v>
      </c>
      <c r="G39" s="4" t="s">
        <v>11</v>
      </c>
      <c r="H39" s="4" t="s">
        <v>12</v>
      </c>
      <c r="I39" s="4" t="s">
        <v>13</v>
      </c>
      <c r="J39" s="4" t="s">
        <v>14</v>
      </c>
      <c r="K39" s="5" t="s">
        <v>15</v>
      </c>
      <c r="L39" s="186"/>
      <c r="M39" s="188"/>
      <c r="CA39" s="25"/>
    </row>
    <row r="40" spans="1:86" ht="22.5" x14ac:dyDescent="0.25">
      <c r="A40" s="28" t="s">
        <v>38</v>
      </c>
      <c r="B40" s="41">
        <f>SUM(C40:K40)</f>
        <v>0</v>
      </c>
      <c r="C40" s="135"/>
      <c r="D40" s="124"/>
      <c r="E40" s="124"/>
      <c r="F40" s="124"/>
      <c r="G40" s="124"/>
      <c r="H40" s="124"/>
      <c r="I40" s="124"/>
      <c r="J40" s="124"/>
      <c r="K40" s="120"/>
      <c r="L40" s="121"/>
      <c r="M40" s="122"/>
      <c r="N40" s="35" t="str">
        <f>$CA40&amp;CB40</f>
        <v/>
      </c>
      <c r="CA40" s="15" t="str">
        <f>IF(AND(B40&gt;0,L40="")," No olvide digitar la variable Pueblos Originarios. Digite cero si no tiene.",IF(L40&gt;B40," * La variable Pueblos Originarios no puede ser mayor al Total.",""))</f>
        <v/>
      </c>
      <c r="CB40" s="15" t="str">
        <f>IF(AND(B40&gt;0,M40="")," No olvide digitar la variable Migrantes. Digite cero si no tiene.",IF(M40&gt;B40," * La variable Migrantes no puede ser mayor al Total.",""))</f>
        <v/>
      </c>
      <c r="CG40" s="36">
        <f>IF(AND(B40&gt;0,L40=""),1,IF(L40&gt;B40,1,0))</f>
        <v>0</v>
      </c>
      <c r="CH40" s="36">
        <f>IF(AND(B40&gt;0,M40=""),1,IF(M40&gt;B40,1,0))</f>
        <v>0</v>
      </c>
    </row>
    <row r="41" spans="1:86" ht="22.5" x14ac:dyDescent="0.25">
      <c r="A41" s="28" t="s">
        <v>39</v>
      </c>
      <c r="B41" s="41">
        <f t="shared" ref="B41:B47" si="13">SUM(C41:K41)</f>
        <v>0</v>
      </c>
      <c r="C41" s="135"/>
      <c r="D41" s="124"/>
      <c r="E41" s="124"/>
      <c r="F41" s="124"/>
      <c r="G41" s="124"/>
      <c r="H41" s="124"/>
      <c r="I41" s="124"/>
      <c r="J41" s="124"/>
      <c r="K41" s="120"/>
      <c r="L41" s="121"/>
      <c r="M41" s="122"/>
      <c r="N41" s="35" t="str">
        <f t="shared" ref="N41:N47" si="14">$CA41&amp;CB41</f>
        <v/>
      </c>
      <c r="CA41" s="15" t="str">
        <f t="shared" ref="CA41:CA47" si="15">IF(AND(B41&gt;0,L41="")," No olvide digitar la variable Pueblos Originarios. Digite cero si no tiene.",IF(L41&gt;B41," * La variable Pueblos Originarios no puede ser mayor al Total.",""))</f>
        <v/>
      </c>
      <c r="CB41" s="15" t="str">
        <f t="shared" ref="CB41:CB47" si="16">IF(AND(B41&gt;0,M41="")," No olvide digitar la variable Migrantes. Digite cero si no tiene.",IF(M41&gt;B41," * La variable Migrantes no puede ser mayor al Total.",""))</f>
        <v/>
      </c>
      <c r="CG41" s="36">
        <f t="shared" ref="CG41:CG47" si="17">IF(AND(B41&gt;0,L41=""),1,IF(L41&gt;B41,1,0))</f>
        <v>0</v>
      </c>
      <c r="CH41" s="36">
        <f t="shared" ref="CH41:CH47" si="18">IF(AND(B41&gt;0,M41=""),1,IF(M41&gt;B41,1,0))</f>
        <v>0</v>
      </c>
    </row>
    <row r="42" spans="1:86" ht="22.5" x14ac:dyDescent="0.25">
      <c r="A42" s="28" t="s">
        <v>40</v>
      </c>
      <c r="B42" s="41">
        <f t="shared" si="13"/>
        <v>0</v>
      </c>
      <c r="C42" s="135"/>
      <c r="D42" s="124"/>
      <c r="E42" s="124"/>
      <c r="F42" s="124"/>
      <c r="G42" s="124"/>
      <c r="H42" s="124"/>
      <c r="I42" s="124"/>
      <c r="J42" s="124"/>
      <c r="K42" s="120"/>
      <c r="L42" s="121"/>
      <c r="M42" s="122"/>
      <c r="N42" s="35" t="str">
        <f t="shared" si="14"/>
        <v/>
      </c>
      <c r="CA42" s="15" t="str">
        <f t="shared" si="15"/>
        <v/>
      </c>
      <c r="CB42" s="15" t="str">
        <f t="shared" si="16"/>
        <v/>
      </c>
      <c r="CG42" s="36">
        <f t="shared" si="17"/>
        <v>0</v>
      </c>
      <c r="CH42" s="36">
        <f t="shared" si="18"/>
        <v>0</v>
      </c>
    </row>
    <row r="43" spans="1:86" x14ac:dyDescent="0.25">
      <c r="A43" s="17" t="s">
        <v>41</v>
      </c>
      <c r="B43" s="42">
        <f t="shared" si="13"/>
        <v>0</v>
      </c>
      <c r="C43" s="129"/>
      <c r="D43" s="136"/>
      <c r="E43" s="136"/>
      <c r="F43" s="136"/>
      <c r="G43" s="136"/>
      <c r="H43" s="136"/>
      <c r="I43" s="136"/>
      <c r="J43" s="136"/>
      <c r="K43" s="115"/>
      <c r="L43" s="116"/>
      <c r="M43" s="117"/>
      <c r="N43" s="35" t="str">
        <f t="shared" si="14"/>
        <v/>
      </c>
      <c r="CA43" s="15" t="str">
        <f t="shared" si="15"/>
        <v/>
      </c>
      <c r="CB43" s="15" t="str">
        <f t="shared" si="16"/>
        <v/>
      </c>
      <c r="CG43" s="36">
        <f t="shared" si="17"/>
        <v>0</v>
      </c>
      <c r="CH43" s="36">
        <f t="shared" si="18"/>
        <v>0</v>
      </c>
    </row>
    <row r="44" spans="1:86" ht="22.5" x14ac:dyDescent="0.25">
      <c r="A44" s="28" t="s">
        <v>42</v>
      </c>
      <c r="B44" s="43">
        <f>SUM(C44:K44)</f>
        <v>0</v>
      </c>
      <c r="C44" s="124"/>
      <c r="D44" s="124"/>
      <c r="E44" s="124"/>
      <c r="F44" s="124"/>
      <c r="G44" s="124"/>
      <c r="H44" s="124"/>
      <c r="I44" s="124"/>
      <c r="J44" s="124"/>
      <c r="K44" s="120"/>
      <c r="L44" s="121"/>
      <c r="M44" s="122"/>
      <c r="N44" s="35" t="str">
        <f t="shared" si="14"/>
        <v/>
      </c>
      <c r="CA44" s="15" t="str">
        <f t="shared" si="15"/>
        <v/>
      </c>
      <c r="CB44" s="15" t="str">
        <f t="shared" si="16"/>
        <v/>
      </c>
      <c r="CG44" s="36">
        <f t="shared" si="17"/>
        <v>0</v>
      </c>
      <c r="CH44" s="36">
        <f t="shared" si="18"/>
        <v>0</v>
      </c>
    </row>
    <row r="45" spans="1:86" ht="22.5" x14ac:dyDescent="0.25">
      <c r="A45" s="28" t="s">
        <v>43</v>
      </c>
      <c r="B45" s="41">
        <f t="shared" si="13"/>
        <v>0</v>
      </c>
      <c r="C45" s="135"/>
      <c r="D45" s="124"/>
      <c r="E45" s="124"/>
      <c r="F45" s="124"/>
      <c r="G45" s="124"/>
      <c r="H45" s="124"/>
      <c r="I45" s="124"/>
      <c r="J45" s="124"/>
      <c r="K45" s="120"/>
      <c r="L45" s="121"/>
      <c r="M45" s="122"/>
      <c r="N45" s="35" t="str">
        <f t="shared" si="14"/>
        <v/>
      </c>
      <c r="CA45" s="15" t="str">
        <f t="shared" si="15"/>
        <v/>
      </c>
      <c r="CB45" s="15" t="str">
        <f t="shared" si="16"/>
        <v/>
      </c>
      <c r="CG45" s="36">
        <f t="shared" si="17"/>
        <v>0</v>
      </c>
      <c r="CH45" s="36">
        <f t="shared" si="18"/>
        <v>0</v>
      </c>
    </row>
    <row r="46" spans="1:86" ht="22.5" x14ac:dyDescent="0.25">
      <c r="A46" s="28" t="s">
        <v>44</v>
      </c>
      <c r="B46" s="41">
        <f>SUM(C46:K46)</f>
        <v>0</v>
      </c>
      <c r="C46" s="135"/>
      <c r="D46" s="124"/>
      <c r="E46" s="124"/>
      <c r="F46" s="124"/>
      <c r="G46" s="124"/>
      <c r="H46" s="124"/>
      <c r="I46" s="124"/>
      <c r="J46" s="124"/>
      <c r="K46" s="120"/>
      <c r="L46" s="121"/>
      <c r="M46" s="122"/>
      <c r="N46" s="35" t="str">
        <f t="shared" si="14"/>
        <v/>
      </c>
      <c r="CA46" s="15" t="str">
        <f t="shared" si="15"/>
        <v/>
      </c>
      <c r="CB46" s="15" t="str">
        <f t="shared" si="16"/>
        <v/>
      </c>
      <c r="CG46" s="36">
        <f t="shared" si="17"/>
        <v>0</v>
      </c>
      <c r="CH46" s="36">
        <f t="shared" si="18"/>
        <v>0</v>
      </c>
    </row>
    <row r="47" spans="1:86" ht="22.5" x14ac:dyDescent="0.25">
      <c r="A47" s="37" t="s">
        <v>45</v>
      </c>
      <c r="B47" s="42">
        <f t="shared" si="13"/>
        <v>0</v>
      </c>
      <c r="C47" s="129"/>
      <c r="D47" s="129"/>
      <c r="E47" s="129"/>
      <c r="F47" s="129"/>
      <c r="G47" s="129"/>
      <c r="H47" s="129"/>
      <c r="I47" s="129"/>
      <c r="J47" s="129"/>
      <c r="K47" s="128"/>
      <c r="L47" s="137"/>
      <c r="M47" s="138"/>
      <c r="N47" s="35" t="str">
        <f t="shared" si="14"/>
        <v/>
      </c>
      <c r="CA47" s="15" t="str">
        <f t="shared" si="15"/>
        <v/>
      </c>
      <c r="CB47" s="15" t="str">
        <f t="shared" si="16"/>
        <v/>
      </c>
      <c r="CG47" s="36">
        <f t="shared" si="17"/>
        <v>0</v>
      </c>
      <c r="CH47" s="36">
        <f t="shared" si="18"/>
        <v>0</v>
      </c>
    </row>
    <row r="48" spans="1:86" ht="18" customHeight="1" x14ac:dyDescent="0.25">
      <c r="A48" s="197" t="s">
        <v>46</v>
      </c>
      <c r="B48" s="197"/>
      <c r="C48" s="197"/>
      <c r="D48" s="197"/>
      <c r="E48" s="197"/>
      <c r="F48" s="197"/>
      <c r="G48" s="197"/>
      <c r="H48" s="197"/>
      <c r="I48" s="197"/>
      <c r="J48" s="197"/>
      <c r="K48" s="197"/>
      <c r="CA48" s="25"/>
    </row>
    <row r="49" spans="1:86" ht="21" x14ac:dyDescent="0.25">
      <c r="A49" s="44"/>
      <c r="B49" s="31" t="s">
        <v>3</v>
      </c>
      <c r="C49" s="32" t="s">
        <v>5</v>
      </c>
      <c r="D49" s="33" t="s">
        <v>6</v>
      </c>
      <c r="CA49" s="25"/>
    </row>
    <row r="50" spans="1:86" ht="22.5" x14ac:dyDescent="0.25">
      <c r="A50" s="28" t="s">
        <v>47</v>
      </c>
      <c r="B50" s="139"/>
      <c r="C50" s="135"/>
      <c r="D50" s="140"/>
      <c r="E50" s="35" t="str">
        <f>CA50&amp;CB50</f>
        <v/>
      </c>
      <c r="CA50" s="15" t="str">
        <f>IF(AND(B50&gt;0,C50="")," No olvide digitar la variable Pueblos Originarios. Digite cero si no tiene.",IF(C50&gt;B50," * La variable Pueblos Originarios no puede ser mayor al Total.",""))</f>
        <v/>
      </c>
      <c r="CB50" s="15" t="str">
        <f>IF(AND(B50&gt;0,D50="")," No olvide digitar la variable Migrantes. Digite cero si no tiene.",IF(D50&gt;B50," * La variable Migrantes no puede ser mayor al Total.",""))</f>
        <v/>
      </c>
      <c r="CG50" s="36">
        <f>IF(AND(B50&gt;0,C50=""),1,IF(C50&gt;B50,1,0))</f>
        <v>0</v>
      </c>
      <c r="CH50" s="36">
        <f>IF(AND(B50&gt;0,D50=""),1,IF(D50&gt;B50,1,0))</f>
        <v>0</v>
      </c>
    </row>
    <row r="51" spans="1:86" x14ac:dyDescent="0.25">
      <c r="A51" s="28" t="s">
        <v>48</v>
      </c>
      <c r="B51" s="139"/>
      <c r="C51" s="135"/>
      <c r="D51" s="140"/>
      <c r="E51" s="35" t="str">
        <f t="shared" ref="E51:E53" si="19">CA51&amp;CB51</f>
        <v/>
      </c>
      <c r="CA51" s="15" t="str">
        <f t="shared" ref="CA51:CA53" si="20">IF(AND(B51&gt;0,C51="")," No olvide digitar la variable Pueblos Originarios. Digite cero si no tiene.",IF(C51&gt;B51," * La variable Pueblos Originarios no puede ser mayor al Total.",""))</f>
        <v/>
      </c>
      <c r="CB51" s="15" t="str">
        <f t="shared" ref="CB51:CB53" si="21">IF(AND(B51&gt;0,D51="")," No olvide digitar la variable Migrantes. Digite cero si no tiene.",IF(D51&gt;B51," * La variable Migrantes no puede ser mayor al Total.",""))</f>
        <v/>
      </c>
      <c r="CG51" s="36">
        <f t="shared" ref="CG51:CG53" si="22">IF(AND(B51&gt;0,C51=""),1,IF(C51&gt;B51,1,0))</f>
        <v>0</v>
      </c>
      <c r="CH51" s="36">
        <f t="shared" ref="CH51:CH53" si="23">IF(AND(B51&gt;0,D51=""),1,IF(D51&gt;B51,1,0))</f>
        <v>0</v>
      </c>
    </row>
    <row r="52" spans="1:86" ht="33" x14ac:dyDescent="0.25">
      <c r="A52" s="28" t="s">
        <v>49</v>
      </c>
      <c r="B52" s="139"/>
      <c r="C52" s="135"/>
      <c r="D52" s="140"/>
      <c r="E52" s="35" t="str">
        <f t="shared" si="19"/>
        <v/>
      </c>
      <c r="CA52" s="15" t="str">
        <f t="shared" si="20"/>
        <v/>
      </c>
      <c r="CB52" s="15" t="str">
        <f t="shared" si="21"/>
        <v/>
      </c>
      <c r="CG52" s="36">
        <f t="shared" si="22"/>
        <v>0</v>
      </c>
      <c r="CH52" s="36">
        <f t="shared" si="23"/>
        <v>0</v>
      </c>
    </row>
    <row r="53" spans="1:86" ht="22.5" x14ac:dyDescent="0.25">
      <c r="A53" s="37" t="s">
        <v>50</v>
      </c>
      <c r="B53" s="128"/>
      <c r="C53" s="129"/>
      <c r="D53" s="138"/>
      <c r="E53" s="35" t="str">
        <f t="shared" si="19"/>
        <v/>
      </c>
      <c r="CA53" s="15" t="str">
        <f t="shared" si="20"/>
        <v/>
      </c>
      <c r="CB53" s="15" t="str">
        <f t="shared" si="21"/>
        <v/>
      </c>
      <c r="CG53" s="36">
        <f t="shared" si="22"/>
        <v>0</v>
      </c>
      <c r="CH53" s="36">
        <f t="shared" si="23"/>
        <v>0</v>
      </c>
    </row>
    <row r="54" spans="1:86" ht="18" customHeight="1" x14ac:dyDescent="0.25">
      <c r="A54" s="189" t="s">
        <v>51</v>
      </c>
      <c r="B54" s="189"/>
      <c r="C54" s="189"/>
      <c r="D54" s="189"/>
      <c r="CA54" s="25"/>
    </row>
    <row r="55" spans="1:86" ht="21" x14ac:dyDescent="0.25">
      <c r="A55" s="45"/>
      <c r="B55" s="31" t="s">
        <v>3</v>
      </c>
      <c r="C55" s="32" t="s">
        <v>5</v>
      </c>
      <c r="D55" s="33" t="s">
        <v>6</v>
      </c>
      <c r="CA55" s="25"/>
    </row>
    <row r="56" spans="1:86" ht="22.5" x14ac:dyDescent="0.25">
      <c r="A56" s="28" t="s">
        <v>52</v>
      </c>
      <c r="B56" s="139"/>
      <c r="C56" s="135"/>
      <c r="D56" s="140"/>
      <c r="E56" s="35" t="str">
        <f>CA56&amp;CB56</f>
        <v/>
      </c>
      <c r="CA56" s="15" t="str">
        <f>IF(AND(B56&gt;0,C56="")," No olvide digitar la variable Pueblos Originarios. Digite cero si no tiene.",IF(C56&gt;B56," * La variable Pueblos Originarios no puede ser mayor al Total.",""))</f>
        <v/>
      </c>
      <c r="CB56" s="15" t="str">
        <f>IF(AND(B56&gt;0,D56="")," No olvide digitar la variable Migrantes. Digite cero si no tiene.",IF(D56&gt;B56," * La variable Migrantes no puede ser mayor al Total.",""))</f>
        <v/>
      </c>
      <c r="CG56" s="36">
        <f>IF(AND(B56&gt;0,C56=""),1,IF(C56&gt;B56,1,0))</f>
        <v>0</v>
      </c>
      <c r="CH56" s="36">
        <f>IF(AND(B56&gt;0,D56=""),1,IF(D56&gt;B56,1,0))</f>
        <v>0</v>
      </c>
    </row>
    <row r="57" spans="1:86" x14ac:dyDescent="0.25">
      <c r="A57" s="28" t="s">
        <v>48</v>
      </c>
      <c r="B57" s="139"/>
      <c r="C57" s="135"/>
      <c r="D57" s="140"/>
      <c r="E57" s="35" t="str">
        <f t="shared" ref="E57:E59" si="24">CA57&amp;CB57</f>
        <v/>
      </c>
      <c r="CA57" s="15" t="str">
        <f t="shared" ref="CA57:CA59" si="25">IF(AND(B57&gt;0,C57="")," No olvide digitar la variable Pueblos Originarios. Digite cero si no tiene.",IF(C57&gt;B57," * La variable Pueblos Originarios no puede ser mayor al Total.",""))</f>
        <v/>
      </c>
      <c r="CB57" s="15" t="str">
        <f t="shared" ref="CB57:CB59" si="26">IF(AND(B57&gt;0,D57="")," No olvide digitar la variable Migrantes. Digite cero si no tiene.",IF(D57&gt;B57," * La variable Migrantes no puede ser mayor al Total.",""))</f>
        <v/>
      </c>
      <c r="CG57" s="36">
        <f t="shared" ref="CG57:CG59" si="27">IF(AND(B57&gt;0,C57=""),1,IF(C57&gt;B57,1,0))</f>
        <v>0</v>
      </c>
      <c r="CH57" s="36">
        <f t="shared" ref="CH57:CH59" si="28">IF(AND(B57&gt;0,D57=""),1,IF(D57&gt;B57,1,0))</f>
        <v>0</v>
      </c>
    </row>
    <row r="58" spans="1:86" ht="33" x14ac:dyDescent="0.25">
      <c r="A58" s="28" t="s">
        <v>53</v>
      </c>
      <c r="B58" s="139"/>
      <c r="C58" s="135"/>
      <c r="D58" s="140"/>
      <c r="E58" s="35" t="str">
        <f t="shared" si="24"/>
        <v/>
      </c>
      <c r="CA58" s="15" t="str">
        <f t="shared" si="25"/>
        <v/>
      </c>
      <c r="CB58" s="15" t="str">
        <f t="shared" si="26"/>
        <v/>
      </c>
      <c r="CG58" s="36">
        <f t="shared" si="27"/>
        <v>0</v>
      </c>
      <c r="CH58" s="36">
        <f t="shared" si="28"/>
        <v>0</v>
      </c>
    </row>
    <row r="59" spans="1:86" ht="22.5" x14ac:dyDescent="0.25">
      <c r="A59" s="17" t="s">
        <v>54</v>
      </c>
      <c r="B59" s="133"/>
      <c r="C59" s="137"/>
      <c r="D59" s="138"/>
      <c r="E59" s="35" t="str">
        <f t="shared" si="24"/>
        <v/>
      </c>
      <c r="CA59" s="15" t="str">
        <f t="shared" si="25"/>
        <v/>
      </c>
      <c r="CB59" s="15" t="str">
        <f t="shared" si="26"/>
        <v/>
      </c>
      <c r="CG59" s="36">
        <f t="shared" si="27"/>
        <v>0</v>
      </c>
      <c r="CH59" s="36">
        <f t="shared" si="28"/>
        <v>0</v>
      </c>
    </row>
    <row r="60" spans="1:86" ht="18" customHeight="1" x14ac:dyDescent="0.25">
      <c r="A60" s="190" t="s">
        <v>55</v>
      </c>
      <c r="B60" s="190"/>
      <c r="C60" s="190"/>
      <c r="D60" s="190"/>
      <c r="E60" s="190"/>
      <c r="F60" s="190"/>
      <c r="G60" s="190"/>
      <c r="H60" s="190"/>
      <c r="I60" s="190"/>
      <c r="J60" s="190"/>
      <c r="K60" s="190"/>
      <c r="L60" s="46"/>
      <c r="M60" s="46"/>
      <c r="CA60" s="25"/>
    </row>
    <row r="61" spans="1:86" x14ac:dyDescent="0.25">
      <c r="A61" s="178"/>
      <c r="B61" s="180" t="s">
        <v>3</v>
      </c>
      <c r="C61" s="183" t="s">
        <v>4</v>
      </c>
      <c r="D61" s="183"/>
      <c r="E61" s="183"/>
      <c r="F61" s="183"/>
      <c r="G61" s="183"/>
      <c r="H61" s="183"/>
      <c r="I61" s="183"/>
      <c r="J61" s="183"/>
      <c r="K61" s="184"/>
      <c r="L61" s="198" t="s">
        <v>5</v>
      </c>
      <c r="M61" s="187" t="s">
        <v>6</v>
      </c>
      <c r="CA61" s="25"/>
    </row>
    <row r="62" spans="1:86" x14ac:dyDescent="0.25">
      <c r="A62" s="179"/>
      <c r="B62" s="181"/>
      <c r="C62" s="38" t="s">
        <v>7</v>
      </c>
      <c r="D62" s="4" t="s">
        <v>8</v>
      </c>
      <c r="E62" s="4" t="s">
        <v>9</v>
      </c>
      <c r="F62" s="4" t="s">
        <v>10</v>
      </c>
      <c r="G62" s="4" t="s">
        <v>11</v>
      </c>
      <c r="H62" s="4" t="s">
        <v>12</v>
      </c>
      <c r="I62" s="4" t="s">
        <v>13</v>
      </c>
      <c r="J62" s="4" t="s">
        <v>14</v>
      </c>
      <c r="K62" s="47" t="s">
        <v>15</v>
      </c>
      <c r="L62" s="199"/>
      <c r="M62" s="188"/>
      <c r="CA62" s="25"/>
    </row>
    <row r="63" spans="1:86" ht="21" x14ac:dyDescent="0.25">
      <c r="A63" s="48" t="s">
        <v>56</v>
      </c>
      <c r="B63" s="49"/>
      <c r="C63" s="50"/>
      <c r="D63" s="50"/>
      <c r="E63" s="50"/>
      <c r="F63" s="50"/>
      <c r="G63" s="50"/>
      <c r="H63" s="50"/>
      <c r="I63" s="50"/>
      <c r="J63" s="50"/>
      <c r="K63" s="51"/>
      <c r="L63" s="52"/>
      <c r="M63" s="11"/>
      <c r="CA63" s="25"/>
    </row>
    <row r="64" spans="1:86" x14ac:dyDescent="0.25">
      <c r="A64" s="12" t="s">
        <v>57</v>
      </c>
      <c r="B64" s="53">
        <f>SUM(C64:K64)</f>
        <v>0</v>
      </c>
      <c r="C64" s="141"/>
      <c r="D64" s="141"/>
      <c r="E64" s="141"/>
      <c r="F64" s="141"/>
      <c r="G64" s="141"/>
      <c r="H64" s="141"/>
      <c r="I64" s="141"/>
      <c r="J64" s="141"/>
      <c r="K64" s="142"/>
      <c r="L64" s="141"/>
      <c r="M64" s="112"/>
      <c r="N64" s="35" t="str">
        <f t="shared" ref="N64:N73" si="29">$CA64&amp;$CB64</f>
        <v/>
      </c>
      <c r="CA64" s="15" t="str">
        <f>IF(AND(B64&gt;0,L64="")," No olvide digitar la variable Pueblos Originarios. Digite cero si no tiene.",IF(L64&gt;B64," * La variable Pueblos Originarios no puede ser mayor al Total.",""))</f>
        <v/>
      </c>
      <c r="CB64" s="15" t="str">
        <f>IF(AND(B64&gt;0,M64="")," No olvide digitar la variable Migrantes. Digite cero si no tiene.",IF(M64&gt;B64," * La variable Migrantes no puede ser mayor al Total.",""))</f>
        <v/>
      </c>
      <c r="CG64" s="36">
        <f>IF(AND(B64&gt;0,L64=""),1,IF(L64&gt;B64,1,0))</f>
        <v>0</v>
      </c>
      <c r="CH64" s="36">
        <f>IF(AND(B64&gt;0,M64=""),1,IF(M64&gt;B64,1,0))</f>
        <v>0</v>
      </c>
    </row>
    <row r="65" spans="1:86" x14ac:dyDescent="0.25">
      <c r="A65" s="37" t="s">
        <v>58</v>
      </c>
      <c r="B65" s="54">
        <f>SUM(C65:K65)</f>
        <v>0</v>
      </c>
      <c r="C65" s="129"/>
      <c r="D65" s="129"/>
      <c r="E65" s="129"/>
      <c r="F65" s="129"/>
      <c r="G65" s="129"/>
      <c r="H65" s="129"/>
      <c r="I65" s="129"/>
      <c r="J65" s="129"/>
      <c r="K65" s="143"/>
      <c r="L65" s="129"/>
      <c r="M65" s="138"/>
      <c r="N65" s="35" t="str">
        <f t="shared" si="29"/>
        <v/>
      </c>
      <c r="CA65" s="15" t="str">
        <f>IF(AND(B65&gt;0,L65="")," No olvide digitar la variable Pueblos Originarios. Digite cero si no tiene.",IF(L65&gt;B65," * La variable Pueblos Originarios no puede ser mayor al Total.",""))</f>
        <v/>
      </c>
      <c r="CB65" s="15" t="str">
        <f>IF(AND(B65&gt;0,M65="")," No olvide digitar la variable Migrantes. Digite cero si no tiene.",IF(M65&gt;B65," * La variable Migrantes no puede ser mayor al Total.",""))</f>
        <v/>
      </c>
      <c r="CG65" s="36">
        <f>IF(AND(B65&gt;0,L65=""),1,IF(L65&gt;B65,1,0))</f>
        <v>0</v>
      </c>
      <c r="CH65" s="36">
        <f>IF(AND(B65&gt;0,M65=""),1,IF(M65&gt;B65,1,0))</f>
        <v>0</v>
      </c>
    </row>
    <row r="66" spans="1:86" ht="21" x14ac:dyDescent="0.25">
      <c r="A66" s="55" t="s">
        <v>59</v>
      </c>
      <c r="B66" s="56"/>
      <c r="C66" s="57"/>
      <c r="D66" s="58"/>
      <c r="E66" s="57"/>
      <c r="F66" s="58"/>
      <c r="G66" s="57"/>
      <c r="H66" s="58"/>
      <c r="I66" s="57"/>
      <c r="J66" s="58"/>
      <c r="K66" s="59"/>
      <c r="L66" s="60"/>
      <c r="M66" s="61"/>
      <c r="CA66" s="25"/>
    </row>
    <row r="67" spans="1:86" x14ac:dyDescent="0.25">
      <c r="A67" s="12" t="s">
        <v>60</v>
      </c>
      <c r="B67" s="53">
        <f>SUM(C67:K67)</f>
        <v>0</v>
      </c>
      <c r="C67" s="141"/>
      <c r="D67" s="141"/>
      <c r="E67" s="141"/>
      <c r="F67" s="141"/>
      <c r="G67" s="141"/>
      <c r="H67" s="141"/>
      <c r="I67" s="141"/>
      <c r="J67" s="141"/>
      <c r="K67" s="142"/>
      <c r="L67" s="141"/>
      <c r="M67" s="112"/>
      <c r="N67" s="35" t="str">
        <f t="shared" si="29"/>
        <v/>
      </c>
      <c r="CA67" s="15" t="str">
        <f>IF(AND(B67&gt;0,L67="")," No olvide digitar la variable Pueblos Originarios. Digite cero si no tiene.",IF(L67&gt;B67," * La variable Pueblos Originarios no puede ser mayor al Total.",""))</f>
        <v/>
      </c>
      <c r="CB67" s="15" t="str">
        <f t="shared" ref="CB67:CB68" si="30">IF(AND(B67&gt;0,M67="")," No olvide digitar la variable Migrantes. Digite cero si no tiene.",IF(M67&gt;B67," * La variable Migrantes no puede ser mayor al Total.",""))</f>
        <v/>
      </c>
      <c r="CG67" s="36">
        <f>IF(AND(B67&gt;0,L67=""),1,IF(L67&gt;B67,1,0))</f>
        <v>0</v>
      </c>
      <c r="CH67" s="36">
        <f>IF(AND(B67&gt;0,M67=""),1,IF(M67&gt;B67,1,0))</f>
        <v>0</v>
      </c>
    </row>
    <row r="68" spans="1:86" x14ac:dyDescent="0.25">
      <c r="A68" s="37" t="s">
        <v>61</v>
      </c>
      <c r="B68" s="54">
        <f>SUM(C68:K68)</f>
        <v>0</v>
      </c>
      <c r="C68" s="129"/>
      <c r="D68" s="129"/>
      <c r="E68" s="129"/>
      <c r="F68" s="129"/>
      <c r="G68" s="129"/>
      <c r="H68" s="129"/>
      <c r="I68" s="129"/>
      <c r="J68" s="129"/>
      <c r="K68" s="143"/>
      <c r="L68" s="136"/>
      <c r="M68" s="117"/>
      <c r="N68" s="35" t="str">
        <f t="shared" si="29"/>
        <v/>
      </c>
      <c r="CA68" s="15" t="str">
        <f>IF(AND(B68&gt;0,L68="")," No olvide digitar la variable Pueblos Originarios. Digite cero si no tiene.",IF(L68&gt;B68," * La variable Pueblos Originarios no puede ser mayor al Total.",""))</f>
        <v/>
      </c>
      <c r="CB68" s="15" t="str">
        <f t="shared" si="30"/>
        <v/>
      </c>
      <c r="CG68" s="36">
        <f>IF(AND(B68&gt;0,L68=""),1,IF(L68&gt;B68,1,0))</f>
        <v>0</v>
      </c>
      <c r="CH68" s="36">
        <f>IF(AND(B68&gt;0,M68=""),1,IF(M68&gt;B68,1,0))</f>
        <v>0</v>
      </c>
    </row>
    <row r="69" spans="1:86" ht="21" x14ac:dyDescent="0.25">
      <c r="A69" s="55" t="s">
        <v>62</v>
      </c>
      <c r="B69" s="56"/>
      <c r="C69" s="57"/>
      <c r="D69" s="58"/>
      <c r="E69" s="57"/>
      <c r="F69" s="58"/>
      <c r="G69" s="57"/>
      <c r="H69" s="58"/>
      <c r="I69" s="57"/>
      <c r="J69" s="58"/>
      <c r="K69" s="59"/>
      <c r="L69" s="62"/>
      <c r="M69" s="61"/>
      <c r="CA69" s="25"/>
    </row>
    <row r="70" spans="1:86" x14ac:dyDescent="0.25">
      <c r="A70" s="12" t="s">
        <v>63</v>
      </c>
      <c r="B70" s="53">
        <f>SUM(C70:K70)</f>
        <v>0</v>
      </c>
      <c r="C70" s="141"/>
      <c r="D70" s="141"/>
      <c r="E70" s="141"/>
      <c r="F70" s="141"/>
      <c r="G70" s="141"/>
      <c r="H70" s="141"/>
      <c r="I70" s="141"/>
      <c r="J70" s="141"/>
      <c r="K70" s="142"/>
      <c r="L70" s="141"/>
      <c r="M70" s="112"/>
      <c r="N70" s="35" t="str">
        <f t="shared" si="29"/>
        <v/>
      </c>
      <c r="CA70" s="15" t="str">
        <f>IF(AND(B70&gt;0,L70="")," No olvide digitar la variable Pueblos Originarios. Digite cero si no tiene.",IF(L70&gt;B70," * La variable Pueblos Originarios no puede ser mayor al Total.",""))</f>
        <v/>
      </c>
      <c r="CB70" s="15" t="str">
        <f t="shared" ref="CB70:CB71" si="31">IF(AND(B70&gt;0,M70="")," No olvide digitar la variable Migrantes. Digite cero si no tiene.",IF(M70&gt;B70," * La variable Migrantes no puede ser mayor al Total.",""))</f>
        <v/>
      </c>
      <c r="CG70" s="36">
        <f t="shared" ref="CG70:CG71" si="32">IF(AND(B70&gt;0,L70=""),1,IF(L70&gt;B70,1,0))</f>
        <v>0</v>
      </c>
      <c r="CH70" s="36">
        <f t="shared" ref="CH70:CH71" si="33">IF(AND(B70&gt;0,M70=""),1,IF(M70&gt;B70,1,0))</f>
        <v>0</v>
      </c>
    </row>
    <row r="71" spans="1:86" x14ac:dyDescent="0.25">
      <c r="A71" s="37" t="s">
        <v>64</v>
      </c>
      <c r="B71" s="54">
        <f>SUM(C71:K71)</f>
        <v>0</v>
      </c>
      <c r="C71" s="129"/>
      <c r="D71" s="129"/>
      <c r="E71" s="129"/>
      <c r="F71" s="129"/>
      <c r="G71" s="129"/>
      <c r="H71" s="129"/>
      <c r="I71" s="129"/>
      <c r="J71" s="129"/>
      <c r="K71" s="143"/>
      <c r="L71" s="129"/>
      <c r="M71" s="138"/>
      <c r="N71" s="35" t="str">
        <f t="shared" si="29"/>
        <v/>
      </c>
      <c r="CA71" s="15" t="str">
        <f>IF(AND(B71&gt;0,L71="")," No olvide digitar la variable Pueblos Originarios. Digite cero si no tiene.",IF(L71&gt;B71," * La variable Pueblos Originarios no puede ser mayor al Total.",""))</f>
        <v/>
      </c>
      <c r="CB71" s="15" t="str">
        <f t="shared" si="31"/>
        <v/>
      </c>
      <c r="CG71" s="36">
        <f t="shared" si="32"/>
        <v>0</v>
      </c>
      <c r="CH71" s="36">
        <f t="shared" si="33"/>
        <v>0</v>
      </c>
    </row>
    <row r="72" spans="1:86" ht="21" x14ac:dyDescent="0.25">
      <c r="A72" s="55" t="s">
        <v>65</v>
      </c>
      <c r="B72" s="56"/>
      <c r="C72" s="57"/>
      <c r="D72" s="60"/>
      <c r="E72" s="57"/>
      <c r="F72" s="60"/>
      <c r="G72" s="57"/>
      <c r="H72" s="60"/>
      <c r="I72" s="57"/>
      <c r="J72" s="60"/>
      <c r="K72" s="59"/>
      <c r="L72" s="60"/>
      <c r="M72" s="61"/>
      <c r="CA72" s="25"/>
    </row>
    <row r="73" spans="1:86" x14ac:dyDescent="0.25">
      <c r="A73" s="17" t="s">
        <v>66</v>
      </c>
      <c r="B73" s="63">
        <f>SUM(C73:K73)</f>
        <v>17</v>
      </c>
      <c r="C73" s="136"/>
      <c r="D73" s="136"/>
      <c r="E73" s="136">
        <v>4</v>
      </c>
      <c r="F73" s="136">
        <v>8</v>
      </c>
      <c r="G73" s="136">
        <v>2</v>
      </c>
      <c r="H73" s="136">
        <v>3</v>
      </c>
      <c r="I73" s="136"/>
      <c r="J73" s="136"/>
      <c r="K73" s="144"/>
      <c r="L73" s="136">
        <v>0</v>
      </c>
      <c r="M73" s="117">
        <v>1</v>
      </c>
      <c r="N73" s="35" t="str">
        <f t="shared" si="29"/>
        <v/>
      </c>
      <c r="CA73" s="15" t="str">
        <f>IF(AND(B73&gt;0,L73="")," No olvide digitar la variable Pueblos Originarios. Digite cero si no tiene.",IF(L73&gt;B73," * La variable Pueblos Originarios no puede ser mayor al Total.",""))</f>
        <v/>
      </c>
      <c r="CB73" s="15" t="str">
        <f>IF(AND(B73&gt;0,M73="")," No olvide digitar la variable Migrantes. Digite cero si no tiene.",IF(M73&gt;B73," * La variable Migrantes no puede ser mayor al Total.",""))</f>
        <v/>
      </c>
      <c r="CG73" s="36">
        <f>IF(AND(B73&gt;0,L73=""),1,IF(L73&gt;B73,1,0))</f>
        <v>0</v>
      </c>
      <c r="CH73" s="36">
        <f>IF(AND(B73&gt;0,M73=""),1,IF(M73&gt;B73,1,0))</f>
        <v>0</v>
      </c>
    </row>
    <row r="74" spans="1:86" ht="18" customHeight="1" x14ac:dyDescent="0.25">
      <c r="A74" s="189" t="s">
        <v>67</v>
      </c>
      <c r="B74" s="189"/>
      <c r="C74" s="189"/>
      <c r="D74" s="189"/>
      <c r="E74" s="189"/>
      <c r="F74" s="189"/>
      <c r="G74" s="189"/>
      <c r="H74" s="189"/>
      <c r="I74" s="189"/>
      <c r="J74" s="189"/>
      <c r="K74" s="189"/>
      <c r="CA74" s="25"/>
    </row>
    <row r="75" spans="1:86" x14ac:dyDescent="0.25">
      <c r="A75" s="178"/>
      <c r="B75" s="180" t="s">
        <v>3</v>
      </c>
      <c r="C75" s="183" t="s">
        <v>68</v>
      </c>
      <c r="D75" s="183"/>
      <c r="E75" s="183"/>
      <c r="F75" s="183"/>
      <c r="G75" s="183"/>
      <c r="H75" s="183"/>
      <c r="I75" s="183"/>
      <c r="J75" s="183"/>
      <c r="K75" s="184"/>
      <c r="L75" s="198" t="s">
        <v>5</v>
      </c>
      <c r="M75" s="187" t="s">
        <v>6</v>
      </c>
      <c r="CA75" s="25"/>
    </row>
    <row r="76" spans="1:86" x14ac:dyDescent="0.25">
      <c r="A76" s="179"/>
      <c r="B76" s="181"/>
      <c r="C76" s="38" t="s">
        <v>7</v>
      </c>
      <c r="D76" s="4" t="s">
        <v>8</v>
      </c>
      <c r="E76" s="4" t="s">
        <v>9</v>
      </c>
      <c r="F76" s="4" t="s">
        <v>10</v>
      </c>
      <c r="G76" s="4" t="s">
        <v>11</v>
      </c>
      <c r="H76" s="4" t="s">
        <v>12</v>
      </c>
      <c r="I76" s="4" t="s">
        <v>13</v>
      </c>
      <c r="J76" s="4" t="s">
        <v>14</v>
      </c>
      <c r="K76" s="47" t="s">
        <v>15</v>
      </c>
      <c r="L76" s="199"/>
      <c r="M76" s="188"/>
      <c r="CA76" s="25"/>
    </row>
    <row r="77" spans="1:86" ht="22.5" customHeight="1" x14ac:dyDescent="0.25">
      <c r="A77" s="64" t="s">
        <v>69</v>
      </c>
      <c r="B77" s="65"/>
      <c r="C77" s="50"/>
      <c r="D77" s="50"/>
      <c r="E77" s="50"/>
      <c r="F77" s="50"/>
      <c r="G77" s="50"/>
      <c r="H77" s="50"/>
      <c r="I77" s="50"/>
      <c r="J77" s="50"/>
      <c r="K77" s="66"/>
      <c r="L77" s="52"/>
      <c r="M77" s="11"/>
      <c r="CA77" s="25"/>
    </row>
    <row r="78" spans="1:86" x14ac:dyDescent="0.25">
      <c r="A78" s="28" t="s">
        <v>70</v>
      </c>
      <c r="B78" s="67">
        <f>SUM(C78:K78)</f>
        <v>0</v>
      </c>
      <c r="C78" s="124"/>
      <c r="D78" s="124"/>
      <c r="E78" s="124"/>
      <c r="F78" s="124"/>
      <c r="G78" s="124"/>
      <c r="H78" s="124"/>
      <c r="I78" s="124"/>
      <c r="J78" s="124"/>
      <c r="K78" s="145"/>
      <c r="L78" s="124"/>
      <c r="M78" s="122"/>
      <c r="N78" s="35" t="str">
        <f t="shared" ref="N78:N88" si="34">$CA78&amp;$CB78</f>
        <v/>
      </c>
      <c r="CA78" s="15" t="str">
        <f>IF(AND(B78&gt;0,L78="")," No olvide digitar la variable Pueblos Originarios. Digite cero si no tiene.",IF(L78&gt;B78," * La variable Pueblos Originarios no puede ser mayor al Total.",""))</f>
        <v/>
      </c>
      <c r="CB78" s="15" t="str">
        <f t="shared" ref="CB78:CB80" si="35">IF(AND(B78&gt;0,M78="")," No olvide digitar la variable Migrantes. Digite cero si no tiene.",IF(M78&gt;B78," * La variable Migrantes no puede ser mayor al Total.",""))</f>
        <v/>
      </c>
      <c r="CG78" s="36">
        <f t="shared" ref="CG78:CG80" si="36">IF(AND(B78&gt;0,L78=""),1,IF(L78&gt;B78,1,0))</f>
        <v>0</v>
      </c>
      <c r="CH78" s="36">
        <f t="shared" ref="CH78:CH80" si="37">IF(AND(B78&gt;0,M78=""),1,IF(M78&gt;B78,1,0))</f>
        <v>0</v>
      </c>
    </row>
    <row r="79" spans="1:86" x14ac:dyDescent="0.25">
      <c r="A79" s="28" t="s">
        <v>71</v>
      </c>
      <c r="B79" s="67">
        <f>SUM(C79:K79)</f>
        <v>0</v>
      </c>
      <c r="C79" s="124"/>
      <c r="D79" s="124"/>
      <c r="E79" s="124"/>
      <c r="F79" s="124"/>
      <c r="G79" s="124"/>
      <c r="H79" s="124"/>
      <c r="I79" s="124"/>
      <c r="J79" s="124"/>
      <c r="K79" s="145"/>
      <c r="L79" s="124"/>
      <c r="M79" s="122"/>
      <c r="N79" s="35" t="str">
        <f t="shared" si="34"/>
        <v/>
      </c>
      <c r="CA79" s="15" t="str">
        <f t="shared" ref="CA79:CA80" si="38">IF(AND(B79&gt;0,L79="")," No olvide digitar la variable Pueblos Originarios. Digite cero si no tiene.",IF(L79&gt;B79," * La variable Pueblos Originarios no puede ser mayor al Total.",""))</f>
        <v/>
      </c>
      <c r="CB79" s="15" t="str">
        <f t="shared" si="35"/>
        <v/>
      </c>
      <c r="CG79" s="36">
        <f t="shared" si="36"/>
        <v>0</v>
      </c>
      <c r="CH79" s="36">
        <f t="shared" si="37"/>
        <v>0</v>
      </c>
    </row>
    <row r="80" spans="1:86" ht="21" x14ac:dyDescent="0.25">
      <c r="A80" s="68" t="s">
        <v>72</v>
      </c>
      <c r="B80" s="69">
        <f>SUM(C80:K80)</f>
        <v>0</v>
      </c>
      <c r="C80" s="129"/>
      <c r="D80" s="129"/>
      <c r="E80" s="129"/>
      <c r="F80" s="129"/>
      <c r="G80" s="129"/>
      <c r="H80" s="129"/>
      <c r="I80" s="129"/>
      <c r="J80" s="129"/>
      <c r="K80" s="143"/>
      <c r="L80" s="129"/>
      <c r="M80" s="138"/>
      <c r="N80" s="35" t="str">
        <f t="shared" si="34"/>
        <v/>
      </c>
      <c r="CA80" s="15" t="str">
        <f t="shared" si="38"/>
        <v/>
      </c>
      <c r="CB80" s="15" t="str">
        <f t="shared" si="35"/>
        <v/>
      </c>
      <c r="CG80" s="36">
        <f t="shared" si="36"/>
        <v>0</v>
      </c>
      <c r="CH80" s="36">
        <f t="shared" si="37"/>
        <v>0</v>
      </c>
    </row>
    <row r="81" spans="1:86" ht="21" customHeight="1" x14ac:dyDescent="0.25">
      <c r="A81" s="55" t="s">
        <v>73</v>
      </c>
      <c r="B81" s="70"/>
      <c r="C81" s="60"/>
      <c r="D81" s="60"/>
      <c r="E81" s="60"/>
      <c r="F81" s="60"/>
      <c r="G81" s="60"/>
      <c r="H81" s="60"/>
      <c r="I81" s="60"/>
      <c r="J81" s="60"/>
      <c r="K81" s="71"/>
      <c r="L81" s="60"/>
      <c r="M81" s="61"/>
      <c r="CA81" s="25"/>
    </row>
    <row r="82" spans="1:86" x14ac:dyDescent="0.25">
      <c r="A82" s="28" t="s">
        <v>70</v>
      </c>
      <c r="B82" s="67">
        <f>SUM(C82:K82)</f>
        <v>0</v>
      </c>
      <c r="C82" s="124"/>
      <c r="D82" s="124"/>
      <c r="E82" s="124"/>
      <c r="F82" s="124"/>
      <c r="G82" s="124"/>
      <c r="H82" s="124"/>
      <c r="I82" s="124"/>
      <c r="J82" s="124"/>
      <c r="K82" s="145"/>
      <c r="L82" s="124"/>
      <c r="M82" s="122"/>
      <c r="N82" s="35" t="str">
        <f t="shared" si="34"/>
        <v/>
      </c>
      <c r="CA82" s="15" t="str">
        <f>IF(AND(B82&gt;0,L82="")," No olvide digitar la variable Pueblos Originarios. Digite cero si no tiene.",IF(L82&gt;B82," * La variable Pueblos Originarios no puede ser mayor al Total.",""))</f>
        <v/>
      </c>
      <c r="CB82" s="15" t="str">
        <f t="shared" ref="CB82:CB84" si="39">IF(AND(B82&gt;0,M82="")," No olvide digitar la variable Migrantes. Digite cero si no tiene.",IF(M82&gt;B82," * La variable Migrantes no puede ser mayor al Total.",""))</f>
        <v/>
      </c>
      <c r="CG82" s="36">
        <f t="shared" ref="CG82:CG84" si="40">IF(AND(B82&gt;0,L82=""),1,IF(L82&gt;B82,1,0))</f>
        <v>0</v>
      </c>
      <c r="CH82" s="36">
        <f t="shared" ref="CH82:CH84" si="41">IF(AND(B82&gt;0,M82=""),1,IF(M82&gt;B82,1,0))</f>
        <v>0</v>
      </c>
    </row>
    <row r="83" spans="1:86" x14ac:dyDescent="0.25">
      <c r="A83" s="28" t="s">
        <v>71</v>
      </c>
      <c r="B83" s="67">
        <f>SUM(C83:K83)</f>
        <v>0</v>
      </c>
      <c r="C83" s="124"/>
      <c r="D83" s="124"/>
      <c r="E83" s="124"/>
      <c r="F83" s="124"/>
      <c r="G83" s="124"/>
      <c r="H83" s="124"/>
      <c r="I83" s="124"/>
      <c r="J83" s="124"/>
      <c r="K83" s="145"/>
      <c r="L83" s="124"/>
      <c r="M83" s="122"/>
      <c r="N83" s="35" t="str">
        <f t="shared" si="34"/>
        <v/>
      </c>
      <c r="CA83" s="15" t="str">
        <f t="shared" ref="CA83:CA84" si="42">IF(AND(B83&gt;0,L83="")," No olvide digitar la variable Pueblos Originarios. Digite cero si no tiene.",IF(L83&gt;B83," * La variable Pueblos Originarios no puede ser mayor al Total.",""))</f>
        <v/>
      </c>
      <c r="CB83" s="15" t="str">
        <f t="shared" si="39"/>
        <v/>
      </c>
      <c r="CG83" s="36">
        <f t="shared" si="40"/>
        <v>0</v>
      </c>
      <c r="CH83" s="36">
        <f t="shared" si="41"/>
        <v>0</v>
      </c>
    </row>
    <row r="84" spans="1:86" ht="21" x14ac:dyDescent="0.25">
      <c r="A84" s="68" t="s">
        <v>72</v>
      </c>
      <c r="B84" s="69">
        <f>SUM(C84:K84)</f>
        <v>0</v>
      </c>
      <c r="C84" s="129"/>
      <c r="D84" s="129"/>
      <c r="E84" s="129"/>
      <c r="F84" s="129"/>
      <c r="G84" s="129"/>
      <c r="H84" s="129"/>
      <c r="I84" s="129"/>
      <c r="J84" s="129"/>
      <c r="K84" s="143"/>
      <c r="L84" s="129"/>
      <c r="M84" s="138"/>
      <c r="N84" s="35" t="str">
        <f t="shared" si="34"/>
        <v/>
      </c>
      <c r="CA84" s="15" t="str">
        <f t="shared" si="42"/>
        <v/>
      </c>
      <c r="CB84" s="15" t="str">
        <f t="shared" si="39"/>
        <v/>
      </c>
      <c r="CG84" s="36">
        <f t="shared" si="40"/>
        <v>0</v>
      </c>
      <c r="CH84" s="36">
        <f t="shared" si="41"/>
        <v>0</v>
      </c>
    </row>
    <row r="85" spans="1:86" ht="21" customHeight="1" x14ac:dyDescent="0.25">
      <c r="A85" s="55" t="s">
        <v>74</v>
      </c>
      <c r="B85" s="70"/>
      <c r="C85" s="60"/>
      <c r="D85" s="60"/>
      <c r="E85" s="60"/>
      <c r="F85" s="60"/>
      <c r="G85" s="60"/>
      <c r="H85" s="60"/>
      <c r="I85" s="60"/>
      <c r="J85" s="60"/>
      <c r="K85" s="71"/>
      <c r="L85" s="60"/>
      <c r="M85" s="61"/>
      <c r="CA85" s="25"/>
    </row>
    <row r="86" spans="1:86" x14ac:dyDescent="0.25">
      <c r="A86" s="28" t="s">
        <v>70</v>
      </c>
      <c r="B86" s="67">
        <f>SUM(C86:K86)</f>
        <v>0</v>
      </c>
      <c r="C86" s="124"/>
      <c r="D86" s="124"/>
      <c r="E86" s="124"/>
      <c r="F86" s="124"/>
      <c r="G86" s="124"/>
      <c r="H86" s="124"/>
      <c r="I86" s="124"/>
      <c r="J86" s="124"/>
      <c r="K86" s="145"/>
      <c r="L86" s="124"/>
      <c r="M86" s="122"/>
      <c r="N86" s="35" t="str">
        <f t="shared" si="34"/>
        <v/>
      </c>
      <c r="CA86" s="15" t="str">
        <f>IF(AND(B86&gt;0,L86="")," No olvide digitar la variable Pueblos Originarios. Digite cero si no tiene.",IF(L86&gt;B86," * La variable Pueblos Originarios no puede ser mayor al Total.",""))</f>
        <v/>
      </c>
      <c r="CB86" s="15" t="str">
        <f t="shared" ref="CB86:CB88" si="43">IF(AND(B86&gt;0,M86="")," No olvide digitar la variable Migrantes. Digite cero si no tiene.",IF(M86&gt;B86," * La variable Migrantes no puede ser mayor al Total.",""))</f>
        <v/>
      </c>
      <c r="CG86" s="36">
        <f t="shared" ref="CG86:CG88" si="44">IF(AND(B86&gt;0,L86=""),1,IF(L86&gt;B86,1,0))</f>
        <v>0</v>
      </c>
      <c r="CH86" s="36">
        <f t="shared" ref="CH86:CH88" si="45">IF(AND(B86&gt;0,M86=""),1,IF(M86&gt;B86,1,0))</f>
        <v>0</v>
      </c>
    </row>
    <row r="87" spans="1:86" x14ac:dyDescent="0.25">
      <c r="A87" s="28" t="s">
        <v>71</v>
      </c>
      <c r="B87" s="67">
        <f>SUM(C87:K87)</f>
        <v>0</v>
      </c>
      <c r="C87" s="124"/>
      <c r="D87" s="124"/>
      <c r="E87" s="124"/>
      <c r="F87" s="124"/>
      <c r="G87" s="124"/>
      <c r="H87" s="124"/>
      <c r="I87" s="124"/>
      <c r="J87" s="124"/>
      <c r="K87" s="145"/>
      <c r="L87" s="124"/>
      <c r="M87" s="122"/>
      <c r="N87" s="35" t="str">
        <f t="shared" si="34"/>
        <v/>
      </c>
      <c r="CA87" s="15" t="str">
        <f t="shared" ref="CA87:CA88" si="46">IF(AND(B87&gt;0,L87="")," No olvide digitar la variable Pueblos Originarios. Digite cero si no tiene.",IF(L87&gt;B87," * La variable Pueblos Originarios no puede ser mayor al Total.",""))</f>
        <v/>
      </c>
      <c r="CB87" s="15" t="str">
        <f t="shared" si="43"/>
        <v/>
      </c>
      <c r="CG87" s="36">
        <f t="shared" si="44"/>
        <v>0</v>
      </c>
      <c r="CH87" s="36">
        <f t="shared" si="45"/>
        <v>0</v>
      </c>
    </row>
    <row r="88" spans="1:86" ht="21" x14ac:dyDescent="0.25">
      <c r="A88" s="68" t="s">
        <v>75</v>
      </c>
      <c r="B88" s="69">
        <f>SUM(C88:K88)</f>
        <v>0</v>
      </c>
      <c r="C88" s="129"/>
      <c r="D88" s="129"/>
      <c r="E88" s="129"/>
      <c r="F88" s="129"/>
      <c r="G88" s="129"/>
      <c r="H88" s="129"/>
      <c r="I88" s="129"/>
      <c r="J88" s="129"/>
      <c r="K88" s="143"/>
      <c r="L88" s="136"/>
      <c r="M88" s="117"/>
      <c r="N88" s="35" t="str">
        <f t="shared" si="34"/>
        <v/>
      </c>
      <c r="CA88" s="15" t="str">
        <f t="shared" si="46"/>
        <v/>
      </c>
      <c r="CB88" s="15" t="str">
        <f t="shared" si="43"/>
        <v/>
      </c>
      <c r="CG88" s="36">
        <f t="shared" si="44"/>
        <v>0</v>
      </c>
      <c r="CH88" s="36">
        <f t="shared" si="45"/>
        <v>0</v>
      </c>
    </row>
    <row r="89" spans="1:86" ht="18" customHeight="1" x14ac:dyDescent="0.25">
      <c r="A89" s="197" t="s">
        <v>76</v>
      </c>
      <c r="B89" s="197"/>
      <c r="C89" s="197"/>
      <c r="D89" s="197"/>
      <c r="E89" s="197"/>
      <c r="F89" s="197"/>
      <c r="G89" s="197"/>
      <c r="H89" s="197"/>
      <c r="I89" s="197"/>
      <c r="J89" s="197"/>
      <c r="K89" s="197"/>
      <c r="CA89" s="25"/>
    </row>
    <row r="90" spans="1:86" ht="21" x14ac:dyDescent="0.25">
      <c r="A90" s="44"/>
      <c r="B90" s="31" t="s">
        <v>3</v>
      </c>
      <c r="C90" s="72" t="s">
        <v>5</v>
      </c>
      <c r="D90" s="33" t="s">
        <v>6</v>
      </c>
      <c r="CA90" s="25"/>
    </row>
    <row r="91" spans="1:86" ht="22.5" x14ac:dyDescent="0.25">
      <c r="A91" s="12" t="s">
        <v>77</v>
      </c>
      <c r="B91" s="131"/>
      <c r="C91" s="124"/>
      <c r="D91" s="122"/>
      <c r="E91" s="35" t="str">
        <f>CA91&amp;CB91</f>
        <v/>
      </c>
      <c r="CA91" s="15" t="str">
        <f>IF(AND(B91&gt;0,C91="")," No olvide digitar la variable Pueblos Originarios. Digite cero si no tiene.",IF(C91&gt;B91," * La variable Pueblos Originarios no puede ser mayor al Total.",""))</f>
        <v/>
      </c>
      <c r="CB91" s="15" t="str">
        <f>IF(AND(B91&gt;0,D91="")," No olvide digitar la variable Migrantes. Digite cero si no tiene.",IF(D91&gt;B91," * La variable Migrantes no puede ser mayor al Total.",""))</f>
        <v/>
      </c>
      <c r="CG91" s="36">
        <f>IF(AND(B91&gt;0,C91=""),1,IF(C91&gt;B91,1,0))</f>
        <v>0</v>
      </c>
      <c r="CH91" s="36">
        <f>IF(AND(B91&gt;0,D91=""),1,IF(D91&gt;B91,1,0))</f>
        <v>0</v>
      </c>
    </row>
    <row r="92" spans="1:86" ht="21" x14ac:dyDescent="0.25">
      <c r="A92" s="68" t="s">
        <v>78</v>
      </c>
      <c r="B92" s="133"/>
      <c r="C92" s="129"/>
      <c r="D92" s="138"/>
      <c r="E92" s="35" t="str">
        <f>CA92&amp;CB92</f>
        <v/>
      </c>
      <c r="CA92" s="15" t="str">
        <f>IF(AND(B92&gt;0,C92="")," No olvide digitar la variable Pueblos Originarios. Digite cero si no tiene.",IF(C92&gt;B92," * La variable Pueblos Originarios no puede ser mayor al Total.",""))</f>
        <v/>
      </c>
      <c r="CB92" s="15" t="str">
        <f>IF(AND(B92&gt;0,D92="")," No olvide digitar la variable Migrantes. Digite cero si no tiene.",IF(D92&gt;B92," * La variable Migrantes no puede ser mayor al Total.",""))</f>
        <v/>
      </c>
      <c r="CG92" s="36">
        <f>IF(AND(B92&gt;0,C92=""),1,IF(C92&gt;B92,1,0))</f>
        <v>0</v>
      </c>
      <c r="CH92" s="36">
        <f>IF(AND(B92&gt;0,D92=""),1,IF(D92&gt;B92,1,0))</f>
        <v>0</v>
      </c>
    </row>
    <row r="93" spans="1:86" ht="18" customHeight="1" x14ac:dyDescent="0.25">
      <c r="A93" s="189" t="s">
        <v>79</v>
      </c>
      <c r="B93" s="189"/>
      <c r="C93" s="189"/>
      <c r="D93" s="189"/>
      <c r="CA93" s="25"/>
    </row>
    <row r="94" spans="1:86" ht="21" x14ac:dyDescent="0.25">
      <c r="A94" s="44"/>
      <c r="B94" s="31" t="s">
        <v>3</v>
      </c>
      <c r="C94" s="72" t="s">
        <v>5</v>
      </c>
      <c r="D94" s="33" t="s">
        <v>6</v>
      </c>
      <c r="CA94" s="25"/>
    </row>
    <row r="95" spans="1:86" ht="17.25" customHeight="1" x14ac:dyDescent="0.25">
      <c r="A95" s="28" t="s">
        <v>80</v>
      </c>
      <c r="B95" s="131"/>
      <c r="C95" s="124"/>
      <c r="D95" s="122"/>
      <c r="E95" s="35" t="str">
        <f>CA95&amp;CB95</f>
        <v/>
      </c>
      <c r="CA95" s="15" t="str">
        <f>IF(AND(B95&gt;0,C95="")," No olvide digitar la variable Pueblos Originarios. Digite cero si no tiene.",IF(C95&gt;B95," * La variable Pueblos Originarios no puede ser mayor al Total.",""))</f>
        <v/>
      </c>
      <c r="CB95" s="15" t="str">
        <f t="shared" ref="CB95:CB96" si="47">IF(AND(B95&gt;0,D95="")," No olvide digitar la variable Migrantes. Digite cero si no tiene.",IF(D95&gt;B95," * La variable Migrantes no puede ser mayor al Total.",""))</f>
        <v/>
      </c>
      <c r="CG95" s="36">
        <f t="shared" ref="CG95:CG96" si="48">IF(AND(B95&gt;0,C95=""),1,IF(C95&gt;B95,1,0))</f>
        <v>0</v>
      </c>
      <c r="CH95" s="36">
        <f t="shared" ref="CH95:CH96" si="49">IF(AND(B95&gt;0,D95=""),1,IF(D95&gt;B95,1,0))</f>
        <v>0</v>
      </c>
    </row>
    <row r="96" spans="1:86" ht="22.5" x14ac:dyDescent="0.25">
      <c r="A96" s="37" t="s">
        <v>81</v>
      </c>
      <c r="B96" s="133"/>
      <c r="C96" s="129"/>
      <c r="D96" s="138"/>
      <c r="E96" s="35" t="str">
        <f>CA96&amp;CB96</f>
        <v/>
      </c>
      <c r="CA96" s="15" t="str">
        <f>IF(AND(B96&gt;0,C96="")," No olvide digitar la variable Pueblos Originarios. Digite cero si no tiene.",IF(C96&gt;B96," * La variable Pueblos Originarios no puede ser mayor al Total.",""))</f>
        <v/>
      </c>
      <c r="CB96" s="15" t="str">
        <f t="shared" si="47"/>
        <v/>
      </c>
      <c r="CG96" s="36">
        <f t="shared" si="48"/>
        <v>0</v>
      </c>
      <c r="CH96" s="36">
        <f t="shared" si="49"/>
        <v>0</v>
      </c>
    </row>
    <row r="97" spans="1:86" x14ac:dyDescent="0.25">
      <c r="A97" s="200" t="s">
        <v>82</v>
      </c>
      <c r="B97" s="200"/>
      <c r="C97" s="200"/>
      <c r="D97" s="200"/>
      <c r="E97" s="200"/>
      <c r="F97" s="200"/>
      <c r="G97" s="200"/>
      <c r="H97" s="200"/>
      <c r="I97" s="200"/>
      <c r="J97" s="200"/>
      <c r="K97" s="200"/>
      <c r="L97" s="200"/>
      <c r="M97" s="200"/>
      <c r="N97" s="200"/>
      <c r="O97" s="200"/>
      <c r="P97" s="200"/>
      <c r="Q97" s="200"/>
      <c r="R97" s="200"/>
      <c r="S97" s="25"/>
      <c r="T97" s="25"/>
    </row>
    <row r="98" spans="1:86" x14ac:dyDescent="0.25">
      <c r="A98" s="178" t="s">
        <v>83</v>
      </c>
      <c r="B98" s="178" t="s">
        <v>3</v>
      </c>
      <c r="C98" s="201" t="s">
        <v>84</v>
      </c>
      <c r="D98" s="201"/>
      <c r="E98" s="201"/>
      <c r="F98" s="201"/>
      <c r="G98" s="201"/>
      <c r="H98" s="201"/>
      <c r="I98" s="201"/>
      <c r="J98" s="201"/>
      <c r="K98" s="201"/>
      <c r="L98" s="202"/>
      <c r="M98" s="185" t="s">
        <v>5</v>
      </c>
      <c r="N98" s="187" t="s">
        <v>6</v>
      </c>
    </row>
    <row r="99" spans="1:86" ht="21" x14ac:dyDescent="0.25">
      <c r="A99" s="179"/>
      <c r="B99" s="179"/>
      <c r="C99" s="73" t="s">
        <v>7</v>
      </c>
      <c r="D99" s="74" t="s">
        <v>8</v>
      </c>
      <c r="E99" s="74" t="s">
        <v>9</v>
      </c>
      <c r="F99" s="74" t="s">
        <v>10</v>
      </c>
      <c r="G99" s="74" t="s">
        <v>11</v>
      </c>
      <c r="H99" s="74" t="s">
        <v>12</v>
      </c>
      <c r="I99" s="74" t="s">
        <v>13</v>
      </c>
      <c r="J99" s="74" t="s">
        <v>14</v>
      </c>
      <c r="K99" s="74" t="s">
        <v>15</v>
      </c>
      <c r="L99" s="75" t="s">
        <v>85</v>
      </c>
      <c r="M99" s="186"/>
      <c r="N99" s="188"/>
    </row>
    <row r="100" spans="1:86" x14ac:dyDescent="0.25">
      <c r="A100" s="76" t="s">
        <v>86</v>
      </c>
      <c r="B100" s="77">
        <f>SUM(C100:L100)</f>
        <v>0</v>
      </c>
      <c r="C100" s="146"/>
      <c r="D100" s="147"/>
      <c r="E100" s="147"/>
      <c r="F100" s="147"/>
      <c r="G100" s="147"/>
      <c r="H100" s="147"/>
      <c r="I100" s="147"/>
      <c r="J100" s="147"/>
      <c r="K100" s="147"/>
      <c r="L100" s="148"/>
      <c r="M100" s="149"/>
      <c r="N100" s="150"/>
      <c r="O100" s="14" t="s">
        <v>87</v>
      </c>
      <c r="CA100" s="15" t="str">
        <f>IF(AND($B100&gt;0,M100="")," No olvide digitar la variable Pueblos Originarios. Digite cero si no tiene.",IF(M100&gt;$B100," * La variable Pueblos Originarios no puede ser mayor al Total.",""))</f>
        <v/>
      </c>
      <c r="CB100" s="15" t="str">
        <f>IF(AND($B100&gt;0,N100="")," No olvide digitar la variable Migrantes. Digite cero si no tiene.",IF(N100&gt;$B100," * La variable Migrantes no puede ser mayor al Total.",""))</f>
        <v/>
      </c>
      <c r="CG100" s="36">
        <f>IF(AND(B100&gt;0,M100=""),1,IF(M100&gt;B100,1,0))</f>
        <v>0</v>
      </c>
      <c r="CH100" s="36">
        <f>IF(AND(B100&gt;0,N100=""),1,IF(N100&gt;B100,1,0))</f>
        <v>0</v>
      </c>
    </row>
    <row r="101" spans="1:86" x14ac:dyDescent="0.25">
      <c r="A101" s="78" t="s">
        <v>88</v>
      </c>
      <c r="B101" s="79">
        <f>SUM(C101:L101)</f>
        <v>0</v>
      </c>
      <c r="C101" s="151"/>
      <c r="D101" s="152"/>
      <c r="E101" s="152"/>
      <c r="F101" s="152"/>
      <c r="G101" s="152"/>
      <c r="H101" s="152"/>
      <c r="I101" s="152"/>
      <c r="J101" s="152"/>
      <c r="K101" s="152"/>
      <c r="L101" s="153"/>
      <c r="M101" s="149"/>
      <c r="N101" s="154"/>
      <c r="O101" s="14" t="s">
        <v>87</v>
      </c>
      <c r="CA101" s="15" t="str">
        <f t="shared" ref="CA101:CA104" si="50">IF(AND($B101&gt;0,M101="")," No olvide digitar la variable Pueblos Originarios. Digite cero si no tiene.",IF(M101&gt;$B101," * La variable Pueblos Originarios no puede ser mayor al Total.",""))</f>
        <v/>
      </c>
      <c r="CB101" s="15" t="str">
        <f t="shared" ref="CB101:CB104" si="51">IF(AND($B101&gt;0,N101="")," No olvide digitar la variable Migrantes. Digite cero si no tiene.",IF(N101&gt;$B101," * La variable Migrantes no puede ser mayor al Total.",""))</f>
        <v/>
      </c>
      <c r="CG101" s="36">
        <f t="shared" ref="CG101:CG104" si="52">IF(AND(B101&gt;0,M101=""),1,IF(M101&gt;B101,1,0))</f>
        <v>0</v>
      </c>
      <c r="CH101" s="36">
        <f t="shared" ref="CH101:CH104" si="53">IF(AND(B101&gt;0,N101=""),1,IF(N101&gt;B101,1,0))</f>
        <v>0</v>
      </c>
    </row>
    <row r="102" spans="1:86" x14ac:dyDescent="0.25">
      <c r="A102" s="78" t="s">
        <v>89</v>
      </c>
      <c r="B102" s="80">
        <f t="shared" ref="B102:B105" si="54">SUM(C102:L102)</f>
        <v>1</v>
      </c>
      <c r="C102" s="151"/>
      <c r="D102" s="152"/>
      <c r="E102" s="152">
        <v>1</v>
      </c>
      <c r="F102" s="152"/>
      <c r="G102" s="152"/>
      <c r="H102" s="152"/>
      <c r="I102" s="152"/>
      <c r="J102" s="152"/>
      <c r="K102" s="152"/>
      <c r="L102" s="153"/>
      <c r="M102" s="149">
        <v>0</v>
      </c>
      <c r="N102" s="154">
        <v>1</v>
      </c>
      <c r="O102" s="14" t="s">
        <v>87</v>
      </c>
      <c r="CA102" s="15" t="str">
        <f t="shared" si="50"/>
        <v/>
      </c>
      <c r="CB102" s="15" t="str">
        <f t="shared" si="51"/>
        <v/>
      </c>
      <c r="CG102" s="36">
        <f t="shared" si="52"/>
        <v>0</v>
      </c>
      <c r="CH102" s="36">
        <f t="shared" si="53"/>
        <v>0</v>
      </c>
    </row>
    <row r="103" spans="1:86" ht="21" x14ac:dyDescent="0.25">
      <c r="A103" s="78" t="s">
        <v>90</v>
      </c>
      <c r="B103" s="80">
        <f t="shared" si="54"/>
        <v>0</v>
      </c>
      <c r="C103" s="151"/>
      <c r="D103" s="152"/>
      <c r="E103" s="152"/>
      <c r="F103" s="152"/>
      <c r="G103" s="152"/>
      <c r="H103" s="152"/>
      <c r="I103" s="152"/>
      <c r="J103" s="152"/>
      <c r="K103" s="152"/>
      <c r="L103" s="153"/>
      <c r="M103" s="149"/>
      <c r="N103" s="154"/>
      <c r="O103" s="14" t="s">
        <v>87</v>
      </c>
      <c r="CA103" s="15" t="str">
        <f t="shared" si="50"/>
        <v/>
      </c>
      <c r="CB103" s="15" t="str">
        <f t="shared" si="51"/>
        <v/>
      </c>
      <c r="CG103" s="36">
        <f t="shared" si="52"/>
        <v>0</v>
      </c>
      <c r="CH103" s="36">
        <f t="shared" si="53"/>
        <v>0</v>
      </c>
    </row>
    <row r="104" spans="1:86" x14ac:dyDescent="0.25">
      <c r="A104" s="78" t="s">
        <v>91</v>
      </c>
      <c r="B104" s="80">
        <f t="shared" si="54"/>
        <v>0</v>
      </c>
      <c r="C104" s="155"/>
      <c r="D104" s="156"/>
      <c r="E104" s="156"/>
      <c r="F104" s="156"/>
      <c r="G104" s="156"/>
      <c r="H104" s="156"/>
      <c r="I104" s="156"/>
      <c r="J104" s="156"/>
      <c r="K104" s="156"/>
      <c r="L104" s="157"/>
      <c r="M104" s="158"/>
      <c r="N104" s="159"/>
      <c r="O104" s="14"/>
      <c r="CA104" s="15" t="str">
        <f t="shared" si="50"/>
        <v/>
      </c>
      <c r="CB104" s="15" t="str">
        <f t="shared" si="51"/>
        <v/>
      </c>
      <c r="CG104" s="36">
        <f t="shared" si="52"/>
        <v>0</v>
      </c>
      <c r="CH104" s="36">
        <f t="shared" si="53"/>
        <v>0</v>
      </c>
    </row>
    <row r="105" spans="1:86" x14ac:dyDescent="0.25">
      <c r="A105" s="81" t="s">
        <v>92</v>
      </c>
      <c r="B105" s="82">
        <f t="shared" si="54"/>
        <v>0</v>
      </c>
      <c r="C105" s="160"/>
      <c r="D105" s="161"/>
      <c r="E105" s="161"/>
      <c r="F105" s="161"/>
      <c r="G105" s="161"/>
      <c r="H105" s="161"/>
      <c r="I105" s="161"/>
      <c r="J105" s="161"/>
      <c r="K105" s="161"/>
      <c r="L105" s="162"/>
      <c r="M105" s="163"/>
      <c r="N105" s="164"/>
      <c r="O105" s="14" t="s">
        <v>87</v>
      </c>
      <c r="CA105" s="15" t="str">
        <f>IF(AND($B105&gt;0,M105="")," No olvide digitar la variable Pueblos Originarios. Digite cero si no tiene.",IF(M105&gt;$B105," * La variable Pueblos Originarios no puede ser mayor al Total.",""))</f>
        <v/>
      </c>
      <c r="CB105" s="15" t="str">
        <f>IF(AND($B105&gt;0,N105="")," No olvide digitar la variable Migrantes. Digite cero si no tiene.",IF(N105&gt;$B105," * La variable Migrantes no puede ser mayor al Total.",""))</f>
        <v/>
      </c>
      <c r="CG105" s="36">
        <f>IF(AND(B105&gt;0,M105=""),1,IF(M105&gt;B105,1,0))</f>
        <v>0</v>
      </c>
      <c r="CH105" s="36">
        <f>IF(AND(B105&gt;0,N105=""),1,IF(N105&gt;B105,1,0))</f>
        <v>0</v>
      </c>
    </row>
    <row r="106" spans="1:86" x14ac:dyDescent="0.25">
      <c r="A106" s="203" t="s">
        <v>93</v>
      </c>
      <c r="B106" s="203"/>
      <c r="C106" s="203"/>
      <c r="D106" s="203"/>
      <c r="E106" s="203"/>
      <c r="F106" s="203"/>
      <c r="G106" s="203"/>
      <c r="H106" s="203"/>
      <c r="I106" s="203"/>
      <c r="J106" s="203"/>
      <c r="K106" s="203"/>
      <c r="L106" s="203"/>
      <c r="M106" s="203"/>
      <c r="N106" s="203"/>
      <c r="O106" s="204"/>
      <c r="P106" s="204"/>
      <c r="Q106" s="204"/>
      <c r="R106" s="204"/>
      <c r="S106" s="83"/>
      <c r="T106" s="83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</row>
    <row r="107" spans="1:86" x14ac:dyDescent="0.25">
      <c r="A107" s="178" t="s">
        <v>94</v>
      </c>
      <c r="B107" s="178" t="s">
        <v>3</v>
      </c>
      <c r="C107" s="182" t="s">
        <v>68</v>
      </c>
      <c r="D107" s="183"/>
      <c r="E107" s="183"/>
      <c r="F107" s="183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4"/>
      <c r="S107" s="185" t="s">
        <v>5</v>
      </c>
      <c r="T107" s="187" t="s">
        <v>6</v>
      </c>
    </row>
    <row r="108" spans="1:86" ht="21" x14ac:dyDescent="0.25">
      <c r="A108" s="179"/>
      <c r="B108" s="179"/>
      <c r="C108" s="73" t="s">
        <v>95</v>
      </c>
      <c r="D108" s="74" t="s">
        <v>96</v>
      </c>
      <c r="E108" s="74" t="s">
        <v>97</v>
      </c>
      <c r="F108" s="74" t="s">
        <v>98</v>
      </c>
      <c r="G108" s="74" t="s">
        <v>99</v>
      </c>
      <c r="H108" s="74" t="s">
        <v>100</v>
      </c>
      <c r="I108" s="74" t="s">
        <v>101</v>
      </c>
      <c r="J108" s="74" t="s">
        <v>102</v>
      </c>
      <c r="K108" s="74" t="s">
        <v>103</v>
      </c>
      <c r="L108" s="74" t="s">
        <v>104</v>
      </c>
      <c r="M108" s="74" t="s">
        <v>105</v>
      </c>
      <c r="N108" s="74" t="s">
        <v>106</v>
      </c>
      <c r="O108" s="74" t="s">
        <v>107</v>
      </c>
      <c r="P108" s="84" t="s">
        <v>108</v>
      </c>
      <c r="Q108" s="84" t="s">
        <v>109</v>
      </c>
      <c r="R108" s="85" t="s">
        <v>110</v>
      </c>
      <c r="S108" s="186"/>
      <c r="T108" s="188"/>
    </row>
    <row r="109" spans="1:86" x14ac:dyDescent="0.25">
      <c r="A109" s="76" t="s">
        <v>111</v>
      </c>
      <c r="B109" s="77">
        <f>SUM(C109:R109)</f>
        <v>0</v>
      </c>
      <c r="C109" s="165"/>
      <c r="D109" s="166"/>
      <c r="E109" s="166"/>
      <c r="F109" s="166"/>
      <c r="G109" s="166"/>
      <c r="H109" s="166"/>
      <c r="I109" s="166"/>
      <c r="J109" s="166"/>
      <c r="K109" s="166"/>
      <c r="L109" s="166"/>
      <c r="M109" s="166"/>
      <c r="N109" s="166"/>
      <c r="O109" s="166"/>
      <c r="P109" s="166"/>
      <c r="Q109" s="166"/>
      <c r="R109" s="167"/>
      <c r="S109" s="168"/>
      <c r="T109" s="169"/>
      <c r="U109" s="14" t="s">
        <v>87</v>
      </c>
      <c r="CA109" s="15" t="str">
        <f>IF(AND($B109&gt;0,S109="")," No olvide digitar la variable Pueblos Originarios. Digite cero si no tiene.",IF(S109&gt;$B109," * La variable Pueblos Originarios no puede ser mayor al Total.",""))</f>
        <v/>
      </c>
      <c r="CB109" s="15" t="str">
        <f>IF(AND($B109&gt;0,T109="")," No olvide digitar la variable Migrantes. Digite cero si no tiene.",IF(T109&gt;$B109," * La variable Migrantes no puede ser mayor al Total.",""))</f>
        <v/>
      </c>
      <c r="CG109" s="36">
        <f>IF(AND(B109&gt;0,S109=""),1,IF(S109&gt;B109,1,0))</f>
        <v>0</v>
      </c>
      <c r="CH109" s="36">
        <f>IF(AND(B109&gt;0,T109=""),1,IF(T109&gt;B109,1,0))</f>
        <v>0</v>
      </c>
    </row>
    <row r="110" spans="1:86" ht="21" x14ac:dyDescent="0.25">
      <c r="A110" s="78" t="s">
        <v>112</v>
      </c>
      <c r="B110" s="86">
        <f>SUM(C110:R110)</f>
        <v>0</v>
      </c>
      <c r="C110" s="151"/>
      <c r="D110" s="152"/>
      <c r="E110" s="152"/>
      <c r="F110" s="152"/>
      <c r="G110" s="152"/>
      <c r="H110" s="152"/>
      <c r="I110" s="152"/>
      <c r="J110" s="152"/>
      <c r="K110" s="152"/>
      <c r="L110" s="152"/>
      <c r="M110" s="152"/>
      <c r="N110" s="152"/>
      <c r="O110" s="152"/>
      <c r="P110" s="152"/>
      <c r="Q110" s="152"/>
      <c r="R110" s="153"/>
      <c r="S110" s="149"/>
      <c r="T110" s="154"/>
      <c r="U110" s="14" t="s">
        <v>87</v>
      </c>
      <c r="CA110" s="15" t="str">
        <f t="shared" ref="CA110:CA113" si="55">IF(AND($B110&gt;0,S110="")," No olvide digitar la variable Pueblos Originarios. Digite cero si no tiene.",IF(S110&gt;$B110," * La variable Pueblos Originarios no puede ser mayor al Total.",""))</f>
        <v/>
      </c>
      <c r="CB110" s="15" t="str">
        <f t="shared" ref="CB110:CB113" si="56">IF(AND($B110&gt;0,T110="")," No olvide digitar la variable Migrantes. Digite cero si no tiene.",IF(T110&gt;$B110," * La variable Migrantes no puede ser mayor al Total.",""))</f>
        <v/>
      </c>
      <c r="CG110" s="36">
        <f t="shared" ref="CG110:CG112" si="57">IF(AND(B110&gt;0,S110=""),1,IF(S110&gt;B110,1,0))</f>
        <v>0</v>
      </c>
      <c r="CH110" s="36">
        <f t="shared" ref="CH110:CH113" si="58">IF(AND(B110&gt;0,T110=""),1,IF(T110&gt;B110,1,0))</f>
        <v>0</v>
      </c>
    </row>
    <row r="111" spans="1:86" ht="22.5" x14ac:dyDescent="0.25">
      <c r="A111" s="87" t="s">
        <v>113</v>
      </c>
      <c r="B111" s="79">
        <f t="shared" ref="B111:B113" si="59">SUM(C111:R111)</f>
        <v>0</v>
      </c>
      <c r="C111" s="151"/>
      <c r="D111" s="152"/>
      <c r="E111" s="152"/>
      <c r="F111" s="152"/>
      <c r="G111" s="152"/>
      <c r="H111" s="152"/>
      <c r="I111" s="152"/>
      <c r="J111" s="152"/>
      <c r="K111" s="152"/>
      <c r="L111" s="152"/>
      <c r="M111" s="152"/>
      <c r="N111" s="152"/>
      <c r="O111" s="152"/>
      <c r="P111" s="152"/>
      <c r="Q111" s="152"/>
      <c r="R111" s="153"/>
      <c r="S111" s="149"/>
      <c r="T111" s="154"/>
      <c r="U111" s="14" t="s">
        <v>87</v>
      </c>
      <c r="CA111" s="15" t="str">
        <f t="shared" si="55"/>
        <v/>
      </c>
      <c r="CB111" s="15" t="str">
        <f t="shared" si="56"/>
        <v/>
      </c>
      <c r="CG111" s="36">
        <f t="shared" si="57"/>
        <v>0</v>
      </c>
      <c r="CH111" s="36">
        <f t="shared" si="58"/>
        <v>0</v>
      </c>
    </row>
    <row r="112" spans="1:86" ht="22.5" x14ac:dyDescent="0.25">
      <c r="A112" s="88" t="s">
        <v>114</v>
      </c>
      <c r="B112" s="80">
        <f t="shared" si="59"/>
        <v>0</v>
      </c>
      <c r="C112" s="151"/>
      <c r="D112" s="152"/>
      <c r="E112" s="152"/>
      <c r="F112" s="152"/>
      <c r="G112" s="152"/>
      <c r="H112" s="152"/>
      <c r="I112" s="152"/>
      <c r="J112" s="152"/>
      <c r="K112" s="152"/>
      <c r="L112" s="152"/>
      <c r="M112" s="152"/>
      <c r="N112" s="152"/>
      <c r="O112" s="152"/>
      <c r="P112" s="152"/>
      <c r="Q112" s="152"/>
      <c r="R112" s="153"/>
      <c r="S112" s="149"/>
      <c r="T112" s="154"/>
      <c r="U112" s="14" t="s">
        <v>87</v>
      </c>
      <c r="CA112" s="15" t="str">
        <f t="shared" si="55"/>
        <v/>
      </c>
      <c r="CB112" s="15" t="str">
        <f t="shared" si="56"/>
        <v/>
      </c>
      <c r="CG112" s="36">
        <f t="shared" si="57"/>
        <v>0</v>
      </c>
      <c r="CH112" s="36">
        <f t="shared" si="58"/>
        <v>0</v>
      </c>
    </row>
    <row r="113" spans="1:86" ht="22.5" x14ac:dyDescent="0.25">
      <c r="A113" s="17" t="s">
        <v>115</v>
      </c>
      <c r="B113" s="89">
        <f t="shared" si="59"/>
        <v>0</v>
      </c>
      <c r="C113" s="170"/>
      <c r="D113" s="171"/>
      <c r="E113" s="171"/>
      <c r="F113" s="171"/>
      <c r="G113" s="171"/>
      <c r="H113" s="171"/>
      <c r="I113" s="171"/>
      <c r="J113" s="171"/>
      <c r="K113" s="171"/>
      <c r="L113" s="171"/>
      <c r="M113" s="171"/>
      <c r="N113" s="171"/>
      <c r="O113" s="171"/>
      <c r="P113" s="171"/>
      <c r="Q113" s="171"/>
      <c r="R113" s="172"/>
      <c r="S113" s="173"/>
      <c r="T113" s="174"/>
      <c r="U113" s="14" t="s">
        <v>87</v>
      </c>
      <c r="CA113" s="15" t="str">
        <f t="shared" si="55"/>
        <v/>
      </c>
      <c r="CB113" s="15" t="str">
        <f t="shared" si="56"/>
        <v/>
      </c>
      <c r="CG113" s="36">
        <f>IF(AND(B113&gt;0,S113=""),1,IF(S113&gt;B113,1,0))</f>
        <v>0</v>
      </c>
      <c r="CH113" s="36">
        <f t="shared" si="58"/>
        <v>0</v>
      </c>
    </row>
    <row r="114" spans="1:86" x14ac:dyDescent="0.25">
      <c r="A114" s="204" t="s">
        <v>116</v>
      </c>
      <c r="B114" s="204"/>
      <c r="C114" s="204"/>
      <c r="D114" s="204"/>
      <c r="E114" s="204"/>
      <c r="F114" s="204"/>
      <c r="G114" s="204"/>
      <c r="H114" s="204"/>
      <c r="I114" s="204"/>
      <c r="J114" s="204"/>
      <c r="K114" s="204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  <c r="X114" s="204"/>
      <c r="Y114" s="204"/>
      <c r="Z114" s="204"/>
      <c r="AA114" s="204"/>
      <c r="AB114" s="204"/>
      <c r="AC114" s="204"/>
      <c r="AD114" s="204"/>
      <c r="AE114" s="204"/>
      <c r="AF114" s="204"/>
      <c r="AG114" s="204"/>
      <c r="AH114" s="204"/>
      <c r="AI114" s="204"/>
      <c r="AJ114" s="204"/>
    </row>
    <row r="115" spans="1:86" x14ac:dyDescent="0.25">
      <c r="A115" s="180" t="s">
        <v>83</v>
      </c>
      <c r="B115" s="208" t="s">
        <v>3</v>
      </c>
      <c r="C115" s="209"/>
      <c r="D115" s="187"/>
      <c r="E115" s="182" t="s">
        <v>117</v>
      </c>
      <c r="F115" s="183"/>
      <c r="G115" s="183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  <c r="V115" s="183"/>
      <c r="W115" s="183"/>
      <c r="X115" s="183"/>
      <c r="Y115" s="183"/>
      <c r="Z115" s="183"/>
      <c r="AA115" s="183"/>
      <c r="AB115" s="183"/>
      <c r="AC115" s="183"/>
      <c r="AD115" s="183"/>
      <c r="AE115" s="183"/>
      <c r="AF115" s="183"/>
      <c r="AG115" s="183"/>
      <c r="AH115" s="183"/>
      <c r="AI115" s="183"/>
      <c r="AJ115" s="210"/>
    </row>
    <row r="116" spans="1:86" x14ac:dyDescent="0.25">
      <c r="A116" s="207"/>
      <c r="B116" s="211" t="s">
        <v>118</v>
      </c>
      <c r="C116" s="213" t="s">
        <v>119</v>
      </c>
      <c r="D116" s="215" t="s">
        <v>120</v>
      </c>
      <c r="E116" s="205" t="s">
        <v>121</v>
      </c>
      <c r="F116" s="206"/>
      <c r="G116" s="217" t="s">
        <v>122</v>
      </c>
      <c r="H116" s="218"/>
      <c r="I116" s="217" t="s">
        <v>123</v>
      </c>
      <c r="J116" s="218"/>
      <c r="K116" s="217" t="s">
        <v>124</v>
      </c>
      <c r="L116" s="218"/>
      <c r="M116" s="205" t="s">
        <v>8</v>
      </c>
      <c r="N116" s="206"/>
      <c r="O116" s="205" t="s">
        <v>9</v>
      </c>
      <c r="P116" s="206"/>
      <c r="Q116" s="205" t="s">
        <v>10</v>
      </c>
      <c r="R116" s="206"/>
      <c r="S116" s="205" t="s">
        <v>11</v>
      </c>
      <c r="T116" s="206"/>
      <c r="U116" s="205" t="s">
        <v>12</v>
      </c>
      <c r="V116" s="206"/>
      <c r="W116" s="205" t="s">
        <v>13</v>
      </c>
      <c r="X116" s="206"/>
      <c r="Y116" s="205" t="s">
        <v>14</v>
      </c>
      <c r="Z116" s="206"/>
      <c r="AA116" s="205" t="s">
        <v>15</v>
      </c>
      <c r="AB116" s="206"/>
      <c r="AC116" s="205" t="s">
        <v>125</v>
      </c>
      <c r="AD116" s="206"/>
      <c r="AE116" s="205" t="s">
        <v>126</v>
      </c>
      <c r="AF116" s="206"/>
      <c r="AG116" s="205" t="s">
        <v>127</v>
      </c>
      <c r="AH116" s="206"/>
      <c r="AI116" s="205" t="s">
        <v>128</v>
      </c>
      <c r="AJ116" s="206"/>
    </row>
    <row r="117" spans="1:86" x14ac:dyDescent="0.25">
      <c r="A117" s="181"/>
      <c r="B117" s="212"/>
      <c r="C117" s="214"/>
      <c r="D117" s="216"/>
      <c r="E117" s="90" t="s">
        <v>119</v>
      </c>
      <c r="F117" s="91" t="s">
        <v>120</v>
      </c>
      <c r="G117" s="90" t="s">
        <v>119</v>
      </c>
      <c r="H117" s="92" t="s">
        <v>120</v>
      </c>
      <c r="I117" s="90" t="s">
        <v>119</v>
      </c>
      <c r="J117" s="91" t="s">
        <v>120</v>
      </c>
      <c r="K117" s="90" t="s">
        <v>119</v>
      </c>
      <c r="L117" s="91" t="s">
        <v>120</v>
      </c>
      <c r="M117" s="93" t="s">
        <v>119</v>
      </c>
      <c r="N117" s="91" t="s">
        <v>120</v>
      </c>
      <c r="O117" s="90" t="s">
        <v>119</v>
      </c>
      <c r="P117" s="91" t="s">
        <v>120</v>
      </c>
      <c r="Q117" s="90" t="s">
        <v>119</v>
      </c>
      <c r="R117" s="91" t="s">
        <v>120</v>
      </c>
      <c r="S117" s="90" t="s">
        <v>119</v>
      </c>
      <c r="T117" s="91" t="s">
        <v>120</v>
      </c>
      <c r="U117" s="90" t="s">
        <v>119</v>
      </c>
      <c r="V117" s="91" t="s">
        <v>120</v>
      </c>
      <c r="W117" s="90" t="s">
        <v>119</v>
      </c>
      <c r="X117" s="91" t="s">
        <v>120</v>
      </c>
      <c r="Y117" s="90" t="s">
        <v>119</v>
      </c>
      <c r="Z117" s="91" t="s">
        <v>120</v>
      </c>
      <c r="AA117" s="90" t="s">
        <v>119</v>
      </c>
      <c r="AB117" s="91" t="s">
        <v>120</v>
      </c>
      <c r="AC117" s="90" t="s">
        <v>119</v>
      </c>
      <c r="AD117" s="91" t="s">
        <v>120</v>
      </c>
      <c r="AE117" s="90" t="s">
        <v>119</v>
      </c>
      <c r="AF117" s="91" t="s">
        <v>120</v>
      </c>
      <c r="AG117" s="90" t="s">
        <v>119</v>
      </c>
      <c r="AH117" s="91" t="s">
        <v>120</v>
      </c>
      <c r="AI117" s="90" t="s">
        <v>119</v>
      </c>
      <c r="AJ117" s="91" t="s">
        <v>120</v>
      </c>
    </row>
    <row r="118" spans="1:86" ht="22.5" x14ac:dyDescent="0.25">
      <c r="A118" s="12" t="s">
        <v>129</v>
      </c>
      <c r="B118" s="94">
        <f>SUM(C118:D118)</f>
        <v>0</v>
      </c>
      <c r="C118" s="95">
        <f>+E118+G118+I118+K118+M118+O118+Q118+S118+U118+W118+Y118+AA118+AC118+AE118+AG118+AI118</f>
        <v>0</v>
      </c>
      <c r="D118" s="26">
        <f>+F118+H118+J118+L118+N118+P118+R118+T118+V118+X118+Z118+AB118+AD118+AF118+AH118+AJ118</f>
        <v>0</v>
      </c>
      <c r="E118" s="108"/>
      <c r="F118" s="140"/>
      <c r="G118" s="108"/>
      <c r="H118" s="140"/>
      <c r="I118" s="108"/>
      <c r="J118" s="140"/>
      <c r="K118" s="108"/>
      <c r="L118" s="140"/>
      <c r="M118" s="108"/>
      <c r="N118" s="140"/>
      <c r="O118" s="108"/>
      <c r="P118" s="140"/>
      <c r="Q118" s="108"/>
      <c r="R118" s="140"/>
      <c r="S118" s="108"/>
      <c r="T118" s="140"/>
      <c r="U118" s="108"/>
      <c r="V118" s="140"/>
      <c r="W118" s="108"/>
      <c r="X118" s="140"/>
      <c r="Y118" s="108"/>
      <c r="Z118" s="140"/>
      <c r="AA118" s="108"/>
      <c r="AB118" s="140"/>
      <c r="AC118" s="175"/>
      <c r="AD118" s="140"/>
      <c r="AE118" s="175"/>
      <c r="AF118" s="140"/>
      <c r="AG118" s="175"/>
      <c r="AH118" s="140"/>
      <c r="AI118" s="175"/>
      <c r="AJ118" s="140"/>
    </row>
    <row r="119" spans="1:86" ht="22.5" x14ac:dyDescent="0.25">
      <c r="A119" s="87" t="s">
        <v>130</v>
      </c>
      <c r="B119" s="96">
        <f t="shared" ref="B119:B123" si="60">SUM(C119:D119)</f>
        <v>0</v>
      </c>
      <c r="C119" s="97">
        <f t="shared" ref="C119:D123" si="61">+E119+G119+I119+K119+M119+O119+Q119+S119+U119+W119+Y119+AA119+AC119+AE119+AG119+AI119</f>
        <v>0</v>
      </c>
      <c r="D119" s="98">
        <f t="shared" si="61"/>
        <v>0</v>
      </c>
      <c r="E119" s="175"/>
      <c r="F119" s="140"/>
      <c r="G119" s="175"/>
      <c r="H119" s="140"/>
      <c r="I119" s="175"/>
      <c r="J119" s="140"/>
      <c r="K119" s="175"/>
      <c r="L119" s="140"/>
      <c r="M119" s="175"/>
      <c r="N119" s="140"/>
      <c r="O119" s="175"/>
      <c r="P119" s="140"/>
      <c r="Q119" s="175"/>
      <c r="R119" s="140"/>
      <c r="S119" s="175"/>
      <c r="T119" s="140"/>
      <c r="U119" s="175"/>
      <c r="V119" s="140"/>
      <c r="W119" s="175"/>
      <c r="X119" s="140"/>
      <c r="Y119" s="175"/>
      <c r="Z119" s="140"/>
      <c r="AA119" s="175"/>
      <c r="AB119" s="140"/>
      <c r="AC119" s="175"/>
      <c r="AD119" s="140"/>
      <c r="AE119" s="175"/>
      <c r="AF119" s="140"/>
      <c r="AG119" s="175"/>
      <c r="AH119" s="140"/>
      <c r="AI119" s="175"/>
      <c r="AJ119" s="140"/>
    </row>
    <row r="120" spans="1:86" ht="22.5" x14ac:dyDescent="0.25">
      <c r="A120" s="87" t="s">
        <v>131</v>
      </c>
      <c r="B120" s="96">
        <f t="shared" si="60"/>
        <v>0</v>
      </c>
      <c r="C120" s="97">
        <f t="shared" si="61"/>
        <v>0</v>
      </c>
      <c r="D120" s="39">
        <f t="shared" si="61"/>
        <v>0</v>
      </c>
      <c r="E120" s="175"/>
      <c r="F120" s="140"/>
      <c r="G120" s="175"/>
      <c r="H120" s="140"/>
      <c r="I120" s="175"/>
      <c r="J120" s="140"/>
      <c r="K120" s="175"/>
      <c r="L120" s="140"/>
      <c r="M120" s="175"/>
      <c r="N120" s="140"/>
      <c r="O120" s="175"/>
      <c r="P120" s="140"/>
      <c r="Q120" s="175"/>
      <c r="R120" s="140"/>
      <c r="S120" s="175"/>
      <c r="T120" s="140"/>
      <c r="U120" s="175"/>
      <c r="V120" s="140"/>
      <c r="W120" s="175"/>
      <c r="X120" s="140"/>
      <c r="Y120" s="175"/>
      <c r="Z120" s="140"/>
      <c r="AA120" s="175"/>
      <c r="AB120" s="140"/>
      <c r="AC120" s="175"/>
      <c r="AD120" s="140"/>
      <c r="AE120" s="175"/>
      <c r="AF120" s="140"/>
      <c r="AG120" s="175"/>
      <c r="AH120" s="140"/>
      <c r="AI120" s="175"/>
      <c r="AJ120" s="140"/>
    </row>
    <row r="121" spans="1:86" ht="22.5" x14ac:dyDescent="0.25">
      <c r="A121" s="87" t="s">
        <v>132</v>
      </c>
      <c r="B121" s="99">
        <f t="shared" si="60"/>
        <v>0</v>
      </c>
      <c r="C121" s="100">
        <f t="shared" si="61"/>
        <v>0</v>
      </c>
      <c r="D121" s="101">
        <f t="shared" si="61"/>
        <v>0</v>
      </c>
      <c r="E121" s="118"/>
      <c r="F121" s="122"/>
      <c r="G121" s="118"/>
      <c r="H121" s="122"/>
      <c r="I121" s="118"/>
      <c r="J121" s="122"/>
      <c r="K121" s="118"/>
      <c r="L121" s="122"/>
      <c r="M121" s="118"/>
      <c r="N121" s="122"/>
      <c r="O121" s="118"/>
      <c r="P121" s="122"/>
      <c r="Q121" s="118"/>
      <c r="R121" s="122"/>
      <c r="S121" s="118"/>
      <c r="T121" s="122"/>
      <c r="U121" s="118"/>
      <c r="V121" s="122"/>
      <c r="W121" s="118"/>
      <c r="X121" s="122"/>
      <c r="Y121" s="118"/>
      <c r="Z121" s="122"/>
      <c r="AA121" s="118"/>
      <c r="AB121" s="122"/>
      <c r="AC121" s="118"/>
      <c r="AD121" s="122"/>
      <c r="AE121" s="118"/>
      <c r="AF121" s="122"/>
      <c r="AG121" s="118"/>
      <c r="AH121" s="122"/>
      <c r="AI121" s="118"/>
      <c r="AJ121" s="122"/>
    </row>
    <row r="122" spans="1:86" ht="22.5" x14ac:dyDescent="0.25">
      <c r="A122" s="87" t="s">
        <v>133</v>
      </c>
      <c r="B122" s="96">
        <f t="shared" si="60"/>
        <v>0</v>
      </c>
      <c r="C122" s="97">
        <f t="shared" si="61"/>
        <v>0</v>
      </c>
      <c r="D122" s="98">
        <f t="shared" si="61"/>
        <v>0</v>
      </c>
      <c r="E122" s="175"/>
      <c r="F122" s="140"/>
      <c r="G122" s="175"/>
      <c r="H122" s="140"/>
      <c r="I122" s="175"/>
      <c r="J122" s="140"/>
      <c r="K122" s="175"/>
      <c r="L122" s="140"/>
      <c r="M122" s="175"/>
      <c r="N122" s="140"/>
      <c r="O122" s="175"/>
      <c r="P122" s="140"/>
      <c r="Q122" s="175"/>
      <c r="R122" s="140"/>
      <c r="S122" s="175"/>
      <c r="T122" s="140"/>
      <c r="U122" s="175"/>
      <c r="V122" s="140"/>
      <c r="W122" s="175"/>
      <c r="X122" s="140"/>
      <c r="Y122" s="175"/>
      <c r="Z122" s="140"/>
      <c r="AA122" s="175"/>
      <c r="AB122" s="140"/>
      <c r="AC122" s="175"/>
      <c r="AD122" s="140"/>
      <c r="AE122" s="175"/>
      <c r="AF122" s="140"/>
      <c r="AG122" s="175"/>
      <c r="AH122" s="140"/>
      <c r="AI122" s="175"/>
      <c r="AJ122" s="140"/>
    </row>
    <row r="123" spans="1:86" ht="22.5" x14ac:dyDescent="0.25">
      <c r="A123" s="102" t="s">
        <v>134</v>
      </c>
      <c r="B123" s="103">
        <f t="shared" si="60"/>
        <v>0</v>
      </c>
      <c r="C123" s="104">
        <f t="shared" si="61"/>
        <v>0</v>
      </c>
      <c r="D123" s="105">
        <f t="shared" si="61"/>
        <v>0</v>
      </c>
      <c r="E123" s="126"/>
      <c r="F123" s="138"/>
      <c r="G123" s="126"/>
      <c r="H123" s="138"/>
      <c r="I123" s="126"/>
      <c r="J123" s="138"/>
      <c r="K123" s="126"/>
      <c r="L123" s="138"/>
      <c r="M123" s="126"/>
      <c r="N123" s="138"/>
      <c r="O123" s="126"/>
      <c r="P123" s="138"/>
      <c r="Q123" s="126"/>
      <c r="R123" s="138"/>
      <c r="S123" s="126"/>
      <c r="T123" s="138"/>
      <c r="U123" s="126"/>
      <c r="V123" s="138"/>
      <c r="W123" s="126"/>
      <c r="X123" s="138"/>
      <c r="Y123" s="126"/>
      <c r="Z123" s="138"/>
      <c r="AA123" s="126"/>
      <c r="AB123" s="138"/>
      <c r="AC123" s="126"/>
      <c r="AD123" s="138"/>
      <c r="AE123" s="126"/>
      <c r="AF123" s="138"/>
      <c r="AG123" s="126"/>
      <c r="AH123" s="138"/>
      <c r="AI123" s="126"/>
      <c r="AJ123" s="138"/>
    </row>
    <row r="150" spans="1:2" hidden="1" x14ac:dyDescent="0.25">
      <c r="A150" s="106">
        <f>SUM(B12:B13,B15:B16,B18:B19,B22:B23,B27:B32,B35:B36,B40:B47,B50:B53,B56:B59,B64:B65,B67:B68,B70:B71,B73,B78:B80,B82:B84,B86:B88,B91:B92,B95:B96,B100:B105,B109:B113,B118:B123)</f>
        <v>266</v>
      </c>
      <c r="B150" s="107">
        <f>SUM(CG12:CH113)</f>
        <v>0</v>
      </c>
    </row>
  </sheetData>
  <mergeCells count="72">
    <mergeCell ref="AI116:AJ116"/>
    <mergeCell ref="W116:X116"/>
    <mergeCell ref="Y116:Z116"/>
    <mergeCell ref="AA116:AB116"/>
    <mergeCell ref="AC116:AD116"/>
    <mergeCell ref="AE116:AF116"/>
    <mergeCell ref="AG116:AH116"/>
    <mergeCell ref="U116:V116"/>
    <mergeCell ref="A114:AJ114"/>
    <mergeCell ref="A115:A117"/>
    <mergeCell ref="B115:D115"/>
    <mergeCell ref="E115:AJ115"/>
    <mergeCell ref="B116:B117"/>
    <mergeCell ref="C116:C117"/>
    <mergeCell ref="D116:D117"/>
    <mergeCell ref="E116:F116"/>
    <mergeCell ref="G116:H116"/>
    <mergeCell ref="I116:J116"/>
    <mergeCell ref="K116:L116"/>
    <mergeCell ref="M116:N116"/>
    <mergeCell ref="O116:P116"/>
    <mergeCell ref="Q116:R116"/>
    <mergeCell ref="S116:T116"/>
    <mergeCell ref="T107:T108"/>
    <mergeCell ref="A89:K89"/>
    <mergeCell ref="A93:D93"/>
    <mergeCell ref="A97:R97"/>
    <mergeCell ref="A98:A99"/>
    <mergeCell ref="B98:B99"/>
    <mergeCell ref="C98:L98"/>
    <mergeCell ref="M98:M99"/>
    <mergeCell ref="N98:N99"/>
    <mergeCell ref="A106:R106"/>
    <mergeCell ref="A107:A108"/>
    <mergeCell ref="B107:B108"/>
    <mergeCell ref="C107:R107"/>
    <mergeCell ref="S107:S108"/>
    <mergeCell ref="L61:L62"/>
    <mergeCell ref="M61:M62"/>
    <mergeCell ref="A74:K74"/>
    <mergeCell ref="A75:A76"/>
    <mergeCell ref="B75:B76"/>
    <mergeCell ref="C75:K75"/>
    <mergeCell ref="L75:L76"/>
    <mergeCell ref="M75:M76"/>
    <mergeCell ref="A48:K48"/>
    <mergeCell ref="A54:D54"/>
    <mergeCell ref="A60:K60"/>
    <mergeCell ref="A61:A62"/>
    <mergeCell ref="B61:B62"/>
    <mergeCell ref="C61:K61"/>
    <mergeCell ref="M25:M26"/>
    <mergeCell ref="A33:D33"/>
    <mergeCell ref="A37:K37"/>
    <mergeCell ref="A38:A39"/>
    <mergeCell ref="B38:B39"/>
    <mergeCell ref="C38:K38"/>
    <mergeCell ref="L38:L39"/>
    <mergeCell ref="M38:M39"/>
    <mergeCell ref="L25:L26"/>
    <mergeCell ref="A20:D20"/>
    <mergeCell ref="A24:K24"/>
    <mergeCell ref="A25:A26"/>
    <mergeCell ref="B25:B26"/>
    <mergeCell ref="C25:K25"/>
    <mergeCell ref="A6:M6"/>
    <mergeCell ref="A8:K8"/>
    <mergeCell ref="A9:A10"/>
    <mergeCell ref="B9:B10"/>
    <mergeCell ref="C9:K9"/>
    <mergeCell ref="L9:L10"/>
    <mergeCell ref="M9:M10"/>
  </mergeCells>
  <dataValidations count="7">
    <dataValidation type="whole" operator="equal" allowBlank="1" showInputMessage="1" showErrorMessage="1" sqref="B11:M11 B14:M14 B17:M17 B63:M63 B66:M66 B69:M69 B72:M72 B77:M77 B81:M81 B85:M85" xr:uid="{3AE9DBE6-FACA-401B-8A21-199E19D43E8F}">
      <formula1>0</formula1>
    </dataValidation>
    <dataValidation type="whole" operator="greaterThanOrEqual" allowBlank="1" showInputMessage="1" showErrorMessage="1" sqref="B91:D92 B12:M13 B15:M16 B18:M19 B22:D23 C27:M32 B35:D36 C40:M47 B50:D53 C70:M71 B56:D59 C67:M68 C64:M65 C73:M73 B95:D96" xr:uid="{17FE0A6A-778D-4345-8F3E-2EDA22EB5EA1}">
      <formula1>0</formula1>
    </dataValidation>
    <dataValidation type="whole" allowBlank="1" showInputMessage="1" showErrorMessage="1" sqref="E118:AJ123" xr:uid="{D388A6A6-13B3-4A96-AFD5-F4D75089AABA}">
      <formula1>0</formula1>
      <formula2>9.99999999999999E+41</formula2>
    </dataValidation>
    <dataValidation type="whole" allowBlank="1" showInputMessage="1" showErrorMessage="1" sqref="C100:N105" xr:uid="{09EEE331-B1C7-4C91-829A-79D214A370E5}">
      <formula1>0</formula1>
      <formula2>9.99999999999999E+37</formula2>
    </dataValidation>
    <dataValidation type="whole" allowBlank="1" showInputMessage="1" showErrorMessage="1" sqref="C86:M88" xr:uid="{AF7F1ABD-787B-42FC-92F3-BCB2AEBD89D9}">
      <formula1>0</formula1>
      <formula2>9.99999999999999E+39</formula2>
    </dataValidation>
    <dataValidation type="whole" allowBlank="1" showInputMessage="1" showErrorMessage="1" sqref="C82:M84" xr:uid="{2520B6DC-9B53-4623-8D5B-7513739C74BD}">
      <formula1>0</formula1>
      <formula2>9.99999999999999E+35</formula2>
    </dataValidation>
    <dataValidation type="whole" allowBlank="1" showInputMessage="1" showErrorMessage="1" sqref="C78:M80 C109:T113" xr:uid="{AEF4A647-37D6-4672-9274-9968FD85CDCF}">
      <formula1>0</formula1>
      <formula2>9.99999999999999E+36</formula2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I150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60.140625" customWidth="1"/>
    <col min="2" max="2" width="12" customWidth="1"/>
    <col min="3" max="3" width="12.7109375" customWidth="1"/>
    <col min="78" max="78" width="11.42578125" customWidth="1"/>
    <col min="79" max="87" width="11.42578125" hidden="1" customWidth="1"/>
    <col min="88" max="95" width="0" hidden="1" customWidth="1"/>
  </cols>
  <sheetData>
    <row r="1" spans="1:86" x14ac:dyDescent="0.25">
      <c r="A1" s="1" t="s">
        <v>0</v>
      </c>
    </row>
    <row r="2" spans="1:86" x14ac:dyDescent="0.25">
      <c r="A2" s="1" t="str">
        <f>CONCATENATE("COMUNA: ",[13]NOMBRE!B2, " (",[13]NOMBRE!C2,[13]NOMBRE!D2,[13]NOMBRE!E2,[13]NOMBRE!F2,[13]NOMBRE!G2,")")</f>
        <v>COMUNA: LINARES (07401)</v>
      </c>
    </row>
    <row r="3" spans="1:86" x14ac:dyDescent="0.25">
      <c r="A3" s="1" t="str">
        <f>CONCATENATE("ESTABLECIMIENTO/ESTRATEGIA: ", [13]NOMBRE!B3, " (",[13]NOMBRE!C3,[13]NOMBRE!D3,[13]NOMBRE!E3,[13]NOMBRE!F3,[13]NOMBRE!G3,[13]NOMBRE!H3,")")</f>
        <v>ESTABLECIMIENTO/ESTRATEGIA: HOSPITAL PRESIDENTE CARLOS IBAÑEZ DEL CAMPO (116108)</v>
      </c>
    </row>
    <row r="4" spans="1:86" x14ac:dyDescent="0.25">
      <c r="A4" s="1" t="str">
        <f>CONCATENATE("MES: ",[13]NOMBRE!B6, " (",[13]NOMBRE!C6,[13]NOMBRE!D6,")")</f>
        <v>MES: DICIEMBRE (12)</v>
      </c>
    </row>
    <row r="5" spans="1:86" x14ac:dyDescent="0.25">
      <c r="A5" s="1" t="str">
        <f>CONCATENATE("AÑO: ",[13]NOMBRE!B7)</f>
        <v>AÑO: 2025</v>
      </c>
    </row>
    <row r="6" spans="1:86" ht="18" customHeight="1" x14ac:dyDescent="0.25">
      <c r="A6" s="176" t="s">
        <v>1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</row>
    <row r="8" spans="1:86" ht="18" customHeight="1" x14ac:dyDescent="0.25">
      <c r="A8" s="177" t="s">
        <v>2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2"/>
      <c r="M8" s="2"/>
    </row>
    <row r="9" spans="1:86" x14ac:dyDescent="0.25">
      <c r="A9" s="178"/>
      <c r="B9" s="180" t="s">
        <v>3</v>
      </c>
      <c r="C9" s="182" t="s">
        <v>4</v>
      </c>
      <c r="D9" s="183"/>
      <c r="E9" s="183"/>
      <c r="F9" s="183"/>
      <c r="G9" s="183"/>
      <c r="H9" s="183"/>
      <c r="I9" s="183"/>
      <c r="J9" s="183"/>
      <c r="K9" s="184"/>
      <c r="L9" s="185" t="s">
        <v>5</v>
      </c>
      <c r="M9" s="187" t="s">
        <v>6</v>
      </c>
    </row>
    <row r="10" spans="1:86" x14ac:dyDescent="0.25">
      <c r="A10" s="179"/>
      <c r="B10" s="181"/>
      <c r="C10" s="3" t="s">
        <v>7</v>
      </c>
      <c r="D10" s="4" t="s">
        <v>8</v>
      </c>
      <c r="E10" s="4" t="s">
        <v>9</v>
      </c>
      <c r="F10" s="4" t="s">
        <v>10</v>
      </c>
      <c r="G10" s="4" t="s">
        <v>11</v>
      </c>
      <c r="H10" s="4" t="s">
        <v>12</v>
      </c>
      <c r="I10" s="4" t="s">
        <v>13</v>
      </c>
      <c r="J10" s="4" t="s">
        <v>14</v>
      </c>
      <c r="K10" s="5" t="s">
        <v>15</v>
      </c>
      <c r="L10" s="186"/>
      <c r="M10" s="188"/>
    </row>
    <row r="11" spans="1:86" ht="18" customHeight="1" x14ac:dyDescent="0.25">
      <c r="A11" s="6" t="s">
        <v>16</v>
      </c>
      <c r="B11" s="7"/>
      <c r="C11" s="8"/>
      <c r="D11" s="8"/>
      <c r="E11" s="8"/>
      <c r="F11" s="8"/>
      <c r="G11" s="8"/>
      <c r="H11" s="8"/>
      <c r="I11" s="8"/>
      <c r="J11" s="8"/>
      <c r="K11" s="9"/>
      <c r="L11" s="10"/>
      <c r="M11" s="11"/>
    </row>
    <row r="12" spans="1:86" ht="22.5" x14ac:dyDescent="0.25">
      <c r="A12" s="12" t="s">
        <v>17</v>
      </c>
      <c r="B12" s="13">
        <f>SUM(C12:K12)</f>
        <v>0</v>
      </c>
      <c r="C12" s="108"/>
      <c r="D12" s="109"/>
      <c r="E12" s="109"/>
      <c r="F12" s="109"/>
      <c r="G12" s="109"/>
      <c r="H12" s="109"/>
      <c r="I12" s="109"/>
      <c r="J12" s="109"/>
      <c r="K12" s="110"/>
      <c r="L12" s="111"/>
      <c r="M12" s="112"/>
      <c r="N12" s="14" t="str">
        <f>$CA12&amp;CB12</f>
        <v/>
      </c>
      <c r="CA12" s="15" t="str">
        <f>IF(AND(B12&gt;0,L12="")," * No olvide digitar la variable Pueblos Originarios. Digite cero si no tiene.",IF(L12&gt;B12, " * La variable Pueblos Originarios no puede ser mayor al Total.",""))</f>
        <v/>
      </c>
      <c r="CB12" s="15" t="str">
        <f>IF(AND(B12&gt;0,M12="")," * No olvide digitar la variable Migrantes. Digite cero si no tiene.",IF(M12&gt;B12, " * La variable Migrantes no puede ser mayor al Total.",""))</f>
        <v/>
      </c>
      <c r="CC12" s="14"/>
      <c r="CD12" s="14"/>
      <c r="CG12" s="16">
        <f>IF(AND(B12&gt;0,L12=""),1,IF(L12&gt;B12,1,0))</f>
        <v>0</v>
      </c>
      <c r="CH12" s="16">
        <f>IF(AND(B12&gt;0,M12=""),1,IF(M12&gt;B12,1,0))</f>
        <v>0</v>
      </c>
    </row>
    <row r="13" spans="1:86" x14ac:dyDescent="0.25">
      <c r="A13" s="17" t="s">
        <v>18</v>
      </c>
      <c r="B13" s="18">
        <f>SUM(C13:K13)</f>
        <v>0</v>
      </c>
      <c r="C13" s="113"/>
      <c r="D13" s="114"/>
      <c r="E13" s="114"/>
      <c r="F13" s="114"/>
      <c r="G13" s="114"/>
      <c r="H13" s="114"/>
      <c r="I13" s="114"/>
      <c r="J13" s="114"/>
      <c r="K13" s="115"/>
      <c r="L13" s="116"/>
      <c r="M13" s="117"/>
      <c r="N13" s="14" t="str">
        <f t="shared" ref="N13:N19" si="0">$CA13&amp;CB13</f>
        <v/>
      </c>
      <c r="CA13" s="15" t="str">
        <f>IF(AND(B13&gt;0,L13="")," * No olvide digitar la variable Pueblos Originarios. Digite cero si no tiene.",IF(L13&gt;B13, " * La variable Pueblos Originarios no puede ser mayor al Total.",""))</f>
        <v/>
      </c>
      <c r="CB13" s="15" t="str">
        <f>IF(AND(B13&gt;0,M13="")," * No olvide digitar la variable Migrantes. Digite cero si no tiene.",IF(M13&gt;B13, " * La variable Migrantes no puede ser mayor al Total.",""))</f>
        <v/>
      </c>
      <c r="CG13" s="16">
        <f>IF(AND(B13&gt;0,L13=""),1,IF(L13&gt;B13,1,0))</f>
        <v>0</v>
      </c>
      <c r="CH13" s="16">
        <f>IF(AND(B13&gt;0,M13=""),1,IF(M13&gt;B13,1,0))</f>
        <v>0</v>
      </c>
    </row>
    <row r="14" spans="1:86" ht="18" customHeight="1" x14ac:dyDescent="0.25">
      <c r="A14" s="19" t="s">
        <v>19</v>
      </c>
      <c r="B14" s="20"/>
      <c r="C14" s="21"/>
      <c r="D14" s="21"/>
      <c r="E14" s="21"/>
      <c r="F14" s="21"/>
      <c r="G14" s="21"/>
      <c r="H14" s="21"/>
      <c r="I14" s="21"/>
      <c r="J14" s="21"/>
      <c r="K14" s="22"/>
      <c r="L14" s="23"/>
      <c r="M14" s="24"/>
      <c r="N14" s="14" t="str">
        <f t="shared" si="0"/>
        <v/>
      </c>
      <c r="CA14" s="25"/>
    </row>
    <row r="15" spans="1:86" ht="22.5" x14ac:dyDescent="0.25">
      <c r="A15" s="12" t="s">
        <v>20</v>
      </c>
      <c r="B15" s="26">
        <f>SUM(C15:K15)</f>
        <v>0</v>
      </c>
      <c r="C15" s="108"/>
      <c r="D15" s="109"/>
      <c r="E15" s="109"/>
      <c r="F15" s="109"/>
      <c r="G15" s="109"/>
      <c r="H15" s="109"/>
      <c r="I15" s="109"/>
      <c r="J15" s="109"/>
      <c r="K15" s="110"/>
      <c r="L15" s="111"/>
      <c r="M15" s="112"/>
      <c r="N15" s="14" t="str">
        <f t="shared" si="0"/>
        <v/>
      </c>
      <c r="CA15" s="15" t="str">
        <f>IF(AND(B15&gt;0,L15="")," * No olvide digitar la variable Pueblos Originarios. Digite cero si no tiene.",IF(L15&gt;B15, " * La variable Pueblos Originarios no puede ser mayor al Total.",""))</f>
        <v/>
      </c>
      <c r="CB15" s="15" t="str">
        <f t="shared" ref="CB15:CB16" si="1">IF(AND(B15&gt;0,M15="")," * No olvide digitar la variable Migrantes. Digite cero si no tiene.",IF(M15&gt;B15, " * La variable Migrantes no puede ser mayor al Total.",""))</f>
        <v/>
      </c>
      <c r="CG15" s="16">
        <f t="shared" ref="CG15:CG16" si="2">IF(AND(B15&gt;0,L15=""),1,IF(L15&gt;B15,1,0))</f>
        <v>0</v>
      </c>
      <c r="CH15" s="16">
        <f t="shared" ref="CH15:CH16" si="3">IF(AND(B15&gt;0,M15=""),1,IF(M15&gt;B15,1,0))</f>
        <v>0</v>
      </c>
    </row>
    <row r="16" spans="1:86" x14ac:dyDescent="0.25">
      <c r="A16" s="17" t="s">
        <v>21</v>
      </c>
      <c r="B16" s="18">
        <f>SUM(C16:K16)</f>
        <v>0</v>
      </c>
      <c r="C16" s="113"/>
      <c r="D16" s="114"/>
      <c r="E16" s="114"/>
      <c r="F16" s="114"/>
      <c r="G16" s="114"/>
      <c r="H16" s="114"/>
      <c r="I16" s="114"/>
      <c r="J16" s="114"/>
      <c r="K16" s="115"/>
      <c r="L16" s="116"/>
      <c r="M16" s="117"/>
      <c r="N16" s="14" t="str">
        <f t="shared" si="0"/>
        <v/>
      </c>
      <c r="CA16" s="15" t="str">
        <f>IF(AND(B16&gt;0,L16="")," * No olvide digitar la variable Pueblos Originarios. Digite cero si no tiene.",IF(L16&gt;B16, " * La variable Pueblos Originarios no puede ser mayor al Total.",""))</f>
        <v/>
      </c>
      <c r="CB16" s="15" t="str">
        <f t="shared" si="1"/>
        <v/>
      </c>
      <c r="CG16" s="16">
        <f t="shared" si="2"/>
        <v>0</v>
      </c>
      <c r="CH16" s="16">
        <f t="shared" si="3"/>
        <v>0</v>
      </c>
    </row>
    <row r="17" spans="1:86" ht="18" customHeight="1" x14ac:dyDescent="0.25">
      <c r="A17" s="27" t="s">
        <v>22</v>
      </c>
      <c r="B17" s="20"/>
      <c r="C17" s="21"/>
      <c r="D17" s="21"/>
      <c r="E17" s="21"/>
      <c r="F17" s="21"/>
      <c r="G17" s="21"/>
      <c r="H17" s="21"/>
      <c r="I17" s="21"/>
      <c r="J17" s="21"/>
      <c r="K17" s="22"/>
      <c r="L17" s="23"/>
      <c r="M17" s="24"/>
      <c r="N17" s="14" t="str">
        <f t="shared" si="0"/>
        <v/>
      </c>
      <c r="CA17" s="25"/>
    </row>
    <row r="18" spans="1:86" ht="22.5" x14ac:dyDescent="0.25">
      <c r="A18" s="28" t="s">
        <v>23</v>
      </c>
      <c r="B18" s="29">
        <f>SUM(C18:K18)</f>
        <v>0</v>
      </c>
      <c r="C18" s="118"/>
      <c r="D18" s="119"/>
      <c r="E18" s="119"/>
      <c r="F18" s="119"/>
      <c r="G18" s="119"/>
      <c r="H18" s="119"/>
      <c r="I18" s="119"/>
      <c r="J18" s="119"/>
      <c r="K18" s="120"/>
      <c r="L18" s="121"/>
      <c r="M18" s="122"/>
      <c r="N18" s="14" t="str">
        <f t="shared" si="0"/>
        <v/>
      </c>
      <c r="CA18" s="15" t="str">
        <f>IF(AND(B18&gt;0,L18="")," * No olvide digitar la variable Pueblos Originarios. Digite cero si no tiene.",IF(L18&gt;B18, " * La variable Pueblos Originarios no puede ser mayor al Total.",""))</f>
        <v/>
      </c>
      <c r="CB18" s="15" t="str">
        <f t="shared" ref="CB18:CB19" si="4">IF(AND(B18&gt;0,M18="")," * No olvide digitar la variable Migrantes. Digite cero si no tiene.",IF(M18&gt;B18, " * La variable Migrantes no puede ser mayor al Total.",""))</f>
        <v/>
      </c>
      <c r="CG18" s="16">
        <f t="shared" ref="CG18:CG19" si="5">IF(AND(B18&gt;0,L18=""),1,IF(L18&gt;B18,1,0))</f>
        <v>0</v>
      </c>
      <c r="CH18" s="16">
        <f t="shared" ref="CH18:CH19" si="6">IF(AND(B18&gt;0,M18=""),1,IF(M18&gt;B18,1,0))</f>
        <v>0</v>
      </c>
    </row>
    <row r="19" spans="1:86" x14ac:dyDescent="0.25">
      <c r="A19" s="17" t="s">
        <v>21</v>
      </c>
      <c r="B19" s="18">
        <f>SUM(C19:K19)</f>
        <v>0</v>
      </c>
      <c r="C19" s="113"/>
      <c r="D19" s="114"/>
      <c r="E19" s="114"/>
      <c r="F19" s="114"/>
      <c r="G19" s="114"/>
      <c r="H19" s="114"/>
      <c r="I19" s="114"/>
      <c r="J19" s="114"/>
      <c r="K19" s="115"/>
      <c r="L19" s="116"/>
      <c r="M19" s="117"/>
      <c r="N19" s="14" t="str">
        <f t="shared" si="0"/>
        <v/>
      </c>
      <c r="CA19" s="15" t="str">
        <f>IF(AND(B19&gt;0,L19="")," * No olvide digitar la variable Pueblos Originarios. Digite cero si no tiene.",IF(L19&gt;B19, " * La variable Pueblos Originarios no puede ser mayor al Total.",""))</f>
        <v/>
      </c>
      <c r="CB19" s="15" t="str">
        <f t="shared" si="4"/>
        <v/>
      </c>
      <c r="CG19" s="16">
        <f t="shared" si="5"/>
        <v>0</v>
      </c>
      <c r="CH19" s="16">
        <f t="shared" si="6"/>
        <v>0</v>
      </c>
    </row>
    <row r="20" spans="1:86" ht="18" customHeight="1" x14ac:dyDescent="0.25">
      <c r="A20" s="189" t="s">
        <v>24</v>
      </c>
      <c r="B20" s="189"/>
      <c r="C20" s="189"/>
      <c r="D20" s="189"/>
      <c r="CA20" s="25"/>
    </row>
    <row r="21" spans="1:86" ht="21" x14ac:dyDescent="0.25">
      <c r="A21" s="30"/>
      <c r="B21" s="31" t="s">
        <v>3</v>
      </c>
      <c r="C21" s="32" t="s">
        <v>5</v>
      </c>
      <c r="D21" s="33" t="s">
        <v>6</v>
      </c>
      <c r="CA21" s="25"/>
    </row>
    <row r="22" spans="1:86" ht="33" x14ac:dyDescent="0.25">
      <c r="A22" s="28" t="s">
        <v>25</v>
      </c>
      <c r="B22" s="34"/>
      <c r="C22" s="111"/>
      <c r="D22" s="112"/>
      <c r="E22" s="35" t="str">
        <f>CA22&amp;CB22</f>
        <v/>
      </c>
      <c r="CA22" s="15" t="str">
        <f>IF(AND(B22&gt;0,C22="")," * No olvide digitar la variable Pueblos Originarios. Digite cero si no tiene.",IF(C22&gt;B22, " * La variable Pueblos Originarios no puede ser mayor al Total.",""))</f>
        <v/>
      </c>
      <c r="CB22" s="15" t="str">
        <f>IF(AND(B22&gt;0,D22="")," * No olvide digitar la variable Migrantes. Digite cero si no tiene.",IF(D22&gt;B22, " * La variable Migrantes no puede ser mayor al Total.",""))</f>
        <v/>
      </c>
      <c r="CG22" s="36">
        <f>IF(AND(B22&gt;0,C22=""),1,IF(C22&gt;B22,1,0))</f>
        <v>0</v>
      </c>
      <c r="CH22" s="36">
        <f>IF(AND(B22&gt;0,D22=""),1,IF(D22&gt;B22,1,0))</f>
        <v>0</v>
      </c>
    </row>
    <row r="23" spans="1:86" ht="22.5" x14ac:dyDescent="0.25">
      <c r="A23" s="37" t="s">
        <v>26</v>
      </c>
      <c r="B23" s="123"/>
      <c r="C23" s="116"/>
      <c r="D23" s="117"/>
      <c r="E23" s="35" t="str">
        <f>CA23&amp;CB23</f>
        <v/>
      </c>
      <c r="CA23" s="15" t="str">
        <f>IF(AND(B23&gt;0,C23="")," * No olvide digitar la variable Pueblos Originarios. Digite cero si no tiene.",IF(C23&gt;B23, " * La variable Pueblos Originarios no puede ser mayor al Total.",""))</f>
        <v/>
      </c>
      <c r="CB23" s="15" t="str">
        <f>IF(AND(B23&gt;0,D23="")," * No olvide digitar la variable Migrantes. Digite cero si no tiene.",IF(D23&gt;B23, " * La variable Migrantes no puede ser mayor al Total.",""))</f>
        <v/>
      </c>
      <c r="CG23" s="36">
        <f>IF(AND(B23&gt;0,C23=""),1,IF(C23&gt;B23,1,0))</f>
        <v>0</v>
      </c>
      <c r="CH23" s="36">
        <f>IF(AND(B23&gt;0,D23=""),1,IF(D23&gt;B23,1,0))</f>
        <v>0</v>
      </c>
    </row>
    <row r="24" spans="1:86" ht="18" customHeight="1" x14ac:dyDescent="0.25">
      <c r="A24" s="190" t="s">
        <v>27</v>
      </c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CA24" s="25"/>
    </row>
    <row r="25" spans="1:86" x14ac:dyDescent="0.25">
      <c r="A25" s="191"/>
      <c r="B25" s="178" t="s">
        <v>3</v>
      </c>
      <c r="C25" s="183" t="s">
        <v>4</v>
      </c>
      <c r="D25" s="183"/>
      <c r="E25" s="183"/>
      <c r="F25" s="183"/>
      <c r="G25" s="183"/>
      <c r="H25" s="183"/>
      <c r="I25" s="183"/>
      <c r="J25" s="183"/>
      <c r="K25" s="184"/>
      <c r="L25" s="187" t="s">
        <v>5</v>
      </c>
      <c r="M25" s="178" t="s">
        <v>6</v>
      </c>
      <c r="CA25" s="25"/>
    </row>
    <row r="26" spans="1:86" x14ac:dyDescent="0.25">
      <c r="A26" s="192"/>
      <c r="B26" s="179"/>
      <c r="C26" s="38" t="s">
        <v>7</v>
      </c>
      <c r="D26" s="4" t="s">
        <v>8</v>
      </c>
      <c r="E26" s="4" t="s">
        <v>9</v>
      </c>
      <c r="F26" s="4" t="s">
        <v>10</v>
      </c>
      <c r="G26" s="4" t="s">
        <v>11</v>
      </c>
      <c r="H26" s="4" t="s">
        <v>12</v>
      </c>
      <c r="I26" s="4" t="s">
        <v>13</v>
      </c>
      <c r="J26" s="4" t="s">
        <v>14</v>
      </c>
      <c r="K26" s="5" t="s">
        <v>15</v>
      </c>
      <c r="L26" s="188"/>
      <c r="M26" s="179"/>
      <c r="CA26" s="25"/>
    </row>
    <row r="27" spans="1:86" ht="22.5" x14ac:dyDescent="0.25">
      <c r="A27" s="28" t="s">
        <v>28</v>
      </c>
      <c r="B27" s="26">
        <f t="shared" ref="B27:B32" si="7">SUM(C27:K27)</f>
        <v>0</v>
      </c>
      <c r="C27" s="118"/>
      <c r="D27" s="119"/>
      <c r="E27" s="119"/>
      <c r="F27" s="119"/>
      <c r="G27" s="119"/>
      <c r="H27" s="119"/>
      <c r="I27" s="119"/>
      <c r="J27" s="119"/>
      <c r="K27" s="120"/>
      <c r="L27" s="124"/>
      <c r="M27" s="125"/>
      <c r="N27" s="35" t="str">
        <f>$CA27&amp;CB27</f>
        <v/>
      </c>
      <c r="CA27" s="15" t="str">
        <f>IF(AND(B27&gt;0,L27="")," No olvide digitar la variable Pueblos Originarios. Digite cero si no tiene.",IF(L27&gt;B27," * La variable Pueblos Originarios no puede ser mayor al Total.",""))</f>
        <v/>
      </c>
      <c r="CB27" s="15" t="str">
        <f>IF(AND(B27&gt;0,M27="")," No olvide digitar la variable Migrantes. Digite cero si no tiene.",IF(M27&gt;B27," * La variable Migrantes no puede ser mayor al Total.",""))</f>
        <v/>
      </c>
      <c r="CG27" s="36">
        <f>IF(AND(B27&gt;0,L27=""),1,IF(L27&gt;B27,1,0))</f>
        <v>0</v>
      </c>
      <c r="CH27" s="36">
        <f>IF(AND(B27&gt;0,M27=""),1,IF(M27&gt;B27,1,0))</f>
        <v>0</v>
      </c>
    </row>
    <row r="28" spans="1:86" x14ac:dyDescent="0.25">
      <c r="A28" s="28" t="s">
        <v>29</v>
      </c>
      <c r="B28" s="39">
        <f t="shared" si="7"/>
        <v>0</v>
      </c>
      <c r="C28" s="118"/>
      <c r="D28" s="119"/>
      <c r="E28" s="119"/>
      <c r="F28" s="119"/>
      <c r="G28" s="119"/>
      <c r="H28" s="119"/>
      <c r="I28" s="119"/>
      <c r="J28" s="119"/>
      <c r="K28" s="120"/>
      <c r="L28" s="124"/>
      <c r="M28" s="125"/>
      <c r="N28" s="35" t="str">
        <f t="shared" ref="N28:N32" si="8">$CA28&amp;CB28</f>
        <v/>
      </c>
      <c r="CA28" s="15" t="str">
        <f t="shared" ref="CA28:CA32" si="9">IF(AND(B28&gt;0,L28="")," No olvide digitar la variable Pueblos Originarios. Digite cero si no tiene.",IF(L28&gt;B28," * La variable Pueblos Originarios no puede ser mayor al Total.",""))</f>
        <v/>
      </c>
      <c r="CB28" s="15" t="str">
        <f t="shared" ref="CB28:CB32" si="10">IF(AND(B28&gt;0,M28="")," No olvide digitar la variable Migrantes. Digite cero si no tiene.",IF(M28&gt;B28," * La variable Migrantes no puede ser mayor al Total.",""))</f>
        <v/>
      </c>
      <c r="CG28" s="36">
        <f t="shared" ref="CG28:CG32" si="11">IF(AND(B28&gt;0,L28=""),1,IF(L28&gt;B28,1,0))</f>
        <v>0</v>
      </c>
      <c r="CH28" s="36">
        <f t="shared" ref="CH28:CH32" si="12">IF(AND(B28&gt;0,M28=""),1,IF(M28&gt;B28,1,0))</f>
        <v>0</v>
      </c>
    </row>
    <row r="29" spans="1:86" ht="22.5" x14ac:dyDescent="0.25">
      <c r="A29" s="28" t="s">
        <v>30</v>
      </c>
      <c r="B29" s="39">
        <f t="shared" si="7"/>
        <v>0</v>
      </c>
      <c r="C29" s="118"/>
      <c r="D29" s="119"/>
      <c r="E29" s="119"/>
      <c r="F29" s="119"/>
      <c r="G29" s="119"/>
      <c r="H29" s="119"/>
      <c r="I29" s="119"/>
      <c r="J29" s="119"/>
      <c r="K29" s="120"/>
      <c r="L29" s="124"/>
      <c r="M29" s="125"/>
      <c r="N29" s="35" t="str">
        <f t="shared" si="8"/>
        <v/>
      </c>
      <c r="CA29" s="15" t="str">
        <f t="shared" si="9"/>
        <v/>
      </c>
      <c r="CB29" s="15" t="str">
        <f t="shared" si="10"/>
        <v/>
      </c>
      <c r="CG29" s="36">
        <f t="shared" si="11"/>
        <v>0</v>
      </c>
      <c r="CH29" s="36">
        <f t="shared" si="12"/>
        <v>0</v>
      </c>
    </row>
    <row r="30" spans="1:86" ht="22.5" x14ac:dyDescent="0.25">
      <c r="A30" s="28" t="s">
        <v>31</v>
      </c>
      <c r="B30" s="39">
        <f t="shared" si="7"/>
        <v>0</v>
      </c>
      <c r="C30" s="118"/>
      <c r="D30" s="119"/>
      <c r="E30" s="119"/>
      <c r="F30" s="119"/>
      <c r="G30" s="119"/>
      <c r="H30" s="119"/>
      <c r="I30" s="119"/>
      <c r="J30" s="119"/>
      <c r="K30" s="120"/>
      <c r="L30" s="124"/>
      <c r="M30" s="125"/>
      <c r="N30" s="35" t="str">
        <f t="shared" si="8"/>
        <v/>
      </c>
      <c r="CA30" s="15" t="str">
        <f t="shared" si="9"/>
        <v/>
      </c>
      <c r="CB30" s="15" t="str">
        <f t="shared" si="10"/>
        <v/>
      </c>
      <c r="CG30" s="36">
        <f t="shared" si="11"/>
        <v>0</v>
      </c>
      <c r="CH30" s="36">
        <f t="shared" si="12"/>
        <v>0</v>
      </c>
    </row>
    <row r="31" spans="1:86" ht="22.5" x14ac:dyDescent="0.25">
      <c r="A31" s="28" t="s">
        <v>32</v>
      </c>
      <c r="B31" s="39">
        <f t="shared" si="7"/>
        <v>0</v>
      </c>
      <c r="C31" s="118"/>
      <c r="D31" s="119"/>
      <c r="E31" s="119"/>
      <c r="F31" s="119"/>
      <c r="G31" s="119"/>
      <c r="H31" s="119"/>
      <c r="I31" s="119"/>
      <c r="J31" s="119"/>
      <c r="K31" s="120"/>
      <c r="L31" s="124"/>
      <c r="M31" s="125"/>
      <c r="N31" s="35" t="str">
        <f t="shared" si="8"/>
        <v/>
      </c>
      <c r="CA31" s="15" t="str">
        <f t="shared" si="9"/>
        <v/>
      </c>
      <c r="CB31" s="15" t="str">
        <f t="shared" si="10"/>
        <v/>
      </c>
      <c r="CG31" s="36">
        <f t="shared" si="11"/>
        <v>0</v>
      </c>
      <c r="CH31" s="36">
        <f t="shared" si="12"/>
        <v>0</v>
      </c>
    </row>
    <row r="32" spans="1:86" x14ac:dyDescent="0.25">
      <c r="A32" s="17" t="s">
        <v>33</v>
      </c>
      <c r="B32" s="18">
        <f t="shared" si="7"/>
        <v>0</v>
      </c>
      <c r="C32" s="126"/>
      <c r="D32" s="127"/>
      <c r="E32" s="127"/>
      <c r="F32" s="127"/>
      <c r="G32" s="127"/>
      <c r="H32" s="127"/>
      <c r="I32" s="127"/>
      <c r="J32" s="127"/>
      <c r="K32" s="128"/>
      <c r="L32" s="129"/>
      <c r="M32" s="130"/>
      <c r="N32" s="35" t="str">
        <f t="shared" si="8"/>
        <v/>
      </c>
      <c r="CA32" s="15" t="str">
        <f t="shared" si="9"/>
        <v/>
      </c>
      <c r="CB32" s="15" t="str">
        <f t="shared" si="10"/>
        <v/>
      </c>
      <c r="CG32" s="36">
        <f t="shared" si="11"/>
        <v>0</v>
      </c>
      <c r="CH32" s="36">
        <f t="shared" si="12"/>
        <v>0</v>
      </c>
    </row>
    <row r="33" spans="1:86" ht="18" customHeight="1" x14ac:dyDescent="0.25">
      <c r="A33" s="189" t="s">
        <v>34</v>
      </c>
      <c r="B33" s="189"/>
      <c r="C33" s="189"/>
      <c r="D33" s="189"/>
      <c r="CA33" s="25"/>
    </row>
    <row r="34" spans="1:86" ht="21" x14ac:dyDescent="0.25">
      <c r="A34" s="40"/>
      <c r="B34" s="31" t="s">
        <v>3</v>
      </c>
      <c r="C34" s="32" t="s">
        <v>5</v>
      </c>
      <c r="D34" s="33" t="s">
        <v>6</v>
      </c>
      <c r="CA34" s="25"/>
    </row>
    <row r="35" spans="1:86" ht="22.5" x14ac:dyDescent="0.25">
      <c r="A35" s="28" t="s">
        <v>35</v>
      </c>
      <c r="B35" s="131">
        <v>101</v>
      </c>
      <c r="C35" s="124">
        <v>0</v>
      </c>
      <c r="D35" s="132">
        <v>11</v>
      </c>
      <c r="E35" s="35" t="str">
        <f>CA35&amp;CB35</f>
        <v/>
      </c>
      <c r="CA35" s="15" t="str">
        <f>IF(AND(B35&gt;0,C35="")," No olvide digitar la variable Pueblos Originarios. Digite cero si no tiene.",IF(C35&gt;B35," * La variable Pueblos Originarios no puede ser mayor al Total.",""))</f>
        <v/>
      </c>
      <c r="CB35" s="15" t="str">
        <f>IF(AND(B35&gt;0,D35="")," No olvide digitar la variable Migrantes. Digite cero si no tiene.",IF(D35&gt;B35," * La variable Migrantes no puede ser mayor al Total.",""))</f>
        <v/>
      </c>
      <c r="CG35" s="36">
        <f>IF(AND(B35&gt;0,C35=""),1,IF(C35&gt;B35,1,0))</f>
        <v>0</v>
      </c>
      <c r="CH35" s="36">
        <f>IF(AND(B35&gt;0,D35=""),1,IF(D35&gt;B35,1,0))</f>
        <v>0</v>
      </c>
    </row>
    <row r="36" spans="1:86" x14ac:dyDescent="0.25">
      <c r="A36" s="37" t="s">
        <v>36</v>
      </c>
      <c r="B36" s="133">
        <v>101</v>
      </c>
      <c r="C36" s="129">
        <v>0</v>
      </c>
      <c r="D36" s="134">
        <v>11</v>
      </c>
      <c r="E36" s="35" t="str">
        <f>CA36&amp;CB36</f>
        <v/>
      </c>
      <c r="CA36" s="15" t="str">
        <f>IF(AND(B36&gt;0,C36="")," No olvide digitar la variable Pueblos Originarios. Digite cero si no tiene.",IF(C36&gt;B36," * La variable Pueblos Originarios no puede ser mayor al Total.",""))</f>
        <v/>
      </c>
      <c r="CB36" s="15" t="str">
        <f>IF(AND(B36&gt;0,D36="")," No olvide digitar la variable Migrantes. Digite cero si no tiene.",IF(D36&gt;B36," * La variable Migrantes no puede ser mayor al Total.",""))</f>
        <v/>
      </c>
      <c r="CG36" s="36">
        <f>IF(AND(B36&gt;0,C36=""),1,IF(C36&gt;B36,1,0))</f>
        <v>0</v>
      </c>
      <c r="CH36" s="36">
        <f>IF(AND(B36&gt;0,D36=""),1,IF(D36&gt;B36,1,0))</f>
        <v>0</v>
      </c>
    </row>
    <row r="37" spans="1:86" ht="18" customHeight="1" x14ac:dyDescent="0.25">
      <c r="A37" s="190" t="s">
        <v>37</v>
      </c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CA37" s="25"/>
      <c r="CB37" s="25"/>
    </row>
    <row r="38" spans="1:86" x14ac:dyDescent="0.25">
      <c r="A38" s="193"/>
      <c r="B38" s="195" t="s">
        <v>3</v>
      </c>
      <c r="C38" s="182" t="s">
        <v>4</v>
      </c>
      <c r="D38" s="183"/>
      <c r="E38" s="183"/>
      <c r="F38" s="183"/>
      <c r="G38" s="183"/>
      <c r="H38" s="183"/>
      <c r="I38" s="183"/>
      <c r="J38" s="183"/>
      <c r="K38" s="184"/>
      <c r="L38" s="185" t="s">
        <v>5</v>
      </c>
      <c r="M38" s="187" t="s">
        <v>6</v>
      </c>
      <c r="CA38" s="25"/>
    </row>
    <row r="39" spans="1:86" x14ac:dyDescent="0.25">
      <c r="A39" s="194"/>
      <c r="B39" s="196"/>
      <c r="C39" s="3" t="s">
        <v>7</v>
      </c>
      <c r="D39" s="4" t="s">
        <v>8</v>
      </c>
      <c r="E39" s="4" t="s">
        <v>9</v>
      </c>
      <c r="F39" s="4" t="s">
        <v>10</v>
      </c>
      <c r="G39" s="4" t="s">
        <v>11</v>
      </c>
      <c r="H39" s="4" t="s">
        <v>12</v>
      </c>
      <c r="I39" s="4" t="s">
        <v>13</v>
      </c>
      <c r="J39" s="4" t="s">
        <v>14</v>
      </c>
      <c r="K39" s="5" t="s">
        <v>15</v>
      </c>
      <c r="L39" s="186"/>
      <c r="M39" s="188"/>
      <c r="CA39" s="25"/>
    </row>
    <row r="40" spans="1:86" ht="22.5" x14ac:dyDescent="0.25">
      <c r="A40" s="28" t="s">
        <v>38</v>
      </c>
      <c r="B40" s="41">
        <f>SUM(C40:K40)</f>
        <v>0</v>
      </c>
      <c r="C40" s="135"/>
      <c r="D40" s="124"/>
      <c r="E40" s="124"/>
      <c r="F40" s="124"/>
      <c r="G40" s="124"/>
      <c r="H40" s="124"/>
      <c r="I40" s="124"/>
      <c r="J40" s="124"/>
      <c r="K40" s="120"/>
      <c r="L40" s="121"/>
      <c r="M40" s="122"/>
      <c r="N40" s="35" t="str">
        <f>$CA40&amp;CB40</f>
        <v/>
      </c>
      <c r="CA40" s="15" t="str">
        <f>IF(AND(B40&gt;0,L40="")," No olvide digitar la variable Pueblos Originarios. Digite cero si no tiene.",IF(L40&gt;B40," * La variable Pueblos Originarios no puede ser mayor al Total.",""))</f>
        <v/>
      </c>
      <c r="CB40" s="15" t="str">
        <f>IF(AND(B40&gt;0,M40="")," No olvide digitar la variable Migrantes. Digite cero si no tiene.",IF(M40&gt;B40," * La variable Migrantes no puede ser mayor al Total.",""))</f>
        <v/>
      </c>
      <c r="CG40" s="36">
        <f>IF(AND(B40&gt;0,L40=""),1,IF(L40&gt;B40,1,0))</f>
        <v>0</v>
      </c>
      <c r="CH40" s="36">
        <f>IF(AND(B40&gt;0,M40=""),1,IF(M40&gt;B40,1,0))</f>
        <v>0</v>
      </c>
    </row>
    <row r="41" spans="1:86" ht="22.5" x14ac:dyDescent="0.25">
      <c r="A41" s="28" t="s">
        <v>39</v>
      </c>
      <c r="B41" s="41">
        <f t="shared" ref="B41:B47" si="13">SUM(C41:K41)</f>
        <v>0</v>
      </c>
      <c r="C41" s="135"/>
      <c r="D41" s="124"/>
      <c r="E41" s="124"/>
      <c r="F41" s="124"/>
      <c r="G41" s="124"/>
      <c r="H41" s="124"/>
      <c r="I41" s="124"/>
      <c r="J41" s="124"/>
      <c r="K41" s="120"/>
      <c r="L41" s="121"/>
      <c r="M41" s="122"/>
      <c r="N41" s="35" t="str">
        <f t="shared" ref="N41:N47" si="14">$CA41&amp;CB41</f>
        <v/>
      </c>
      <c r="CA41" s="15" t="str">
        <f t="shared" ref="CA41:CA47" si="15">IF(AND(B41&gt;0,L41="")," No olvide digitar la variable Pueblos Originarios. Digite cero si no tiene.",IF(L41&gt;B41," * La variable Pueblos Originarios no puede ser mayor al Total.",""))</f>
        <v/>
      </c>
      <c r="CB41" s="15" t="str">
        <f t="shared" ref="CB41:CB47" si="16">IF(AND(B41&gt;0,M41="")," No olvide digitar la variable Migrantes. Digite cero si no tiene.",IF(M41&gt;B41," * La variable Migrantes no puede ser mayor al Total.",""))</f>
        <v/>
      </c>
      <c r="CG41" s="36">
        <f t="shared" ref="CG41:CG47" si="17">IF(AND(B41&gt;0,L41=""),1,IF(L41&gt;B41,1,0))</f>
        <v>0</v>
      </c>
      <c r="CH41" s="36">
        <f t="shared" ref="CH41:CH47" si="18">IF(AND(B41&gt;0,M41=""),1,IF(M41&gt;B41,1,0))</f>
        <v>0</v>
      </c>
    </row>
    <row r="42" spans="1:86" ht="22.5" x14ac:dyDescent="0.25">
      <c r="A42" s="28" t="s">
        <v>40</v>
      </c>
      <c r="B42" s="41">
        <f t="shared" si="13"/>
        <v>0</v>
      </c>
      <c r="C42" s="135"/>
      <c r="D42" s="124"/>
      <c r="E42" s="124"/>
      <c r="F42" s="124"/>
      <c r="G42" s="124"/>
      <c r="H42" s="124"/>
      <c r="I42" s="124"/>
      <c r="J42" s="124"/>
      <c r="K42" s="120"/>
      <c r="L42" s="121"/>
      <c r="M42" s="122"/>
      <c r="N42" s="35" t="str">
        <f t="shared" si="14"/>
        <v/>
      </c>
      <c r="CA42" s="15" t="str">
        <f t="shared" si="15"/>
        <v/>
      </c>
      <c r="CB42" s="15" t="str">
        <f t="shared" si="16"/>
        <v/>
      </c>
      <c r="CG42" s="36">
        <f t="shared" si="17"/>
        <v>0</v>
      </c>
      <c r="CH42" s="36">
        <f t="shared" si="18"/>
        <v>0</v>
      </c>
    </row>
    <row r="43" spans="1:86" x14ac:dyDescent="0.25">
      <c r="A43" s="17" t="s">
        <v>41</v>
      </c>
      <c r="B43" s="42">
        <f t="shared" si="13"/>
        <v>0</v>
      </c>
      <c r="C43" s="129"/>
      <c r="D43" s="136"/>
      <c r="E43" s="136"/>
      <c r="F43" s="136"/>
      <c r="G43" s="136"/>
      <c r="H43" s="136"/>
      <c r="I43" s="136"/>
      <c r="J43" s="136"/>
      <c r="K43" s="115"/>
      <c r="L43" s="116"/>
      <c r="M43" s="117"/>
      <c r="N43" s="35" t="str">
        <f t="shared" si="14"/>
        <v/>
      </c>
      <c r="CA43" s="15" t="str">
        <f t="shared" si="15"/>
        <v/>
      </c>
      <c r="CB43" s="15" t="str">
        <f t="shared" si="16"/>
        <v/>
      </c>
      <c r="CG43" s="36">
        <f t="shared" si="17"/>
        <v>0</v>
      </c>
      <c r="CH43" s="36">
        <f t="shared" si="18"/>
        <v>0</v>
      </c>
    </row>
    <row r="44" spans="1:86" ht="22.5" x14ac:dyDescent="0.25">
      <c r="A44" s="28" t="s">
        <v>42</v>
      </c>
      <c r="B44" s="43">
        <f>SUM(C44:K44)</f>
        <v>0</v>
      </c>
      <c r="C44" s="124"/>
      <c r="D44" s="124"/>
      <c r="E44" s="124"/>
      <c r="F44" s="124"/>
      <c r="G44" s="124"/>
      <c r="H44" s="124"/>
      <c r="I44" s="124"/>
      <c r="J44" s="124"/>
      <c r="K44" s="120"/>
      <c r="L44" s="121"/>
      <c r="M44" s="122"/>
      <c r="N44" s="35" t="str">
        <f t="shared" si="14"/>
        <v/>
      </c>
      <c r="CA44" s="15" t="str">
        <f t="shared" si="15"/>
        <v/>
      </c>
      <c r="CB44" s="15" t="str">
        <f t="shared" si="16"/>
        <v/>
      </c>
      <c r="CG44" s="36">
        <f t="shared" si="17"/>
        <v>0</v>
      </c>
      <c r="CH44" s="36">
        <f t="shared" si="18"/>
        <v>0</v>
      </c>
    </row>
    <row r="45" spans="1:86" ht="22.5" x14ac:dyDescent="0.25">
      <c r="A45" s="28" t="s">
        <v>43</v>
      </c>
      <c r="B45" s="41">
        <f t="shared" si="13"/>
        <v>0</v>
      </c>
      <c r="C45" s="135"/>
      <c r="D45" s="124"/>
      <c r="E45" s="124"/>
      <c r="F45" s="124"/>
      <c r="G45" s="124"/>
      <c r="H45" s="124"/>
      <c r="I45" s="124"/>
      <c r="J45" s="124"/>
      <c r="K45" s="120"/>
      <c r="L45" s="121"/>
      <c r="M45" s="122"/>
      <c r="N45" s="35" t="str">
        <f t="shared" si="14"/>
        <v/>
      </c>
      <c r="CA45" s="15" t="str">
        <f t="shared" si="15"/>
        <v/>
      </c>
      <c r="CB45" s="15" t="str">
        <f t="shared" si="16"/>
        <v/>
      </c>
      <c r="CG45" s="36">
        <f t="shared" si="17"/>
        <v>0</v>
      </c>
      <c r="CH45" s="36">
        <f t="shared" si="18"/>
        <v>0</v>
      </c>
    </row>
    <row r="46" spans="1:86" ht="22.5" x14ac:dyDescent="0.25">
      <c r="A46" s="28" t="s">
        <v>44</v>
      </c>
      <c r="B46" s="41">
        <f>SUM(C46:K46)</f>
        <v>0</v>
      </c>
      <c r="C46" s="135"/>
      <c r="D46" s="124"/>
      <c r="E46" s="124"/>
      <c r="F46" s="124"/>
      <c r="G46" s="124"/>
      <c r="H46" s="124"/>
      <c r="I46" s="124"/>
      <c r="J46" s="124"/>
      <c r="K46" s="120"/>
      <c r="L46" s="121"/>
      <c r="M46" s="122"/>
      <c r="N46" s="35" t="str">
        <f t="shared" si="14"/>
        <v/>
      </c>
      <c r="CA46" s="15" t="str">
        <f t="shared" si="15"/>
        <v/>
      </c>
      <c r="CB46" s="15" t="str">
        <f t="shared" si="16"/>
        <v/>
      </c>
      <c r="CG46" s="36">
        <f t="shared" si="17"/>
        <v>0</v>
      </c>
      <c r="CH46" s="36">
        <f t="shared" si="18"/>
        <v>0</v>
      </c>
    </row>
    <row r="47" spans="1:86" ht="22.5" x14ac:dyDescent="0.25">
      <c r="A47" s="37" t="s">
        <v>45</v>
      </c>
      <c r="B47" s="42">
        <f t="shared" si="13"/>
        <v>0</v>
      </c>
      <c r="C47" s="129"/>
      <c r="D47" s="129"/>
      <c r="E47" s="129"/>
      <c r="F47" s="129"/>
      <c r="G47" s="129"/>
      <c r="H47" s="129"/>
      <c r="I47" s="129"/>
      <c r="J47" s="129"/>
      <c r="K47" s="128"/>
      <c r="L47" s="137"/>
      <c r="M47" s="138"/>
      <c r="N47" s="35" t="str">
        <f t="shared" si="14"/>
        <v/>
      </c>
      <c r="CA47" s="15" t="str">
        <f t="shared" si="15"/>
        <v/>
      </c>
      <c r="CB47" s="15" t="str">
        <f t="shared" si="16"/>
        <v/>
      </c>
      <c r="CG47" s="36">
        <f t="shared" si="17"/>
        <v>0</v>
      </c>
      <c r="CH47" s="36">
        <f t="shared" si="18"/>
        <v>0</v>
      </c>
    </row>
    <row r="48" spans="1:86" ht="18" customHeight="1" x14ac:dyDescent="0.25">
      <c r="A48" s="197" t="s">
        <v>46</v>
      </c>
      <c r="B48" s="197"/>
      <c r="C48" s="197"/>
      <c r="D48" s="197"/>
      <c r="E48" s="197"/>
      <c r="F48" s="197"/>
      <c r="G48" s="197"/>
      <c r="H48" s="197"/>
      <c r="I48" s="197"/>
      <c r="J48" s="197"/>
      <c r="K48" s="197"/>
      <c r="CA48" s="25"/>
    </row>
    <row r="49" spans="1:86" ht="21" x14ac:dyDescent="0.25">
      <c r="A49" s="44"/>
      <c r="B49" s="31" t="s">
        <v>3</v>
      </c>
      <c r="C49" s="32" t="s">
        <v>5</v>
      </c>
      <c r="D49" s="33" t="s">
        <v>6</v>
      </c>
      <c r="CA49" s="25"/>
    </row>
    <row r="50" spans="1:86" ht="22.5" x14ac:dyDescent="0.25">
      <c r="A50" s="28" t="s">
        <v>47</v>
      </c>
      <c r="B50" s="139"/>
      <c r="C50" s="135"/>
      <c r="D50" s="140"/>
      <c r="E50" s="35" t="str">
        <f>CA50&amp;CB50</f>
        <v/>
      </c>
      <c r="CA50" s="15" t="str">
        <f>IF(AND(B50&gt;0,C50="")," No olvide digitar la variable Pueblos Originarios. Digite cero si no tiene.",IF(C50&gt;B50," * La variable Pueblos Originarios no puede ser mayor al Total.",""))</f>
        <v/>
      </c>
      <c r="CB50" s="15" t="str">
        <f>IF(AND(B50&gt;0,D50="")," No olvide digitar la variable Migrantes. Digite cero si no tiene.",IF(D50&gt;B50," * La variable Migrantes no puede ser mayor al Total.",""))</f>
        <v/>
      </c>
      <c r="CG50" s="36">
        <f>IF(AND(B50&gt;0,C50=""),1,IF(C50&gt;B50,1,0))</f>
        <v>0</v>
      </c>
      <c r="CH50" s="36">
        <f>IF(AND(B50&gt;0,D50=""),1,IF(D50&gt;B50,1,0))</f>
        <v>0</v>
      </c>
    </row>
    <row r="51" spans="1:86" x14ac:dyDescent="0.25">
      <c r="A51" s="28" t="s">
        <v>48</v>
      </c>
      <c r="B51" s="139"/>
      <c r="C51" s="135"/>
      <c r="D51" s="140"/>
      <c r="E51" s="35" t="str">
        <f t="shared" ref="E51:E53" si="19">CA51&amp;CB51</f>
        <v/>
      </c>
      <c r="CA51" s="15" t="str">
        <f t="shared" ref="CA51:CA53" si="20">IF(AND(B51&gt;0,C51="")," No olvide digitar la variable Pueblos Originarios. Digite cero si no tiene.",IF(C51&gt;B51," * La variable Pueblos Originarios no puede ser mayor al Total.",""))</f>
        <v/>
      </c>
      <c r="CB51" s="15" t="str">
        <f t="shared" ref="CB51:CB53" si="21">IF(AND(B51&gt;0,D51="")," No olvide digitar la variable Migrantes. Digite cero si no tiene.",IF(D51&gt;B51," * La variable Migrantes no puede ser mayor al Total.",""))</f>
        <v/>
      </c>
      <c r="CG51" s="36">
        <f t="shared" ref="CG51:CG53" si="22">IF(AND(B51&gt;0,C51=""),1,IF(C51&gt;B51,1,0))</f>
        <v>0</v>
      </c>
      <c r="CH51" s="36">
        <f t="shared" ref="CH51:CH53" si="23">IF(AND(B51&gt;0,D51=""),1,IF(D51&gt;B51,1,0))</f>
        <v>0</v>
      </c>
    </row>
    <row r="52" spans="1:86" ht="33" x14ac:dyDescent="0.25">
      <c r="A52" s="28" t="s">
        <v>49</v>
      </c>
      <c r="B52" s="139"/>
      <c r="C52" s="135"/>
      <c r="D52" s="140"/>
      <c r="E52" s="35" t="str">
        <f t="shared" si="19"/>
        <v/>
      </c>
      <c r="CA52" s="15" t="str">
        <f t="shared" si="20"/>
        <v/>
      </c>
      <c r="CB52" s="15" t="str">
        <f t="shared" si="21"/>
        <v/>
      </c>
      <c r="CG52" s="36">
        <f t="shared" si="22"/>
        <v>0</v>
      </c>
      <c r="CH52" s="36">
        <f t="shared" si="23"/>
        <v>0</v>
      </c>
    </row>
    <row r="53" spans="1:86" ht="22.5" x14ac:dyDescent="0.25">
      <c r="A53" s="37" t="s">
        <v>50</v>
      </c>
      <c r="B53" s="128"/>
      <c r="C53" s="129"/>
      <c r="D53" s="138"/>
      <c r="E53" s="35" t="str">
        <f t="shared" si="19"/>
        <v/>
      </c>
      <c r="CA53" s="15" t="str">
        <f t="shared" si="20"/>
        <v/>
      </c>
      <c r="CB53" s="15" t="str">
        <f t="shared" si="21"/>
        <v/>
      </c>
      <c r="CG53" s="36">
        <f t="shared" si="22"/>
        <v>0</v>
      </c>
      <c r="CH53" s="36">
        <f t="shared" si="23"/>
        <v>0</v>
      </c>
    </row>
    <row r="54" spans="1:86" ht="18" customHeight="1" x14ac:dyDescent="0.25">
      <c r="A54" s="189" t="s">
        <v>51</v>
      </c>
      <c r="B54" s="189"/>
      <c r="C54" s="189"/>
      <c r="D54" s="189"/>
      <c r="CA54" s="25"/>
    </row>
    <row r="55" spans="1:86" ht="21" x14ac:dyDescent="0.25">
      <c r="A55" s="45"/>
      <c r="B55" s="31" t="s">
        <v>3</v>
      </c>
      <c r="C55" s="32" t="s">
        <v>5</v>
      </c>
      <c r="D55" s="33" t="s">
        <v>6</v>
      </c>
      <c r="CA55" s="25"/>
    </row>
    <row r="56" spans="1:86" ht="22.5" x14ac:dyDescent="0.25">
      <c r="A56" s="28" t="s">
        <v>52</v>
      </c>
      <c r="B56" s="139"/>
      <c r="C56" s="135"/>
      <c r="D56" s="140"/>
      <c r="E56" s="35" t="str">
        <f>CA56&amp;CB56</f>
        <v/>
      </c>
      <c r="CA56" s="15" t="str">
        <f>IF(AND(B56&gt;0,C56="")," No olvide digitar la variable Pueblos Originarios. Digite cero si no tiene.",IF(C56&gt;B56," * La variable Pueblos Originarios no puede ser mayor al Total.",""))</f>
        <v/>
      </c>
      <c r="CB56" s="15" t="str">
        <f>IF(AND(B56&gt;0,D56="")," No olvide digitar la variable Migrantes. Digite cero si no tiene.",IF(D56&gt;B56," * La variable Migrantes no puede ser mayor al Total.",""))</f>
        <v/>
      </c>
      <c r="CG56" s="36">
        <f>IF(AND(B56&gt;0,C56=""),1,IF(C56&gt;B56,1,0))</f>
        <v>0</v>
      </c>
      <c r="CH56" s="36">
        <f>IF(AND(B56&gt;0,D56=""),1,IF(D56&gt;B56,1,0))</f>
        <v>0</v>
      </c>
    </row>
    <row r="57" spans="1:86" x14ac:dyDescent="0.25">
      <c r="A57" s="28" t="s">
        <v>48</v>
      </c>
      <c r="B57" s="139"/>
      <c r="C57" s="135"/>
      <c r="D57" s="140"/>
      <c r="E57" s="35" t="str">
        <f t="shared" ref="E57:E59" si="24">CA57&amp;CB57</f>
        <v/>
      </c>
      <c r="CA57" s="15" t="str">
        <f t="shared" ref="CA57:CA59" si="25">IF(AND(B57&gt;0,C57="")," No olvide digitar la variable Pueblos Originarios. Digite cero si no tiene.",IF(C57&gt;B57," * La variable Pueblos Originarios no puede ser mayor al Total.",""))</f>
        <v/>
      </c>
      <c r="CB57" s="15" t="str">
        <f t="shared" ref="CB57:CB59" si="26">IF(AND(B57&gt;0,D57="")," No olvide digitar la variable Migrantes. Digite cero si no tiene.",IF(D57&gt;B57," * La variable Migrantes no puede ser mayor al Total.",""))</f>
        <v/>
      </c>
      <c r="CG57" s="36">
        <f t="shared" ref="CG57:CG59" si="27">IF(AND(B57&gt;0,C57=""),1,IF(C57&gt;B57,1,0))</f>
        <v>0</v>
      </c>
      <c r="CH57" s="36">
        <f t="shared" ref="CH57:CH59" si="28">IF(AND(B57&gt;0,D57=""),1,IF(D57&gt;B57,1,0))</f>
        <v>0</v>
      </c>
    </row>
    <row r="58" spans="1:86" ht="33" x14ac:dyDescent="0.25">
      <c r="A58" s="28" t="s">
        <v>53</v>
      </c>
      <c r="B58" s="139"/>
      <c r="C58" s="135"/>
      <c r="D58" s="140"/>
      <c r="E58" s="35" t="str">
        <f t="shared" si="24"/>
        <v/>
      </c>
      <c r="CA58" s="15" t="str">
        <f t="shared" si="25"/>
        <v/>
      </c>
      <c r="CB58" s="15" t="str">
        <f t="shared" si="26"/>
        <v/>
      </c>
      <c r="CG58" s="36">
        <f t="shared" si="27"/>
        <v>0</v>
      </c>
      <c r="CH58" s="36">
        <f t="shared" si="28"/>
        <v>0</v>
      </c>
    </row>
    <row r="59" spans="1:86" ht="22.5" x14ac:dyDescent="0.25">
      <c r="A59" s="17" t="s">
        <v>54</v>
      </c>
      <c r="B59" s="133"/>
      <c r="C59" s="137"/>
      <c r="D59" s="138"/>
      <c r="E59" s="35" t="str">
        <f t="shared" si="24"/>
        <v/>
      </c>
      <c r="CA59" s="15" t="str">
        <f t="shared" si="25"/>
        <v/>
      </c>
      <c r="CB59" s="15" t="str">
        <f t="shared" si="26"/>
        <v/>
      </c>
      <c r="CG59" s="36">
        <f t="shared" si="27"/>
        <v>0</v>
      </c>
      <c r="CH59" s="36">
        <f t="shared" si="28"/>
        <v>0</v>
      </c>
    </row>
    <row r="60" spans="1:86" ht="18" customHeight="1" x14ac:dyDescent="0.25">
      <c r="A60" s="190" t="s">
        <v>55</v>
      </c>
      <c r="B60" s="190"/>
      <c r="C60" s="190"/>
      <c r="D60" s="190"/>
      <c r="E60" s="190"/>
      <c r="F60" s="190"/>
      <c r="G60" s="190"/>
      <c r="H60" s="190"/>
      <c r="I60" s="190"/>
      <c r="J60" s="190"/>
      <c r="K60" s="190"/>
      <c r="L60" s="46"/>
      <c r="M60" s="46"/>
      <c r="CA60" s="25"/>
    </row>
    <row r="61" spans="1:86" x14ac:dyDescent="0.25">
      <c r="A61" s="178"/>
      <c r="B61" s="180" t="s">
        <v>3</v>
      </c>
      <c r="C61" s="183" t="s">
        <v>4</v>
      </c>
      <c r="D61" s="183"/>
      <c r="E61" s="183"/>
      <c r="F61" s="183"/>
      <c r="G61" s="183"/>
      <c r="H61" s="183"/>
      <c r="I61" s="183"/>
      <c r="J61" s="183"/>
      <c r="K61" s="184"/>
      <c r="L61" s="198" t="s">
        <v>5</v>
      </c>
      <c r="M61" s="187" t="s">
        <v>6</v>
      </c>
      <c r="CA61" s="25"/>
    </row>
    <row r="62" spans="1:86" x14ac:dyDescent="0.25">
      <c r="A62" s="179"/>
      <c r="B62" s="181"/>
      <c r="C62" s="38" t="s">
        <v>7</v>
      </c>
      <c r="D62" s="4" t="s">
        <v>8</v>
      </c>
      <c r="E62" s="4" t="s">
        <v>9</v>
      </c>
      <c r="F62" s="4" t="s">
        <v>10</v>
      </c>
      <c r="G62" s="4" t="s">
        <v>11</v>
      </c>
      <c r="H62" s="4" t="s">
        <v>12</v>
      </c>
      <c r="I62" s="4" t="s">
        <v>13</v>
      </c>
      <c r="J62" s="4" t="s">
        <v>14</v>
      </c>
      <c r="K62" s="47" t="s">
        <v>15</v>
      </c>
      <c r="L62" s="199"/>
      <c r="M62" s="188"/>
      <c r="CA62" s="25"/>
    </row>
    <row r="63" spans="1:86" ht="21" x14ac:dyDescent="0.25">
      <c r="A63" s="48" t="s">
        <v>56</v>
      </c>
      <c r="B63" s="49"/>
      <c r="C63" s="50"/>
      <c r="D63" s="50"/>
      <c r="E63" s="50"/>
      <c r="F63" s="50"/>
      <c r="G63" s="50"/>
      <c r="H63" s="50"/>
      <c r="I63" s="50"/>
      <c r="J63" s="50"/>
      <c r="K63" s="51"/>
      <c r="L63" s="52"/>
      <c r="M63" s="11"/>
      <c r="CA63" s="25"/>
    </row>
    <row r="64" spans="1:86" x14ac:dyDescent="0.25">
      <c r="A64" s="12" t="s">
        <v>57</v>
      </c>
      <c r="B64" s="53">
        <f>SUM(C64:K64)</f>
        <v>0</v>
      </c>
      <c r="C64" s="141"/>
      <c r="D64" s="141"/>
      <c r="E64" s="141"/>
      <c r="F64" s="141"/>
      <c r="G64" s="141"/>
      <c r="H64" s="141"/>
      <c r="I64" s="141"/>
      <c r="J64" s="141"/>
      <c r="K64" s="142"/>
      <c r="L64" s="141"/>
      <c r="M64" s="112"/>
      <c r="N64" s="35" t="str">
        <f t="shared" ref="N64:N73" si="29">$CA64&amp;$CB64</f>
        <v/>
      </c>
      <c r="CA64" s="15" t="str">
        <f>IF(AND(B64&gt;0,L64="")," No olvide digitar la variable Pueblos Originarios. Digite cero si no tiene.",IF(L64&gt;B64," * La variable Pueblos Originarios no puede ser mayor al Total.",""))</f>
        <v/>
      </c>
      <c r="CB64" s="15" t="str">
        <f>IF(AND(B64&gt;0,M64="")," No olvide digitar la variable Migrantes. Digite cero si no tiene.",IF(M64&gt;B64," * La variable Migrantes no puede ser mayor al Total.",""))</f>
        <v/>
      </c>
      <c r="CG64" s="36">
        <f>IF(AND(B64&gt;0,L64=""),1,IF(L64&gt;B64,1,0))</f>
        <v>0</v>
      </c>
      <c r="CH64" s="36">
        <f>IF(AND(B64&gt;0,M64=""),1,IF(M64&gt;B64,1,0))</f>
        <v>0</v>
      </c>
    </row>
    <row r="65" spans="1:86" x14ac:dyDescent="0.25">
      <c r="A65" s="37" t="s">
        <v>58</v>
      </c>
      <c r="B65" s="54">
        <f>SUM(C65:K65)</f>
        <v>0</v>
      </c>
      <c r="C65" s="129"/>
      <c r="D65" s="129"/>
      <c r="E65" s="129"/>
      <c r="F65" s="129"/>
      <c r="G65" s="129"/>
      <c r="H65" s="129"/>
      <c r="I65" s="129"/>
      <c r="J65" s="129"/>
      <c r="K65" s="143"/>
      <c r="L65" s="129"/>
      <c r="M65" s="138"/>
      <c r="N65" s="35" t="str">
        <f t="shared" si="29"/>
        <v/>
      </c>
      <c r="CA65" s="15" t="str">
        <f>IF(AND(B65&gt;0,L65="")," No olvide digitar la variable Pueblos Originarios. Digite cero si no tiene.",IF(L65&gt;B65," * La variable Pueblos Originarios no puede ser mayor al Total.",""))</f>
        <v/>
      </c>
      <c r="CB65" s="15" t="str">
        <f>IF(AND(B65&gt;0,M65="")," No olvide digitar la variable Migrantes. Digite cero si no tiene.",IF(M65&gt;B65," * La variable Migrantes no puede ser mayor al Total.",""))</f>
        <v/>
      </c>
      <c r="CG65" s="36">
        <f>IF(AND(B65&gt;0,L65=""),1,IF(L65&gt;B65,1,0))</f>
        <v>0</v>
      </c>
      <c r="CH65" s="36">
        <f>IF(AND(B65&gt;0,M65=""),1,IF(M65&gt;B65,1,0))</f>
        <v>0</v>
      </c>
    </row>
    <row r="66" spans="1:86" ht="21" x14ac:dyDescent="0.25">
      <c r="A66" s="55" t="s">
        <v>59</v>
      </c>
      <c r="B66" s="56"/>
      <c r="C66" s="57"/>
      <c r="D66" s="58"/>
      <c r="E66" s="57"/>
      <c r="F66" s="58"/>
      <c r="G66" s="57"/>
      <c r="H66" s="58"/>
      <c r="I66" s="57"/>
      <c r="J66" s="58"/>
      <c r="K66" s="59"/>
      <c r="L66" s="60"/>
      <c r="M66" s="61"/>
      <c r="CA66" s="25"/>
    </row>
    <row r="67" spans="1:86" x14ac:dyDescent="0.25">
      <c r="A67" s="12" t="s">
        <v>60</v>
      </c>
      <c r="B67" s="53">
        <f>SUM(C67:K67)</f>
        <v>0</v>
      </c>
      <c r="C67" s="141"/>
      <c r="D67" s="141"/>
      <c r="E67" s="141"/>
      <c r="F67" s="141"/>
      <c r="G67" s="141"/>
      <c r="H67" s="141"/>
      <c r="I67" s="141"/>
      <c r="J67" s="141"/>
      <c r="K67" s="142"/>
      <c r="L67" s="141"/>
      <c r="M67" s="112"/>
      <c r="N67" s="35" t="str">
        <f t="shared" si="29"/>
        <v/>
      </c>
      <c r="CA67" s="15" t="str">
        <f>IF(AND(B67&gt;0,L67="")," No olvide digitar la variable Pueblos Originarios. Digite cero si no tiene.",IF(L67&gt;B67," * La variable Pueblos Originarios no puede ser mayor al Total.",""))</f>
        <v/>
      </c>
      <c r="CB67" s="15" t="str">
        <f t="shared" ref="CB67:CB68" si="30">IF(AND(B67&gt;0,M67="")," No olvide digitar la variable Migrantes. Digite cero si no tiene.",IF(M67&gt;B67," * La variable Migrantes no puede ser mayor al Total.",""))</f>
        <v/>
      </c>
      <c r="CG67" s="36">
        <f>IF(AND(B67&gt;0,L67=""),1,IF(L67&gt;B67,1,0))</f>
        <v>0</v>
      </c>
      <c r="CH67" s="36">
        <f>IF(AND(B67&gt;0,M67=""),1,IF(M67&gt;B67,1,0))</f>
        <v>0</v>
      </c>
    </row>
    <row r="68" spans="1:86" x14ac:dyDescent="0.25">
      <c r="A68" s="37" t="s">
        <v>61</v>
      </c>
      <c r="B68" s="54">
        <f>SUM(C68:K68)</f>
        <v>0</v>
      </c>
      <c r="C68" s="129"/>
      <c r="D68" s="129"/>
      <c r="E68" s="129"/>
      <c r="F68" s="129"/>
      <c r="G68" s="129"/>
      <c r="H68" s="129"/>
      <c r="I68" s="129"/>
      <c r="J68" s="129"/>
      <c r="K68" s="143"/>
      <c r="L68" s="136"/>
      <c r="M68" s="117"/>
      <c r="N68" s="35" t="str">
        <f t="shared" si="29"/>
        <v/>
      </c>
      <c r="CA68" s="15" t="str">
        <f>IF(AND(B68&gt;0,L68="")," No olvide digitar la variable Pueblos Originarios. Digite cero si no tiene.",IF(L68&gt;B68," * La variable Pueblos Originarios no puede ser mayor al Total.",""))</f>
        <v/>
      </c>
      <c r="CB68" s="15" t="str">
        <f t="shared" si="30"/>
        <v/>
      </c>
      <c r="CG68" s="36">
        <f>IF(AND(B68&gt;0,L68=""),1,IF(L68&gt;B68,1,0))</f>
        <v>0</v>
      </c>
      <c r="CH68" s="36">
        <f>IF(AND(B68&gt;0,M68=""),1,IF(M68&gt;B68,1,0))</f>
        <v>0</v>
      </c>
    </row>
    <row r="69" spans="1:86" ht="21" x14ac:dyDescent="0.25">
      <c r="A69" s="55" t="s">
        <v>62</v>
      </c>
      <c r="B69" s="56"/>
      <c r="C69" s="57"/>
      <c r="D69" s="58"/>
      <c r="E69" s="57"/>
      <c r="F69" s="58"/>
      <c r="G69" s="57"/>
      <c r="H69" s="58"/>
      <c r="I69" s="57"/>
      <c r="J69" s="58"/>
      <c r="K69" s="59"/>
      <c r="L69" s="62"/>
      <c r="M69" s="61"/>
      <c r="CA69" s="25"/>
    </row>
    <row r="70" spans="1:86" x14ac:dyDescent="0.25">
      <c r="A70" s="12" t="s">
        <v>63</v>
      </c>
      <c r="B70" s="53">
        <f>SUM(C70:K70)</f>
        <v>0</v>
      </c>
      <c r="C70" s="141"/>
      <c r="D70" s="141"/>
      <c r="E70" s="141"/>
      <c r="F70" s="141"/>
      <c r="G70" s="141"/>
      <c r="H70" s="141"/>
      <c r="I70" s="141"/>
      <c r="J70" s="141"/>
      <c r="K70" s="142"/>
      <c r="L70" s="141"/>
      <c r="M70" s="112"/>
      <c r="N70" s="35" t="str">
        <f t="shared" si="29"/>
        <v/>
      </c>
      <c r="CA70" s="15" t="str">
        <f>IF(AND(B70&gt;0,L70="")," No olvide digitar la variable Pueblos Originarios. Digite cero si no tiene.",IF(L70&gt;B70," * La variable Pueblos Originarios no puede ser mayor al Total.",""))</f>
        <v/>
      </c>
      <c r="CB70" s="15" t="str">
        <f t="shared" ref="CB70:CB71" si="31">IF(AND(B70&gt;0,M70="")," No olvide digitar la variable Migrantes. Digite cero si no tiene.",IF(M70&gt;B70," * La variable Migrantes no puede ser mayor al Total.",""))</f>
        <v/>
      </c>
      <c r="CG70" s="36">
        <f t="shared" ref="CG70:CG71" si="32">IF(AND(B70&gt;0,L70=""),1,IF(L70&gt;B70,1,0))</f>
        <v>0</v>
      </c>
      <c r="CH70" s="36">
        <f t="shared" ref="CH70:CH71" si="33">IF(AND(B70&gt;0,M70=""),1,IF(M70&gt;B70,1,0))</f>
        <v>0</v>
      </c>
    </row>
    <row r="71" spans="1:86" x14ac:dyDescent="0.25">
      <c r="A71" s="37" t="s">
        <v>64</v>
      </c>
      <c r="B71" s="54">
        <f>SUM(C71:K71)</f>
        <v>0</v>
      </c>
      <c r="C71" s="129"/>
      <c r="D71" s="129"/>
      <c r="E71" s="129"/>
      <c r="F71" s="129"/>
      <c r="G71" s="129"/>
      <c r="H71" s="129"/>
      <c r="I71" s="129"/>
      <c r="J71" s="129"/>
      <c r="K71" s="143"/>
      <c r="L71" s="129"/>
      <c r="M71" s="138"/>
      <c r="N71" s="35" t="str">
        <f t="shared" si="29"/>
        <v/>
      </c>
      <c r="CA71" s="15" t="str">
        <f>IF(AND(B71&gt;0,L71="")," No olvide digitar la variable Pueblos Originarios. Digite cero si no tiene.",IF(L71&gt;B71," * La variable Pueblos Originarios no puede ser mayor al Total.",""))</f>
        <v/>
      </c>
      <c r="CB71" s="15" t="str">
        <f t="shared" si="31"/>
        <v/>
      </c>
      <c r="CG71" s="36">
        <f t="shared" si="32"/>
        <v>0</v>
      </c>
      <c r="CH71" s="36">
        <f t="shared" si="33"/>
        <v>0</v>
      </c>
    </row>
    <row r="72" spans="1:86" ht="21" x14ac:dyDescent="0.25">
      <c r="A72" s="55" t="s">
        <v>65</v>
      </c>
      <c r="B72" s="56"/>
      <c r="C72" s="57"/>
      <c r="D72" s="60"/>
      <c r="E72" s="57"/>
      <c r="F72" s="60"/>
      <c r="G72" s="57"/>
      <c r="H72" s="60"/>
      <c r="I72" s="57"/>
      <c r="J72" s="60"/>
      <c r="K72" s="59"/>
      <c r="L72" s="60"/>
      <c r="M72" s="61"/>
      <c r="CA72" s="25"/>
    </row>
    <row r="73" spans="1:86" x14ac:dyDescent="0.25">
      <c r="A73" s="17" t="s">
        <v>66</v>
      </c>
      <c r="B73" s="63">
        <f>SUM(C73:K73)</f>
        <v>11</v>
      </c>
      <c r="C73" s="136"/>
      <c r="D73" s="136"/>
      <c r="E73" s="136">
        <v>2</v>
      </c>
      <c r="F73" s="136">
        <v>3</v>
      </c>
      <c r="G73" s="136">
        <v>3</v>
      </c>
      <c r="H73" s="136">
        <v>3</v>
      </c>
      <c r="I73" s="136"/>
      <c r="J73" s="136"/>
      <c r="K73" s="144"/>
      <c r="L73" s="136">
        <v>0</v>
      </c>
      <c r="M73" s="117">
        <v>2</v>
      </c>
      <c r="N73" s="35" t="str">
        <f t="shared" si="29"/>
        <v/>
      </c>
      <c r="CA73" s="15" t="str">
        <f>IF(AND(B73&gt;0,L73="")," No olvide digitar la variable Pueblos Originarios. Digite cero si no tiene.",IF(L73&gt;B73," * La variable Pueblos Originarios no puede ser mayor al Total.",""))</f>
        <v/>
      </c>
      <c r="CB73" s="15" t="str">
        <f>IF(AND(B73&gt;0,M73="")," No olvide digitar la variable Migrantes. Digite cero si no tiene.",IF(M73&gt;B73," * La variable Migrantes no puede ser mayor al Total.",""))</f>
        <v/>
      </c>
      <c r="CG73" s="36">
        <f>IF(AND(B73&gt;0,L73=""),1,IF(L73&gt;B73,1,0))</f>
        <v>0</v>
      </c>
      <c r="CH73" s="36">
        <f>IF(AND(B73&gt;0,M73=""),1,IF(M73&gt;B73,1,0))</f>
        <v>0</v>
      </c>
    </row>
    <row r="74" spans="1:86" ht="18" customHeight="1" x14ac:dyDescent="0.25">
      <c r="A74" s="189" t="s">
        <v>67</v>
      </c>
      <c r="B74" s="189"/>
      <c r="C74" s="189"/>
      <c r="D74" s="189"/>
      <c r="E74" s="189"/>
      <c r="F74" s="189"/>
      <c r="G74" s="189"/>
      <c r="H74" s="189"/>
      <c r="I74" s="189"/>
      <c r="J74" s="189"/>
      <c r="K74" s="189"/>
      <c r="CA74" s="25"/>
    </row>
    <row r="75" spans="1:86" x14ac:dyDescent="0.25">
      <c r="A75" s="178"/>
      <c r="B75" s="180" t="s">
        <v>3</v>
      </c>
      <c r="C75" s="183" t="s">
        <v>68</v>
      </c>
      <c r="D75" s="183"/>
      <c r="E75" s="183"/>
      <c r="F75" s="183"/>
      <c r="G75" s="183"/>
      <c r="H75" s="183"/>
      <c r="I75" s="183"/>
      <c r="J75" s="183"/>
      <c r="K75" s="184"/>
      <c r="L75" s="198" t="s">
        <v>5</v>
      </c>
      <c r="M75" s="187" t="s">
        <v>6</v>
      </c>
      <c r="CA75" s="25"/>
    </row>
    <row r="76" spans="1:86" x14ac:dyDescent="0.25">
      <c r="A76" s="179"/>
      <c r="B76" s="181"/>
      <c r="C76" s="38" t="s">
        <v>7</v>
      </c>
      <c r="D76" s="4" t="s">
        <v>8</v>
      </c>
      <c r="E76" s="4" t="s">
        <v>9</v>
      </c>
      <c r="F76" s="4" t="s">
        <v>10</v>
      </c>
      <c r="G76" s="4" t="s">
        <v>11</v>
      </c>
      <c r="H76" s="4" t="s">
        <v>12</v>
      </c>
      <c r="I76" s="4" t="s">
        <v>13</v>
      </c>
      <c r="J76" s="4" t="s">
        <v>14</v>
      </c>
      <c r="K76" s="47" t="s">
        <v>15</v>
      </c>
      <c r="L76" s="199"/>
      <c r="M76" s="188"/>
      <c r="CA76" s="25"/>
    </row>
    <row r="77" spans="1:86" ht="22.5" customHeight="1" x14ac:dyDescent="0.25">
      <c r="A77" s="64" t="s">
        <v>69</v>
      </c>
      <c r="B77" s="65"/>
      <c r="C77" s="50"/>
      <c r="D77" s="50"/>
      <c r="E77" s="50"/>
      <c r="F77" s="50"/>
      <c r="G77" s="50"/>
      <c r="H77" s="50"/>
      <c r="I77" s="50"/>
      <c r="J77" s="50"/>
      <c r="K77" s="66"/>
      <c r="L77" s="52"/>
      <c r="M77" s="11"/>
      <c r="CA77" s="25"/>
    </row>
    <row r="78" spans="1:86" x14ac:dyDescent="0.25">
      <c r="A78" s="28" t="s">
        <v>70</v>
      </c>
      <c r="B78" s="67">
        <f>SUM(C78:K78)</f>
        <v>0</v>
      </c>
      <c r="C78" s="124"/>
      <c r="D78" s="124"/>
      <c r="E78" s="124"/>
      <c r="F78" s="124"/>
      <c r="G78" s="124"/>
      <c r="H78" s="124"/>
      <c r="I78" s="124"/>
      <c r="J78" s="124"/>
      <c r="K78" s="145"/>
      <c r="L78" s="124"/>
      <c r="M78" s="122"/>
      <c r="N78" s="35" t="str">
        <f t="shared" ref="N78:N88" si="34">$CA78&amp;$CB78</f>
        <v/>
      </c>
      <c r="CA78" s="15" t="str">
        <f>IF(AND(B78&gt;0,L78="")," No olvide digitar la variable Pueblos Originarios. Digite cero si no tiene.",IF(L78&gt;B78," * La variable Pueblos Originarios no puede ser mayor al Total.",""))</f>
        <v/>
      </c>
      <c r="CB78" s="15" t="str">
        <f t="shared" ref="CB78:CB80" si="35">IF(AND(B78&gt;0,M78="")," No olvide digitar la variable Migrantes. Digite cero si no tiene.",IF(M78&gt;B78," * La variable Migrantes no puede ser mayor al Total.",""))</f>
        <v/>
      </c>
      <c r="CG78" s="36">
        <f t="shared" ref="CG78:CG80" si="36">IF(AND(B78&gt;0,L78=""),1,IF(L78&gt;B78,1,0))</f>
        <v>0</v>
      </c>
      <c r="CH78" s="36">
        <f t="shared" ref="CH78:CH80" si="37">IF(AND(B78&gt;0,M78=""),1,IF(M78&gt;B78,1,0))</f>
        <v>0</v>
      </c>
    </row>
    <row r="79" spans="1:86" x14ac:dyDescent="0.25">
      <c r="A79" s="28" t="s">
        <v>71</v>
      </c>
      <c r="B79" s="67">
        <f>SUM(C79:K79)</f>
        <v>0</v>
      </c>
      <c r="C79" s="124"/>
      <c r="D79" s="124"/>
      <c r="E79" s="124"/>
      <c r="F79" s="124"/>
      <c r="G79" s="124"/>
      <c r="H79" s="124"/>
      <c r="I79" s="124"/>
      <c r="J79" s="124"/>
      <c r="K79" s="145"/>
      <c r="L79" s="124"/>
      <c r="M79" s="122"/>
      <c r="N79" s="35" t="str">
        <f t="shared" si="34"/>
        <v/>
      </c>
      <c r="CA79" s="15" t="str">
        <f t="shared" ref="CA79:CA80" si="38">IF(AND(B79&gt;0,L79="")," No olvide digitar la variable Pueblos Originarios. Digite cero si no tiene.",IF(L79&gt;B79," * La variable Pueblos Originarios no puede ser mayor al Total.",""))</f>
        <v/>
      </c>
      <c r="CB79" s="15" t="str">
        <f t="shared" si="35"/>
        <v/>
      </c>
      <c r="CG79" s="36">
        <f t="shared" si="36"/>
        <v>0</v>
      </c>
      <c r="CH79" s="36">
        <f t="shared" si="37"/>
        <v>0</v>
      </c>
    </row>
    <row r="80" spans="1:86" ht="21" x14ac:dyDescent="0.25">
      <c r="A80" s="68" t="s">
        <v>72</v>
      </c>
      <c r="B80" s="69">
        <f>SUM(C80:K80)</f>
        <v>0</v>
      </c>
      <c r="C80" s="129"/>
      <c r="D80" s="129"/>
      <c r="E80" s="129"/>
      <c r="F80" s="129"/>
      <c r="G80" s="129"/>
      <c r="H80" s="129"/>
      <c r="I80" s="129"/>
      <c r="J80" s="129"/>
      <c r="K80" s="143"/>
      <c r="L80" s="129"/>
      <c r="M80" s="138"/>
      <c r="N80" s="35" t="str">
        <f t="shared" si="34"/>
        <v/>
      </c>
      <c r="CA80" s="15" t="str">
        <f t="shared" si="38"/>
        <v/>
      </c>
      <c r="CB80" s="15" t="str">
        <f t="shared" si="35"/>
        <v/>
      </c>
      <c r="CG80" s="36">
        <f t="shared" si="36"/>
        <v>0</v>
      </c>
      <c r="CH80" s="36">
        <f t="shared" si="37"/>
        <v>0</v>
      </c>
    </row>
    <row r="81" spans="1:86" ht="21" customHeight="1" x14ac:dyDescent="0.25">
      <c r="A81" s="55" t="s">
        <v>73</v>
      </c>
      <c r="B81" s="70"/>
      <c r="C81" s="60"/>
      <c r="D81" s="60"/>
      <c r="E81" s="60"/>
      <c r="F81" s="60"/>
      <c r="G81" s="60"/>
      <c r="H81" s="60"/>
      <c r="I81" s="60"/>
      <c r="J81" s="60"/>
      <c r="K81" s="71"/>
      <c r="L81" s="60"/>
      <c r="M81" s="61"/>
      <c r="CA81" s="25"/>
    </row>
    <row r="82" spans="1:86" x14ac:dyDescent="0.25">
      <c r="A82" s="28" t="s">
        <v>70</v>
      </c>
      <c r="B82" s="67">
        <f>SUM(C82:K82)</f>
        <v>0</v>
      </c>
      <c r="C82" s="124"/>
      <c r="D82" s="124"/>
      <c r="E82" s="124"/>
      <c r="F82" s="124"/>
      <c r="G82" s="124"/>
      <c r="H82" s="124"/>
      <c r="I82" s="124"/>
      <c r="J82" s="124"/>
      <c r="K82" s="145"/>
      <c r="L82" s="124"/>
      <c r="M82" s="122"/>
      <c r="N82" s="35" t="str">
        <f t="shared" si="34"/>
        <v/>
      </c>
      <c r="CA82" s="15" t="str">
        <f>IF(AND(B82&gt;0,L82="")," No olvide digitar la variable Pueblos Originarios. Digite cero si no tiene.",IF(L82&gt;B82," * La variable Pueblos Originarios no puede ser mayor al Total.",""))</f>
        <v/>
      </c>
      <c r="CB82" s="15" t="str">
        <f t="shared" ref="CB82:CB84" si="39">IF(AND(B82&gt;0,M82="")," No olvide digitar la variable Migrantes. Digite cero si no tiene.",IF(M82&gt;B82," * La variable Migrantes no puede ser mayor al Total.",""))</f>
        <v/>
      </c>
      <c r="CG82" s="36">
        <f t="shared" ref="CG82:CG84" si="40">IF(AND(B82&gt;0,L82=""),1,IF(L82&gt;B82,1,0))</f>
        <v>0</v>
      </c>
      <c r="CH82" s="36">
        <f t="shared" ref="CH82:CH84" si="41">IF(AND(B82&gt;0,M82=""),1,IF(M82&gt;B82,1,0))</f>
        <v>0</v>
      </c>
    </row>
    <row r="83" spans="1:86" x14ac:dyDescent="0.25">
      <c r="A83" s="28" t="s">
        <v>71</v>
      </c>
      <c r="B83" s="67">
        <f>SUM(C83:K83)</f>
        <v>0</v>
      </c>
      <c r="C83" s="124"/>
      <c r="D83" s="124"/>
      <c r="E83" s="124"/>
      <c r="F83" s="124"/>
      <c r="G83" s="124"/>
      <c r="H83" s="124"/>
      <c r="I83" s="124"/>
      <c r="J83" s="124"/>
      <c r="K83" s="145"/>
      <c r="L83" s="124"/>
      <c r="M83" s="122"/>
      <c r="N83" s="35" t="str">
        <f t="shared" si="34"/>
        <v/>
      </c>
      <c r="CA83" s="15" t="str">
        <f t="shared" ref="CA83:CA84" si="42">IF(AND(B83&gt;0,L83="")," No olvide digitar la variable Pueblos Originarios. Digite cero si no tiene.",IF(L83&gt;B83," * La variable Pueblos Originarios no puede ser mayor al Total.",""))</f>
        <v/>
      </c>
      <c r="CB83" s="15" t="str">
        <f t="shared" si="39"/>
        <v/>
      </c>
      <c r="CG83" s="36">
        <f t="shared" si="40"/>
        <v>0</v>
      </c>
      <c r="CH83" s="36">
        <f t="shared" si="41"/>
        <v>0</v>
      </c>
    </row>
    <row r="84" spans="1:86" ht="21" x14ac:dyDescent="0.25">
      <c r="A84" s="68" t="s">
        <v>72</v>
      </c>
      <c r="B84" s="69">
        <f>SUM(C84:K84)</f>
        <v>0</v>
      </c>
      <c r="C84" s="129"/>
      <c r="D84" s="129"/>
      <c r="E84" s="129"/>
      <c r="F84" s="129"/>
      <c r="G84" s="129"/>
      <c r="H84" s="129"/>
      <c r="I84" s="129"/>
      <c r="J84" s="129"/>
      <c r="K84" s="143"/>
      <c r="L84" s="129"/>
      <c r="M84" s="138"/>
      <c r="N84" s="35" t="str">
        <f t="shared" si="34"/>
        <v/>
      </c>
      <c r="CA84" s="15" t="str">
        <f t="shared" si="42"/>
        <v/>
      </c>
      <c r="CB84" s="15" t="str">
        <f t="shared" si="39"/>
        <v/>
      </c>
      <c r="CG84" s="36">
        <f t="shared" si="40"/>
        <v>0</v>
      </c>
      <c r="CH84" s="36">
        <f t="shared" si="41"/>
        <v>0</v>
      </c>
    </row>
    <row r="85" spans="1:86" ht="21" customHeight="1" x14ac:dyDescent="0.25">
      <c r="A85" s="55" t="s">
        <v>74</v>
      </c>
      <c r="B85" s="70"/>
      <c r="C85" s="60"/>
      <c r="D85" s="60"/>
      <c r="E85" s="60"/>
      <c r="F85" s="60"/>
      <c r="G85" s="60"/>
      <c r="H85" s="60"/>
      <c r="I85" s="60"/>
      <c r="J85" s="60"/>
      <c r="K85" s="71"/>
      <c r="L85" s="60"/>
      <c r="M85" s="61"/>
      <c r="CA85" s="25"/>
    </row>
    <row r="86" spans="1:86" x14ac:dyDescent="0.25">
      <c r="A86" s="28" t="s">
        <v>70</v>
      </c>
      <c r="B86" s="67">
        <f>SUM(C86:K86)</f>
        <v>0</v>
      </c>
      <c r="C86" s="124"/>
      <c r="D86" s="124"/>
      <c r="E86" s="124"/>
      <c r="F86" s="124"/>
      <c r="G86" s="124"/>
      <c r="H86" s="124"/>
      <c r="I86" s="124"/>
      <c r="J86" s="124"/>
      <c r="K86" s="145"/>
      <c r="L86" s="124"/>
      <c r="M86" s="122"/>
      <c r="N86" s="35" t="str">
        <f t="shared" si="34"/>
        <v/>
      </c>
      <c r="CA86" s="15" t="str">
        <f>IF(AND(B86&gt;0,L86="")," No olvide digitar la variable Pueblos Originarios. Digite cero si no tiene.",IF(L86&gt;B86," * La variable Pueblos Originarios no puede ser mayor al Total.",""))</f>
        <v/>
      </c>
      <c r="CB86" s="15" t="str">
        <f t="shared" ref="CB86:CB88" si="43">IF(AND(B86&gt;0,M86="")," No olvide digitar la variable Migrantes. Digite cero si no tiene.",IF(M86&gt;B86," * La variable Migrantes no puede ser mayor al Total.",""))</f>
        <v/>
      </c>
      <c r="CG86" s="36">
        <f t="shared" ref="CG86:CG88" si="44">IF(AND(B86&gt;0,L86=""),1,IF(L86&gt;B86,1,0))</f>
        <v>0</v>
      </c>
      <c r="CH86" s="36">
        <f t="shared" ref="CH86:CH88" si="45">IF(AND(B86&gt;0,M86=""),1,IF(M86&gt;B86,1,0))</f>
        <v>0</v>
      </c>
    </row>
    <row r="87" spans="1:86" x14ac:dyDescent="0.25">
      <c r="A87" s="28" t="s">
        <v>71</v>
      </c>
      <c r="B87" s="67">
        <f>SUM(C87:K87)</f>
        <v>0</v>
      </c>
      <c r="C87" s="124"/>
      <c r="D87" s="124"/>
      <c r="E87" s="124"/>
      <c r="F87" s="124"/>
      <c r="G87" s="124"/>
      <c r="H87" s="124"/>
      <c r="I87" s="124"/>
      <c r="J87" s="124"/>
      <c r="K87" s="145"/>
      <c r="L87" s="124"/>
      <c r="M87" s="122"/>
      <c r="N87" s="35" t="str">
        <f t="shared" si="34"/>
        <v/>
      </c>
      <c r="CA87" s="15" t="str">
        <f t="shared" ref="CA87:CA88" si="46">IF(AND(B87&gt;0,L87="")," No olvide digitar la variable Pueblos Originarios. Digite cero si no tiene.",IF(L87&gt;B87," * La variable Pueblos Originarios no puede ser mayor al Total.",""))</f>
        <v/>
      </c>
      <c r="CB87" s="15" t="str">
        <f t="shared" si="43"/>
        <v/>
      </c>
      <c r="CG87" s="36">
        <f t="shared" si="44"/>
        <v>0</v>
      </c>
      <c r="CH87" s="36">
        <f t="shared" si="45"/>
        <v>0</v>
      </c>
    </row>
    <row r="88" spans="1:86" ht="21" x14ac:dyDescent="0.25">
      <c r="A88" s="68" t="s">
        <v>75</v>
      </c>
      <c r="B88" s="69">
        <f>SUM(C88:K88)</f>
        <v>0</v>
      </c>
      <c r="C88" s="129"/>
      <c r="D88" s="129"/>
      <c r="E88" s="129"/>
      <c r="F88" s="129"/>
      <c r="G88" s="129"/>
      <c r="H88" s="129"/>
      <c r="I88" s="129"/>
      <c r="J88" s="129"/>
      <c r="K88" s="143"/>
      <c r="L88" s="136"/>
      <c r="M88" s="117"/>
      <c r="N88" s="35" t="str">
        <f t="shared" si="34"/>
        <v/>
      </c>
      <c r="CA88" s="15" t="str">
        <f t="shared" si="46"/>
        <v/>
      </c>
      <c r="CB88" s="15" t="str">
        <f t="shared" si="43"/>
        <v/>
      </c>
      <c r="CG88" s="36">
        <f t="shared" si="44"/>
        <v>0</v>
      </c>
      <c r="CH88" s="36">
        <f t="shared" si="45"/>
        <v>0</v>
      </c>
    </row>
    <row r="89" spans="1:86" ht="18" customHeight="1" x14ac:dyDescent="0.25">
      <c r="A89" s="197" t="s">
        <v>76</v>
      </c>
      <c r="B89" s="197"/>
      <c r="C89" s="197"/>
      <c r="D89" s="197"/>
      <c r="E89" s="197"/>
      <c r="F89" s="197"/>
      <c r="G89" s="197"/>
      <c r="H89" s="197"/>
      <c r="I89" s="197"/>
      <c r="J89" s="197"/>
      <c r="K89" s="197"/>
      <c r="CA89" s="25"/>
    </row>
    <row r="90" spans="1:86" ht="21" x14ac:dyDescent="0.25">
      <c r="A90" s="44"/>
      <c r="B90" s="31" t="s">
        <v>3</v>
      </c>
      <c r="C90" s="72" t="s">
        <v>5</v>
      </c>
      <c r="D90" s="33" t="s">
        <v>6</v>
      </c>
      <c r="CA90" s="25"/>
    </row>
    <row r="91" spans="1:86" ht="22.5" x14ac:dyDescent="0.25">
      <c r="A91" s="12" t="s">
        <v>77</v>
      </c>
      <c r="B91" s="131"/>
      <c r="C91" s="124"/>
      <c r="D91" s="122"/>
      <c r="E91" s="35" t="str">
        <f>CA91&amp;CB91</f>
        <v/>
      </c>
      <c r="CA91" s="15" t="str">
        <f>IF(AND(B91&gt;0,C91="")," No olvide digitar la variable Pueblos Originarios. Digite cero si no tiene.",IF(C91&gt;B91," * La variable Pueblos Originarios no puede ser mayor al Total.",""))</f>
        <v/>
      </c>
      <c r="CB91" s="15" t="str">
        <f>IF(AND(B91&gt;0,D91="")," No olvide digitar la variable Migrantes. Digite cero si no tiene.",IF(D91&gt;B91," * La variable Migrantes no puede ser mayor al Total.",""))</f>
        <v/>
      </c>
      <c r="CG91" s="36">
        <f>IF(AND(B91&gt;0,C91=""),1,IF(C91&gt;B91,1,0))</f>
        <v>0</v>
      </c>
      <c r="CH91" s="36">
        <f>IF(AND(B91&gt;0,D91=""),1,IF(D91&gt;B91,1,0))</f>
        <v>0</v>
      </c>
    </row>
    <row r="92" spans="1:86" ht="21" x14ac:dyDescent="0.25">
      <c r="A92" s="68" t="s">
        <v>78</v>
      </c>
      <c r="B92" s="133"/>
      <c r="C92" s="129"/>
      <c r="D92" s="138"/>
      <c r="E92" s="35" t="str">
        <f>CA92&amp;CB92</f>
        <v/>
      </c>
      <c r="CA92" s="15" t="str">
        <f>IF(AND(B92&gt;0,C92="")," No olvide digitar la variable Pueblos Originarios. Digite cero si no tiene.",IF(C92&gt;B92," * La variable Pueblos Originarios no puede ser mayor al Total.",""))</f>
        <v/>
      </c>
      <c r="CB92" s="15" t="str">
        <f>IF(AND(B92&gt;0,D92="")," No olvide digitar la variable Migrantes. Digite cero si no tiene.",IF(D92&gt;B92," * La variable Migrantes no puede ser mayor al Total.",""))</f>
        <v/>
      </c>
      <c r="CG92" s="36">
        <f>IF(AND(B92&gt;0,C92=""),1,IF(C92&gt;B92,1,0))</f>
        <v>0</v>
      </c>
      <c r="CH92" s="36">
        <f>IF(AND(B92&gt;0,D92=""),1,IF(D92&gt;B92,1,0))</f>
        <v>0</v>
      </c>
    </row>
    <row r="93" spans="1:86" ht="18" customHeight="1" x14ac:dyDescent="0.25">
      <c r="A93" s="189" t="s">
        <v>79</v>
      </c>
      <c r="B93" s="189"/>
      <c r="C93" s="189"/>
      <c r="D93" s="189"/>
      <c r="CA93" s="25"/>
    </row>
    <row r="94" spans="1:86" ht="21" x14ac:dyDescent="0.25">
      <c r="A94" s="44"/>
      <c r="B94" s="31" t="s">
        <v>3</v>
      </c>
      <c r="C94" s="72" t="s">
        <v>5</v>
      </c>
      <c r="D94" s="33" t="s">
        <v>6</v>
      </c>
      <c r="CA94" s="25"/>
    </row>
    <row r="95" spans="1:86" ht="17.25" customHeight="1" x14ac:dyDescent="0.25">
      <c r="A95" s="28" t="s">
        <v>80</v>
      </c>
      <c r="B95" s="131"/>
      <c r="C95" s="124"/>
      <c r="D95" s="122"/>
      <c r="E95" s="35" t="str">
        <f>CA95&amp;CB95</f>
        <v/>
      </c>
      <c r="CA95" s="15" t="str">
        <f>IF(AND(B95&gt;0,C95="")," No olvide digitar la variable Pueblos Originarios. Digite cero si no tiene.",IF(C95&gt;B95," * La variable Pueblos Originarios no puede ser mayor al Total.",""))</f>
        <v/>
      </c>
      <c r="CB95" s="15" t="str">
        <f t="shared" ref="CB95:CB96" si="47">IF(AND(B95&gt;0,D95="")," No olvide digitar la variable Migrantes. Digite cero si no tiene.",IF(D95&gt;B95," * La variable Migrantes no puede ser mayor al Total.",""))</f>
        <v/>
      </c>
      <c r="CG95" s="36">
        <f t="shared" ref="CG95:CG96" si="48">IF(AND(B95&gt;0,C95=""),1,IF(C95&gt;B95,1,0))</f>
        <v>0</v>
      </c>
      <c r="CH95" s="36">
        <f t="shared" ref="CH95:CH96" si="49">IF(AND(B95&gt;0,D95=""),1,IF(D95&gt;B95,1,0))</f>
        <v>0</v>
      </c>
    </row>
    <row r="96" spans="1:86" ht="22.5" x14ac:dyDescent="0.25">
      <c r="A96" s="37" t="s">
        <v>81</v>
      </c>
      <c r="B96" s="133"/>
      <c r="C96" s="129"/>
      <c r="D96" s="138"/>
      <c r="E96" s="35" t="str">
        <f>CA96&amp;CB96</f>
        <v/>
      </c>
      <c r="CA96" s="15" t="str">
        <f>IF(AND(B96&gt;0,C96="")," No olvide digitar la variable Pueblos Originarios. Digite cero si no tiene.",IF(C96&gt;B96," * La variable Pueblos Originarios no puede ser mayor al Total.",""))</f>
        <v/>
      </c>
      <c r="CB96" s="15" t="str">
        <f t="shared" si="47"/>
        <v/>
      </c>
      <c r="CG96" s="36">
        <f t="shared" si="48"/>
        <v>0</v>
      </c>
      <c r="CH96" s="36">
        <f t="shared" si="49"/>
        <v>0</v>
      </c>
    </row>
    <row r="97" spans="1:86" x14ac:dyDescent="0.25">
      <c r="A97" s="200" t="s">
        <v>82</v>
      </c>
      <c r="B97" s="200"/>
      <c r="C97" s="200"/>
      <c r="D97" s="200"/>
      <c r="E97" s="200"/>
      <c r="F97" s="200"/>
      <c r="G97" s="200"/>
      <c r="H97" s="200"/>
      <c r="I97" s="200"/>
      <c r="J97" s="200"/>
      <c r="K97" s="200"/>
      <c r="L97" s="200"/>
      <c r="M97" s="200"/>
      <c r="N97" s="200"/>
      <c r="O97" s="200"/>
      <c r="P97" s="200"/>
      <c r="Q97" s="200"/>
      <c r="R97" s="200"/>
      <c r="S97" s="25"/>
      <c r="T97" s="25"/>
    </row>
    <row r="98" spans="1:86" x14ac:dyDescent="0.25">
      <c r="A98" s="178" t="s">
        <v>83</v>
      </c>
      <c r="B98" s="178" t="s">
        <v>3</v>
      </c>
      <c r="C98" s="201" t="s">
        <v>84</v>
      </c>
      <c r="D98" s="201"/>
      <c r="E98" s="201"/>
      <c r="F98" s="201"/>
      <c r="G98" s="201"/>
      <c r="H98" s="201"/>
      <c r="I98" s="201"/>
      <c r="J98" s="201"/>
      <c r="K98" s="201"/>
      <c r="L98" s="202"/>
      <c r="M98" s="185" t="s">
        <v>5</v>
      </c>
      <c r="N98" s="187" t="s">
        <v>6</v>
      </c>
    </row>
    <row r="99" spans="1:86" ht="21" x14ac:dyDescent="0.25">
      <c r="A99" s="179"/>
      <c r="B99" s="179"/>
      <c r="C99" s="73" t="s">
        <v>7</v>
      </c>
      <c r="D99" s="74" t="s">
        <v>8</v>
      </c>
      <c r="E99" s="74" t="s">
        <v>9</v>
      </c>
      <c r="F99" s="74" t="s">
        <v>10</v>
      </c>
      <c r="G99" s="74" t="s">
        <v>11</v>
      </c>
      <c r="H99" s="74" t="s">
        <v>12</v>
      </c>
      <c r="I99" s="74" t="s">
        <v>13</v>
      </c>
      <c r="J99" s="74" t="s">
        <v>14</v>
      </c>
      <c r="K99" s="74" t="s">
        <v>15</v>
      </c>
      <c r="L99" s="75" t="s">
        <v>85</v>
      </c>
      <c r="M99" s="186"/>
      <c r="N99" s="188"/>
    </row>
    <row r="100" spans="1:86" x14ac:dyDescent="0.25">
      <c r="A100" s="76" t="s">
        <v>86</v>
      </c>
      <c r="B100" s="77">
        <f>SUM(C100:L100)</f>
        <v>0</v>
      </c>
      <c r="C100" s="146"/>
      <c r="D100" s="147"/>
      <c r="E100" s="147"/>
      <c r="F100" s="147"/>
      <c r="G100" s="147"/>
      <c r="H100" s="147"/>
      <c r="I100" s="147"/>
      <c r="J100" s="147"/>
      <c r="K100" s="147"/>
      <c r="L100" s="148"/>
      <c r="M100" s="149"/>
      <c r="N100" s="150"/>
      <c r="O100" s="14" t="s">
        <v>87</v>
      </c>
      <c r="CA100" s="15" t="str">
        <f>IF(AND($B100&gt;0,M100="")," No olvide digitar la variable Pueblos Originarios. Digite cero si no tiene.",IF(M100&gt;$B100," * La variable Pueblos Originarios no puede ser mayor al Total.",""))</f>
        <v/>
      </c>
      <c r="CB100" s="15" t="str">
        <f>IF(AND($B100&gt;0,N100="")," No olvide digitar la variable Migrantes. Digite cero si no tiene.",IF(N100&gt;$B100," * La variable Migrantes no puede ser mayor al Total.",""))</f>
        <v/>
      </c>
      <c r="CG100" s="36">
        <f>IF(AND(B100&gt;0,M100=""),1,IF(M100&gt;B100,1,0))</f>
        <v>0</v>
      </c>
      <c r="CH100" s="36">
        <f>IF(AND(B100&gt;0,N100=""),1,IF(N100&gt;B100,1,0))</f>
        <v>0</v>
      </c>
    </row>
    <row r="101" spans="1:86" x14ac:dyDescent="0.25">
      <c r="A101" s="78" t="s">
        <v>88</v>
      </c>
      <c r="B101" s="79">
        <f>SUM(C101:L101)</f>
        <v>0</v>
      </c>
      <c r="C101" s="151"/>
      <c r="D101" s="152"/>
      <c r="E101" s="152"/>
      <c r="F101" s="152"/>
      <c r="G101" s="152"/>
      <c r="H101" s="152"/>
      <c r="I101" s="152"/>
      <c r="J101" s="152"/>
      <c r="K101" s="152"/>
      <c r="L101" s="153"/>
      <c r="M101" s="149"/>
      <c r="N101" s="154"/>
      <c r="O101" s="14" t="s">
        <v>87</v>
      </c>
      <c r="CA101" s="15" t="str">
        <f t="shared" ref="CA101:CA104" si="50">IF(AND($B101&gt;0,M101="")," No olvide digitar la variable Pueblos Originarios. Digite cero si no tiene.",IF(M101&gt;$B101," * La variable Pueblos Originarios no puede ser mayor al Total.",""))</f>
        <v/>
      </c>
      <c r="CB101" s="15" t="str">
        <f t="shared" ref="CB101:CB104" si="51">IF(AND($B101&gt;0,N101="")," No olvide digitar la variable Migrantes. Digite cero si no tiene.",IF(N101&gt;$B101," * La variable Migrantes no puede ser mayor al Total.",""))</f>
        <v/>
      </c>
      <c r="CG101" s="36">
        <f t="shared" ref="CG101:CG104" si="52">IF(AND(B101&gt;0,M101=""),1,IF(M101&gt;B101,1,0))</f>
        <v>0</v>
      </c>
      <c r="CH101" s="36">
        <f t="shared" ref="CH101:CH104" si="53">IF(AND(B101&gt;0,N101=""),1,IF(N101&gt;B101,1,0))</f>
        <v>0</v>
      </c>
    </row>
    <row r="102" spans="1:86" x14ac:dyDescent="0.25">
      <c r="A102" s="78" t="s">
        <v>89</v>
      </c>
      <c r="B102" s="80">
        <f t="shared" ref="B102:B105" si="54">SUM(C102:L102)</f>
        <v>0</v>
      </c>
      <c r="C102" s="151"/>
      <c r="D102" s="152"/>
      <c r="E102" s="152"/>
      <c r="F102" s="152"/>
      <c r="G102" s="152"/>
      <c r="H102" s="152"/>
      <c r="I102" s="152"/>
      <c r="J102" s="152"/>
      <c r="K102" s="152"/>
      <c r="L102" s="153"/>
      <c r="M102" s="149"/>
      <c r="N102" s="154"/>
      <c r="O102" s="14" t="s">
        <v>87</v>
      </c>
      <c r="CA102" s="15" t="str">
        <f t="shared" si="50"/>
        <v/>
      </c>
      <c r="CB102" s="15" t="str">
        <f t="shared" si="51"/>
        <v/>
      </c>
      <c r="CG102" s="36">
        <f t="shared" si="52"/>
        <v>0</v>
      </c>
      <c r="CH102" s="36">
        <f t="shared" si="53"/>
        <v>0</v>
      </c>
    </row>
    <row r="103" spans="1:86" ht="21" x14ac:dyDescent="0.25">
      <c r="A103" s="78" t="s">
        <v>90</v>
      </c>
      <c r="B103" s="80">
        <f t="shared" si="54"/>
        <v>0</v>
      </c>
      <c r="C103" s="151"/>
      <c r="D103" s="152"/>
      <c r="E103" s="152"/>
      <c r="F103" s="152"/>
      <c r="G103" s="152"/>
      <c r="H103" s="152"/>
      <c r="I103" s="152"/>
      <c r="J103" s="152"/>
      <c r="K103" s="152"/>
      <c r="L103" s="153"/>
      <c r="M103" s="149"/>
      <c r="N103" s="154"/>
      <c r="O103" s="14" t="s">
        <v>87</v>
      </c>
      <c r="CA103" s="15" t="str">
        <f t="shared" si="50"/>
        <v/>
      </c>
      <c r="CB103" s="15" t="str">
        <f t="shared" si="51"/>
        <v/>
      </c>
      <c r="CG103" s="36">
        <f t="shared" si="52"/>
        <v>0</v>
      </c>
      <c r="CH103" s="36">
        <f t="shared" si="53"/>
        <v>0</v>
      </c>
    </row>
    <row r="104" spans="1:86" x14ac:dyDescent="0.25">
      <c r="A104" s="78" t="s">
        <v>91</v>
      </c>
      <c r="B104" s="80">
        <f t="shared" si="54"/>
        <v>0</v>
      </c>
      <c r="C104" s="155"/>
      <c r="D104" s="156"/>
      <c r="E104" s="156"/>
      <c r="F104" s="156"/>
      <c r="G104" s="156"/>
      <c r="H104" s="156"/>
      <c r="I104" s="156"/>
      <c r="J104" s="156"/>
      <c r="K104" s="156"/>
      <c r="L104" s="157"/>
      <c r="M104" s="158"/>
      <c r="N104" s="159"/>
      <c r="O104" s="14"/>
      <c r="CA104" s="15" t="str">
        <f t="shared" si="50"/>
        <v/>
      </c>
      <c r="CB104" s="15" t="str">
        <f t="shared" si="51"/>
        <v/>
      </c>
      <c r="CG104" s="36">
        <f t="shared" si="52"/>
        <v>0</v>
      </c>
      <c r="CH104" s="36">
        <f t="shared" si="53"/>
        <v>0</v>
      </c>
    </row>
    <row r="105" spans="1:86" x14ac:dyDescent="0.25">
      <c r="A105" s="81" t="s">
        <v>92</v>
      </c>
      <c r="B105" s="82">
        <f t="shared" si="54"/>
        <v>0</v>
      </c>
      <c r="C105" s="160"/>
      <c r="D105" s="161"/>
      <c r="E105" s="161"/>
      <c r="F105" s="161"/>
      <c r="G105" s="161"/>
      <c r="H105" s="161"/>
      <c r="I105" s="161"/>
      <c r="J105" s="161"/>
      <c r="K105" s="161"/>
      <c r="L105" s="162"/>
      <c r="M105" s="163"/>
      <c r="N105" s="164"/>
      <c r="O105" s="14" t="s">
        <v>87</v>
      </c>
      <c r="CA105" s="15" t="str">
        <f>IF(AND($B105&gt;0,M105="")," No olvide digitar la variable Pueblos Originarios. Digite cero si no tiene.",IF(M105&gt;$B105," * La variable Pueblos Originarios no puede ser mayor al Total.",""))</f>
        <v/>
      </c>
      <c r="CB105" s="15" t="str">
        <f>IF(AND($B105&gt;0,N105="")," No olvide digitar la variable Migrantes. Digite cero si no tiene.",IF(N105&gt;$B105," * La variable Migrantes no puede ser mayor al Total.",""))</f>
        <v/>
      </c>
      <c r="CG105" s="36">
        <f>IF(AND(B105&gt;0,M105=""),1,IF(M105&gt;B105,1,0))</f>
        <v>0</v>
      </c>
      <c r="CH105" s="36">
        <f>IF(AND(B105&gt;0,N105=""),1,IF(N105&gt;B105,1,0))</f>
        <v>0</v>
      </c>
    </row>
    <row r="106" spans="1:86" x14ac:dyDescent="0.25">
      <c r="A106" s="203" t="s">
        <v>93</v>
      </c>
      <c r="B106" s="203"/>
      <c r="C106" s="203"/>
      <c r="D106" s="203"/>
      <c r="E106" s="203"/>
      <c r="F106" s="203"/>
      <c r="G106" s="203"/>
      <c r="H106" s="203"/>
      <c r="I106" s="203"/>
      <c r="J106" s="203"/>
      <c r="K106" s="203"/>
      <c r="L106" s="203"/>
      <c r="M106" s="203"/>
      <c r="N106" s="203"/>
      <c r="O106" s="204"/>
      <c r="P106" s="204"/>
      <c r="Q106" s="204"/>
      <c r="R106" s="204"/>
      <c r="S106" s="83"/>
      <c r="T106" s="83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</row>
    <row r="107" spans="1:86" x14ac:dyDescent="0.25">
      <c r="A107" s="178" t="s">
        <v>94</v>
      </c>
      <c r="B107" s="178" t="s">
        <v>3</v>
      </c>
      <c r="C107" s="182" t="s">
        <v>68</v>
      </c>
      <c r="D107" s="183"/>
      <c r="E107" s="183"/>
      <c r="F107" s="183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4"/>
      <c r="S107" s="185" t="s">
        <v>5</v>
      </c>
      <c r="T107" s="187" t="s">
        <v>6</v>
      </c>
    </row>
    <row r="108" spans="1:86" ht="21" x14ac:dyDescent="0.25">
      <c r="A108" s="179"/>
      <c r="B108" s="179"/>
      <c r="C108" s="73" t="s">
        <v>95</v>
      </c>
      <c r="D108" s="74" t="s">
        <v>96</v>
      </c>
      <c r="E108" s="74" t="s">
        <v>97</v>
      </c>
      <c r="F108" s="74" t="s">
        <v>98</v>
      </c>
      <c r="G108" s="74" t="s">
        <v>99</v>
      </c>
      <c r="H108" s="74" t="s">
        <v>100</v>
      </c>
      <c r="I108" s="74" t="s">
        <v>101</v>
      </c>
      <c r="J108" s="74" t="s">
        <v>102</v>
      </c>
      <c r="K108" s="74" t="s">
        <v>103</v>
      </c>
      <c r="L108" s="74" t="s">
        <v>104</v>
      </c>
      <c r="M108" s="74" t="s">
        <v>105</v>
      </c>
      <c r="N108" s="74" t="s">
        <v>106</v>
      </c>
      <c r="O108" s="74" t="s">
        <v>107</v>
      </c>
      <c r="P108" s="84" t="s">
        <v>108</v>
      </c>
      <c r="Q108" s="84" t="s">
        <v>109</v>
      </c>
      <c r="R108" s="85" t="s">
        <v>110</v>
      </c>
      <c r="S108" s="186"/>
      <c r="T108" s="188"/>
    </row>
    <row r="109" spans="1:86" x14ac:dyDescent="0.25">
      <c r="A109" s="76" t="s">
        <v>111</v>
      </c>
      <c r="B109" s="77">
        <f>SUM(C109:R109)</f>
        <v>0</v>
      </c>
      <c r="C109" s="165"/>
      <c r="D109" s="166"/>
      <c r="E109" s="166"/>
      <c r="F109" s="166"/>
      <c r="G109" s="166"/>
      <c r="H109" s="166"/>
      <c r="I109" s="166"/>
      <c r="J109" s="166"/>
      <c r="K109" s="166"/>
      <c r="L109" s="166"/>
      <c r="M109" s="166"/>
      <c r="N109" s="166"/>
      <c r="O109" s="166"/>
      <c r="P109" s="166"/>
      <c r="Q109" s="166"/>
      <c r="R109" s="167"/>
      <c r="S109" s="168"/>
      <c r="T109" s="169"/>
      <c r="U109" s="14" t="s">
        <v>87</v>
      </c>
      <c r="CA109" s="15" t="str">
        <f>IF(AND($B109&gt;0,S109="")," No olvide digitar la variable Pueblos Originarios. Digite cero si no tiene.",IF(S109&gt;$B109," * La variable Pueblos Originarios no puede ser mayor al Total.",""))</f>
        <v/>
      </c>
      <c r="CB109" s="15" t="str">
        <f>IF(AND($B109&gt;0,T109="")," No olvide digitar la variable Migrantes. Digite cero si no tiene.",IF(T109&gt;$B109," * La variable Migrantes no puede ser mayor al Total.",""))</f>
        <v/>
      </c>
      <c r="CG109" s="36">
        <f>IF(AND(B109&gt;0,S109=""),1,IF(S109&gt;B109,1,0))</f>
        <v>0</v>
      </c>
      <c r="CH109" s="36">
        <f>IF(AND(B109&gt;0,T109=""),1,IF(T109&gt;B109,1,0))</f>
        <v>0</v>
      </c>
    </row>
    <row r="110" spans="1:86" ht="21" x14ac:dyDescent="0.25">
      <c r="A110" s="78" t="s">
        <v>112</v>
      </c>
      <c r="B110" s="86">
        <f>SUM(C110:R110)</f>
        <v>0</v>
      </c>
      <c r="C110" s="151"/>
      <c r="D110" s="152"/>
      <c r="E110" s="152"/>
      <c r="F110" s="152"/>
      <c r="G110" s="152"/>
      <c r="H110" s="152"/>
      <c r="I110" s="152"/>
      <c r="J110" s="152"/>
      <c r="K110" s="152"/>
      <c r="L110" s="152"/>
      <c r="M110" s="152"/>
      <c r="N110" s="152"/>
      <c r="O110" s="152"/>
      <c r="P110" s="152"/>
      <c r="Q110" s="152"/>
      <c r="R110" s="153"/>
      <c r="S110" s="149"/>
      <c r="T110" s="154"/>
      <c r="U110" s="14" t="s">
        <v>87</v>
      </c>
      <c r="CA110" s="15" t="str">
        <f t="shared" ref="CA110:CA113" si="55">IF(AND($B110&gt;0,S110="")," No olvide digitar la variable Pueblos Originarios. Digite cero si no tiene.",IF(S110&gt;$B110," * La variable Pueblos Originarios no puede ser mayor al Total.",""))</f>
        <v/>
      </c>
      <c r="CB110" s="15" t="str">
        <f t="shared" ref="CB110:CB113" si="56">IF(AND($B110&gt;0,T110="")," No olvide digitar la variable Migrantes. Digite cero si no tiene.",IF(T110&gt;$B110," * La variable Migrantes no puede ser mayor al Total.",""))</f>
        <v/>
      </c>
      <c r="CG110" s="36">
        <f t="shared" ref="CG110:CG112" si="57">IF(AND(B110&gt;0,S110=""),1,IF(S110&gt;B110,1,0))</f>
        <v>0</v>
      </c>
      <c r="CH110" s="36">
        <f t="shared" ref="CH110:CH113" si="58">IF(AND(B110&gt;0,T110=""),1,IF(T110&gt;B110,1,0))</f>
        <v>0</v>
      </c>
    </row>
    <row r="111" spans="1:86" ht="22.5" x14ac:dyDescent="0.25">
      <c r="A111" s="87" t="s">
        <v>113</v>
      </c>
      <c r="B111" s="79">
        <f t="shared" ref="B111:B113" si="59">SUM(C111:R111)</f>
        <v>0</v>
      </c>
      <c r="C111" s="151"/>
      <c r="D111" s="152"/>
      <c r="E111" s="152"/>
      <c r="F111" s="152"/>
      <c r="G111" s="152"/>
      <c r="H111" s="152"/>
      <c r="I111" s="152"/>
      <c r="J111" s="152"/>
      <c r="K111" s="152"/>
      <c r="L111" s="152"/>
      <c r="M111" s="152"/>
      <c r="N111" s="152"/>
      <c r="O111" s="152"/>
      <c r="P111" s="152"/>
      <c r="Q111" s="152"/>
      <c r="R111" s="153"/>
      <c r="S111" s="149"/>
      <c r="T111" s="154"/>
      <c r="U111" s="14" t="s">
        <v>87</v>
      </c>
      <c r="CA111" s="15" t="str">
        <f t="shared" si="55"/>
        <v/>
      </c>
      <c r="CB111" s="15" t="str">
        <f t="shared" si="56"/>
        <v/>
      </c>
      <c r="CG111" s="36">
        <f t="shared" si="57"/>
        <v>0</v>
      </c>
      <c r="CH111" s="36">
        <f t="shared" si="58"/>
        <v>0</v>
      </c>
    </row>
    <row r="112" spans="1:86" ht="22.5" x14ac:dyDescent="0.25">
      <c r="A112" s="88" t="s">
        <v>114</v>
      </c>
      <c r="B112" s="80">
        <f t="shared" si="59"/>
        <v>0</v>
      </c>
      <c r="C112" s="151"/>
      <c r="D112" s="152"/>
      <c r="E112" s="152"/>
      <c r="F112" s="152"/>
      <c r="G112" s="152"/>
      <c r="H112" s="152"/>
      <c r="I112" s="152"/>
      <c r="J112" s="152"/>
      <c r="K112" s="152"/>
      <c r="L112" s="152"/>
      <c r="M112" s="152"/>
      <c r="N112" s="152"/>
      <c r="O112" s="152"/>
      <c r="P112" s="152"/>
      <c r="Q112" s="152"/>
      <c r="R112" s="153"/>
      <c r="S112" s="149"/>
      <c r="T112" s="154"/>
      <c r="U112" s="14" t="s">
        <v>87</v>
      </c>
      <c r="CA112" s="15" t="str">
        <f t="shared" si="55"/>
        <v/>
      </c>
      <c r="CB112" s="15" t="str">
        <f t="shared" si="56"/>
        <v/>
      </c>
      <c r="CG112" s="36">
        <f t="shared" si="57"/>
        <v>0</v>
      </c>
      <c r="CH112" s="36">
        <f t="shared" si="58"/>
        <v>0</v>
      </c>
    </row>
    <row r="113" spans="1:86" ht="22.5" x14ac:dyDescent="0.25">
      <c r="A113" s="17" t="s">
        <v>115</v>
      </c>
      <c r="B113" s="89">
        <f t="shared" si="59"/>
        <v>0</v>
      </c>
      <c r="C113" s="170"/>
      <c r="D113" s="171"/>
      <c r="E113" s="171"/>
      <c r="F113" s="171"/>
      <c r="G113" s="171"/>
      <c r="H113" s="171"/>
      <c r="I113" s="171"/>
      <c r="J113" s="171"/>
      <c r="K113" s="171"/>
      <c r="L113" s="171"/>
      <c r="M113" s="171"/>
      <c r="N113" s="171"/>
      <c r="O113" s="171"/>
      <c r="P113" s="171"/>
      <c r="Q113" s="171"/>
      <c r="R113" s="172"/>
      <c r="S113" s="173"/>
      <c r="T113" s="174"/>
      <c r="U113" s="14" t="s">
        <v>87</v>
      </c>
      <c r="CA113" s="15" t="str">
        <f t="shared" si="55"/>
        <v/>
      </c>
      <c r="CB113" s="15" t="str">
        <f t="shared" si="56"/>
        <v/>
      </c>
      <c r="CG113" s="36">
        <f>IF(AND(B113&gt;0,S113=""),1,IF(S113&gt;B113,1,0))</f>
        <v>0</v>
      </c>
      <c r="CH113" s="36">
        <f t="shared" si="58"/>
        <v>0</v>
      </c>
    </row>
    <row r="114" spans="1:86" x14ac:dyDescent="0.25">
      <c r="A114" s="204" t="s">
        <v>116</v>
      </c>
      <c r="B114" s="204"/>
      <c r="C114" s="204"/>
      <c r="D114" s="204"/>
      <c r="E114" s="204"/>
      <c r="F114" s="204"/>
      <c r="G114" s="204"/>
      <c r="H114" s="204"/>
      <c r="I114" s="204"/>
      <c r="J114" s="204"/>
      <c r="K114" s="204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  <c r="X114" s="204"/>
      <c r="Y114" s="204"/>
      <c r="Z114" s="204"/>
      <c r="AA114" s="204"/>
      <c r="AB114" s="204"/>
      <c r="AC114" s="204"/>
      <c r="AD114" s="204"/>
      <c r="AE114" s="204"/>
      <c r="AF114" s="204"/>
      <c r="AG114" s="204"/>
      <c r="AH114" s="204"/>
      <c r="AI114" s="204"/>
      <c r="AJ114" s="204"/>
    </row>
    <row r="115" spans="1:86" x14ac:dyDescent="0.25">
      <c r="A115" s="180" t="s">
        <v>83</v>
      </c>
      <c r="B115" s="208" t="s">
        <v>3</v>
      </c>
      <c r="C115" s="209"/>
      <c r="D115" s="187"/>
      <c r="E115" s="182" t="s">
        <v>117</v>
      </c>
      <c r="F115" s="183"/>
      <c r="G115" s="183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  <c r="V115" s="183"/>
      <c r="W115" s="183"/>
      <c r="X115" s="183"/>
      <c r="Y115" s="183"/>
      <c r="Z115" s="183"/>
      <c r="AA115" s="183"/>
      <c r="AB115" s="183"/>
      <c r="AC115" s="183"/>
      <c r="AD115" s="183"/>
      <c r="AE115" s="183"/>
      <c r="AF115" s="183"/>
      <c r="AG115" s="183"/>
      <c r="AH115" s="183"/>
      <c r="AI115" s="183"/>
      <c r="AJ115" s="210"/>
    </row>
    <row r="116" spans="1:86" x14ac:dyDescent="0.25">
      <c r="A116" s="207"/>
      <c r="B116" s="211" t="s">
        <v>118</v>
      </c>
      <c r="C116" s="213" t="s">
        <v>119</v>
      </c>
      <c r="D116" s="215" t="s">
        <v>120</v>
      </c>
      <c r="E116" s="205" t="s">
        <v>121</v>
      </c>
      <c r="F116" s="206"/>
      <c r="G116" s="217" t="s">
        <v>122</v>
      </c>
      <c r="H116" s="218"/>
      <c r="I116" s="217" t="s">
        <v>123</v>
      </c>
      <c r="J116" s="218"/>
      <c r="K116" s="217" t="s">
        <v>124</v>
      </c>
      <c r="L116" s="218"/>
      <c r="M116" s="205" t="s">
        <v>8</v>
      </c>
      <c r="N116" s="206"/>
      <c r="O116" s="205" t="s">
        <v>9</v>
      </c>
      <c r="P116" s="206"/>
      <c r="Q116" s="205" t="s">
        <v>10</v>
      </c>
      <c r="R116" s="206"/>
      <c r="S116" s="205" t="s">
        <v>11</v>
      </c>
      <c r="T116" s="206"/>
      <c r="U116" s="205" t="s">
        <v>12</v>
      </c>
      <c r="V116" s="206"/>
      <c r="W116" s="205" t="s">
        <v>13</v>
      </c>
      <c r="X116" s="206"/>
      <c r="Y116" s="205" t="s">
        <v>14</v>
      </c>
      <c r="Z116" s="206"/>
      <c r="AA116" s="205" t="s">
        <v>15</v>
      </c>
      <c r="AB116" s="206"/>
      <c r="AC116" s="205" t="s">
        <v>125</v>
      </c>
      <c r="AD116" s="206"/>
      <c r="AE116" s="205" t="s">
        <v>126</v>
      </c>
      <c r="AF116" s="206"/>
      <c r="AG116" s="205" t="s">
        <v>127</v>
      </c>
      <c r="AH116" s="206"/>
      <c r="AI116" s="205" t="s">
        <v>128</v>
      </c>
      <c r="AJ116" s="206"/>
    </row>
    <row r="117" spans="1:86" x14ac:dyDescent="0.25">
      <c r="A117" s="181"/>
      <c r="B117" s="212"/>
      <c r="C117" s="214"/>
      <c r="D117" s="216"/>
      <c r="E117" s="90" t="s">
        <v>119</v>
      </c>
      <c r="F117" s="91" t="s">
        <v>120</v>
      </c>
      <c r="G117" s="90" t="s">
        <v>119</v>
      </c>
      <c r="H117" s="92" t="s">
        <v>120</v>
      </c>
      <c r="I117" s="90" t="s">
        <v>119</v>
      </c>
      <c r="J117" s="91" t="s">
        <v>120</v>
      </c>
      <c r="K117" s="90" t="s">
        <v>119</v>
      </c>
      <c r="L117" s="91" t="s">
        <v>120</v>
      </c>
      <c r="M117" s="93" t="s">
        <v>119</v>
      </c>
      <c r="N117" s="91" t="s">
        <v>120</v>
      </c>
      <c r="O117" s="90" t="s">
        <v>119</v>
      </c>
      <c r="P117" s="91" t="s">
        <v>120</v>
      </c>
      <c r="Q117" s="90" t="s">
        <v>119</v>
      </c>
      <c r="R117" s="91" t="s">
        <v>120</v>
      </c>
      <c r="S117" s="90" t="s">
        <v>119</v>
      </c>
      <c r="T117" s="91" t="s">
        <v>120</v>
      </c>
      <c r="U117" s="90" t="s">
        <v>119</v>
      </c>
      <c r="V117" s="91" t="s">
        <v>120</v>
      </c>
      <c r="W117" s="90" t="s">
        <v>119</v>
      </c>
      <c r="X117" s="91" t="s">
        <v>120</v>
      </c>
      <c r="Y117" s="90" t="s">
        <v>119</v>
      </c>
      <c r="Z117" s="91" t="s">
        <v>120</v>
      </c>
      <c r="AA117" s="90" t="s">
        <v>119</v>
      </c>
      <c r="AB117" s="91" t="s">
        <v>120</v>
      </c>
      <c r="AC117" s="90" t="s">
        <v>119</v>
      </c>
      <c r="AD117" s="91" t="s">
        <v>120</v>
      </c>
      <c r="AE117" s="90" t="s">
        <v>119</v>
      </c>
      <c r="AF117" s="91" t="s">
        <v>120</v>
      </c>
      <c r="AG117" s="90" t="s">
        <v>119</v>
      </c>
      <c r="AH117" s="91" t="s">
        <v>120</v>
      </c>
      <c r="AI117" s="90" t="s">
        <v>119</v>
      </c>
      <c r="AJ117" s="91" t="s">
        <v>120</v>
      </c>
    </row>
    <row r="118" spans="1:86" ht="22.5" x14ac:dyDescent="0.25">
      <c r="A118" s="12" t="s">
        <v>129</v>
      </c>
      <c r="B118" s="94">
        <f>SUM(C118:D118)</f>
        <v>0</v>
      </c>
      <c r="C118" s="95">
        <f>+E118+G118+I118+K118+M118+O118+Q118+S118+U118+W118+Y118+AA118+AC118+AE118+AG118+AI118</f>
        <v>0</v>
      </c>
      <c r="D118" s="26">
        <f>+F118+H118+J118+L118+N118+P118+R118+T118+V118+X118+Z118+AB118+AD118+AF118+AH118+AJ118</f>
        <v>0</v>
      </c>
      <c r="E118" s="108"/>
      <c r="F118" s="140"/>
      <c r="G118" s="108"/>
      <c r="H118" s="140"/>
      <c r="I118" s="108"/>
      <c r="J118" s="140"/>
      <c r="K118" s="108"/>
      <c r="L118" s="140"/>
      <c r="M118" s="108"/>
      <c r="N118" s="140"/>
      <c r="O118" s="108"/>
      <c r="P118" s="140"/>
      <c r="Q118" s="108"/>
      <c r="R118" s="140"/>
      <c r="S118" s="108"/>
      <c r="T118" s="140"/>
      <c r="U118" s="108"/>
      <c r="V118" s="140"/>
      <c r="W118" s="108"/>
      <c r="X118" s="140"/>
      <c r="Y118" s="108"/>
      <c r="Z118" s="140"/>
      <c r="AA118" s="108"/>
      <c r="AB118" s="140"/>
      <c r="AC118" s="175"/>
      <c r="AD118" s="140"/>
      <c r="AE118" s="175"/>
      <c r="AF118" s="140"/>
      <c r="AG118" s="175"/>
      <c r="AH118" s="140"/>
      <c r="AI118" s="175"/>
      <c r="AJ118" s="140"/>
    </row>
    <row r="119" spans="1:86" ht="22.5" x14ac:dyDescent="0.25">
      <c r="A119" s="87" t="s">
        <v>130</v>
      </c>
      <c r="B119" s="96">
        <f t="shared" ref="B119:B123" si="60">SUM(C119:D119)</f>
        <v>0</v>
      </c>
      <c r="C119" s="97">
        <f t="shared" ref="C119:D123" si="61">+E119+G119+I119+K119+M119+O119+Q119+S119+U119+W119+Y119+AA119+AC119+AE119+AG119+AI119</f>
        <v>0</v>
      </c>
      <c r="D119" s="98">
        <f t="shared" si="61"/>
        <v>0</v>
      </c>
      <c r="E119" s="175"/>
      <c r="F119" s="140"/>
      <c r="G119" s="175"/>
      <c r="H119" s="140"/>
      <c r="I119" s="175"/>
      <c r="J119" s="140"/>
      <c r="K119" s="175"/>
      <c r="L119" s="140"/>
      <c r="M119" s="175"/>
      <c r="N119" s="140"/>
      <c r="O119" s="175"/>
      <c r="P119" s="140"/>
      <c r="Q119" s="175"/>
      <c r="R119" s="140"/>
      <c r="S119" s="175"/>
      <c r="T119" s="140"/>
      <c r="U119" s="175"/>
      <c r="V119" s="140"/>
      <c r="W119" s="175"/>
      <c r="X119" s="140"/>
      <c r="Y119" s="175"/>
      <c r="Z119" s="140"/>
      <c r="AA119" s="175"/>
      <c r="AB119" s="140"/>
      <c r="AC119" s="175"/>
      <c r="AD119" s="140"/>
      <c r="AE119" s="175"/>
      <c r="AF119" s="140"/>
      <c r="AG119" s="175"/>
      <c r="AH119" s="140"/>
      <c r="AI119" s="175"/>
      <c r="AJ119" s="140"/>
    </row>
    <row r="120" spans="1:86" ht="22.5" x14ac:dyDescent="0.25">
      <c r="A120" s="87" t="s">
        <v>131</v>
      </c>
      <c r="B120" s="96">
        <f t="shared" si="60"/>
        <v>0</v>
      </c>
      <c r="C120" s="97">
        <f t="shared" si="61"/>
        <v>0</v>
      </c>
      <c r="D120" s="39">
        <f t="shared" si="61"/>
        <v>0</v>
      </c>
      <c r="E120" s="175"/>
      <c r="F120" s="140"/>
      <c r="G120" s="175"/>
      <c r="H120" s="140"/>
      <c r="I120" s="175"/>
      <c r="J120" s="140"/>
      <c r="K120" s="175"/>
      <c r="L120" s="140"/>
      <c r="M120" s="175"/>
      <c r="N120" s="140"/>
      <c r="O120" s="175"/>
      <c r="P120" s="140"/>
      <c r="Q120" s="175"/>
      <c r="R120" s="140"/>
      <c r="S120" s="175"/>
      <c r="T120" s="140"/>
      <c r="U120" s="175"/>
      <c r="V120" s="140"/>
      <c r="W120" s="175"/>
      <c r="X120" s="140"/>
      <c r="Y120" s="175"/>
      <c r="Z120" s="140"/>
      <c r="AA120" s="175"/>
      <c r="AB120" s="140"/>
      <c r="AC120" s="175"/>
      <c r="AD120" s="140"/>
      <c r="AE120" s="175"/>
      <c r="AF120" s="140"/>
      <c r="AG120" s="175"/>
      <c r="AH120" s="140"/>
      <c r="AI120" s="175"/>
      <c r="AJ120" s="140"/>
    </row>
    <row r="121" spans="1:86" ht="22.5" x14ac:dyDescent="0.25">
      <c r="A121" s="87" t="s">
        <v>132</v>
      </c>
      <c r="B121" s="99">
        <f t="shared" si="60"/>
        <v>0</v>
      </c>
      <c r="C121" s="100">
        <f t="shared" si="61"/>
        <v>0</v>
      </c>
      <c r="D121" s="101">
        <f t="shared" si="61"/>
        <v>0</v>
      </c>
      <c r="E121" s="118"/>
      <c r="F121" s="122"/>
      <c r="G121" s="118"/>
      <c r="H121" s="122"/>
      <c r="I121" s="118"/>
      <c r="J121" s="122"/>
      <c r="K121" s="118"/>
      <c r="L121" s="122"/>
      <c r="M121" s="118"/>
      <c r="N121" s="122"/>
      <c r="O121" s="118"/>
      <c r="P121" s="122"/>
      <c r="Q121" s="118"/>
      <c r="R121" s="122"/>
      <c r="S121" s="118"/>
      <c r="T121" s="122"/>
      <c r="U121" s="118"/>
      <c r="V121" s="122"/>
      <c r="W121" s="118"/>
      <c r="X121" s="122"/>
      <c r="Y121" s="118"/>
      <c r="Z121" s="122"/>
      <c r="AA121" s="118"/>
      <c r="AB121" s="122"/>
      <c r="AC121" s="118"/>
      <c r="AD121" s="122"/>
      <c r="AE121" s="118"/>
      <c r="AF121" s="122"/>
      <c r="AG121" s="118"/>
      <c r="AH121" s="122"/>
      <c r="AI121" s="118"/>
      <c r="AJ121" s="122"/>
    </row>
    <row r="122" spans="1:86" ht="22.5" x14ac:dyDescent="0.25">
      <c r="A122" s="87" t="s">
        <v>133</v>
      </c>
      <c r="B122" s="96">
        <f t="shared" si="60"/>
        <v>0</v>
      </c>
      <c r="C122" s="97">
        <f t="shared" si="61"/>
        <v>0</v>
      </c>
      <c r="D122" s="98">
        <f t="shared" si="61"/>
        <v>0</v>
      </c>
      <c r="E122" s="175"/>
      <c r="F122" s="140"/>
      <c r="G122" s="175"/>
      <c r="H122" s="140"/>
      <c r="I122" s="175"/>
      <c r="J122" s="140"/>
      <c r="K122" s="175"/>
      <c r="L122" s="140"/>
      <c r="M122" s="175"/>
      <c r="N122" s="140"/>
      <c r="O122" s="175"/>
      <c r="P122" s="140"/>
      <c r="Q122" s="175"/>
      <c r="R122" s="140"/>
      <c r="S122" s="175"/>
      <c r="T122" s="140"/>
      <c r="U122" s="175"/>
      <c r="V122" s="140"/>
      <c r="W122" s="175"/>
      <c r="X122" s="140"/>
      <c r="Y122" s="175"/>
      <c r="Z122" s="140"/>
      <c r="AA122" s="175"/>
      <c r="AB122" s="140"/>
      <c r="AC122" s="175"/>
      <c r="AD122" s="140"/>
      <c r="AE122" s="175"/>
      <c r="AF122" s="140"/>
      <c r="AG122" s="175"/>
      <c r="AH122" s="140"/>
      <c r="AI122" s="175"/>
      <c r="AJ122" s="140"/>
    </row>
    <row r="123" spans="1:86" ht="22.5" x14ac:dyDescent="0.25">
      <c r="A123" s="102" t="s">
        <v>134</v>
      </c>
      <c r="B123" s="103">
        <f t="shared" si="60"/>
        <v>0</v>
      </c>
      <c r="C123" s="104">
        <f t="shared" si="61"/>
        <v>0</v>
      </c>
      <c r="D123" s="105">
        <f t="shared" si="61"/>
        <v>0</v>
      </c>
      <c r="E123" s="126"/>
      <c r="F123" s="138"/>
      <c r="G123" s="126"/>
      <c r="H123" s="138"/>
      <c r="I123" s="126"/>
      <c r="J123" s="138"/>
      <c r="K123" s="126"/>
      <c r="L123" s="138"/>
      <c r="M123" s="126"/>
      <c r="N123" s="138"/>
      <c r="O123" s="126"/>
      <c r="P123" s="138"/>
      <c r="Q123" s="126"/>
      <c r="R123" s="138"/>
      <c r="S123" s="126"/>
      <c r="T123" s="138"/>
      <c r="U123" s="126"/>
      <c r="V123" s="138"/>
      <c r="W123" s="126"/>
      <c r="X123" s="138"/>
      <c r="Y123" s="126"/>
      <c r="Z123" s="138"/>
      <c r="AA123" s="126"/>
      <c r="AB123" s="138"/>
      <c r="AC123" s="126"/>
      <c r="AD123" s="138"/>
      <c r="AE123" s="126"/>
      <c r="AF123" s="138"/>
      <c r="AG123" s="126"/>
      <c r="AH123" s="138"/>
      <c r="AI123" s="126"/>
      <c r="AJ123" s="138"/>
    </row>
    <row r="150" spans="1:2" hidden="1" x14ac:dyDescent="0.25">
      <c r="A150" s="106">
        <f>SUM(B12:B13,B15:B16,B18:B19,B22:B23,B27:B32,B35:B36,B40:B47,B50:B53,B56:B59,B64:B65,B67:B68,B70:B71,B73,B78:B80,B82:B84,B86:B88,B91:B92,B95:B96,B100:B105,B109:B113,B118:B123)</f>
        <v>213</v>
      </c>
      <c r="B150" s="107">
        <f>SUM(CG12:CH113)</f>
        <v>0</v>
      </c>
    </row>
  </sheetData>
  <mergeCells count="72">
    <mergeCell ref="AI116:AJ116"/>
    <mergeCell ref="W116:X116"/>
    <mergeCell ref="Y116:Z116"/>
    <mergeCell ref="AA116:AB116"/>
    <mergeCell ref="AC116:AD116"/>
    <mergeCell ref="AE116:AF116"/>
    <mergeCell ref="AG116:AH116"/>
    <mergeCell ref="U116:V116"/>
    <mergeCell ref="A114:AJ114"/>
    <mergeCell ref="A115:A117"/>
    <mergeCell ref="B115:D115"/>
    <mergeCell ref="E115:AJ115"/>
    <mergeCell ref="B116:B117"/>
    <mergeCell ref="C116:C117"/>
    <mergeCell ref="D116:D117"/>
    <mergeCell ref="E116:F116"/>
    <mergeCell ref="G116:H116"/>
    <mergeCell ref="I116:J116"/>
    <mergeCell ref="K116:L116"/>
    <mergeCell ref="M116:N116"/>
    <mergeCell ref="O116:P116"/>
    <mergeCell ref="Q116:R116"/>
    <mergeCell ref="S116:T116"/>
    <mergeCell ref="T107:T108"/>
    <mergeCell ref="A89:K89"/>
    <mergeCell ref="A93:D93"/>
    <mergeCell ref="A97:R97"/>
    <mergeCell ref="A98:A99"/>
    <mergeCell ref="B98:B99"/>
    <mergeCell ref="C98:L98"/>
    <mergeCell ref="M98:M99"/>
    <mergeCell ref="N98:N99"/>
    <mergeCell ref="A106:R106"/>
    <mergeCell ref="A107:A108"/>
    <mergeCell ref="B107:B108"/>
    <mergeCell ref="C107:R107"/>
    <mergeCell ref="S107:S108"/>
    <mergeCell ref="L61:L62"/>
    <mergeCell ref="M61:M62"/>
    <mergeCell ref="A74:K74"/>
    <mergeCell ref="A75:A76"/>
    <mergeCell ref="B75:B76"/>
    <mergeCell ref="C75:K75"/>
    <mergeCell ref="L75:L76"/>
    <mergeCell ref="M75:M76"/>
    <mergeCell ref="A48:K48"/>
    <mergeCell ref="A54:D54"/>
    <mergeCell ref="A60:K60"/>
    <mergeCell ref="A61:A62"/>
    <mergeCell ref="B61:B62"/>
    <mergeCell ref="C61:K61"/>
    <mergeCell ref="M25:M26"/>
    <mergeCell ref="A33:D33"/>
    <mergeCell ref="A37:K37"/>
    <mergeCell ref="A38:A39"/>
    <mergeCell ref="B38:B39"/>
    <mergeCell ref="C38:K38"/>
    <mergeCell ref="L38:L39"/>
    <mergeCell ref="M38:M39"/>
    <mergeCell ref="L25:L26"/>
    <mergeCell ref="A20:D20"/>
    <mergeCell ref="A24:K24"/>
    <mergeCell ref="A25:A26"/>
    <mergeCell ref="B25:B26"/>
    <mergeCell ref="C25:K25"/>
    <mergeCell ref="A6:M6"/>
    <mergeCell ref="A8:K8"/>
    <mergeCell ref="A9:A10"/>
    <mergeCell ref="B9:B10"/>
    <mergeCell ref="C9:K9"/>
    <mergeCell ref="L9:L10"/>
    <mergeCell ref="M9:M10"/>
  </mergeCells>
  <dataValidations count="7">
    <dataValidation type="whole" operator="equal" allowBlank="1" showInputMessage="1" showErrorMessage="1" sqref="B11:M11 B14:M14 B17:M17 B63:M63 B66:M66 B69:M69 B72:M72 B77:M77 B81:M81 B85:M85" xr:uid="{6FACC720-6874-4D88-B1BA-C189DE2AE379}">
      <formula1>0</formula1>
    </dataValidation>
    <dataValidation type="whole" operator="greaterThanOrEqual" allowBlank="1" showInputMessage="1" showErrorMessage="1" sqref="B91:D92 B12:M13 B15:M16 B18:M19 B22:D23 C27:M32 B35:D36 C40:M47 B50:D53 C70:M71 B56:D59 C67:M68 C64:M65 C73:M73 B95:D96" xr:uid="{A83B74BC-FAEF-4EF3-A51F-BF08DDEDC09D}">
      <formula1>0</formula1>
    </dataValidation>
    <dataValidation type="whole" allowBlank="1" showInputMessage="1" showErrorMessage="1" sqref="E118:AJ123" xr:uid="{A1563384-ABF5-49B2-B901-8658D054C3F8}">
      <formula1>0</formula1>
      <formula2>9.99999999999999E+41</formula2>
    </dataValidation>
    <dataValidation type="whole" allowBlank="1" showInputMessage="1" showErrorMessage="1" sqref="C100:N105" xr:uid="{F87B87CA-BB33-4770-B681-1D5788EDB473}">
      <formula1>0</formula1>
      <formula2>9.99999999999999E+37</formula2>
    </dataValidation>
    <dataValidation type="whole" allowBlank="1" showInputMessage="1" showErrorMessage="1" sqref="C86:M88" xr:uid="{0C62EBDC-1701-4857-A7F1-D2580E7A4E70}">
      <formula1>0</formula1>
      <formula2>9.99999999999999E+39</formula2>
    </dataValidation>
    <dataValidation type="whole" allowBlank="1" showInputMessage="1" showErrorMessage="1" sqref="C82:M84" xr:uid="{D5FBEF5A-E83D-4CB5-8F89-4F95EFB984B8}">
      <formula1>0</formula1>
      <formula2>9.99999999999999E+35</formula2>
    </dataValidation>
    <dataValidation type="whole" allowBlank="1" showInputMessage="1" showErrorMessage="1" sqref="C78:M80 C109:T113" xr:uid="{A615D19C-F693-4BF9-9214-C6964E8C80C3}">
      <formula1>0</formula1>
      <formula2>9.99999999999999E+36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CONSOLIDADO</vt:lpstr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Depto. Bioestadistica</dc:creator>
  <cp:lastModifiedBy>jmunozm_hospitaldelinares.cl</cp:lastModifiedBy>
  <dcterms:created xsi:type="dcterms:W3CDTF">2025-03-20T18:44:51Z</dcterms:created>
  <dcterms:modified xsi:type="dcterms:W3CDTF">2026-01-16T17:54:58Z</dcterms:modified>
</cp:coreProperties>
</file>