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 tabRatio="765" activeTab="12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4525"/>
</workbook>
</file>

<file path=xl/calcChain.xml><?xml version="1.0" encoding="utf-8"?>
<calcChain xmlns="http://schemas.openxmlformats.org/spreadsheetml/2006/main">
  <c r="L45" i="13" l="1"/>
  <c r="N44" i="13"/>
  <c r="M44" i="13"/>
  <c r="K44" i="13"/>
  <c r="J44" i="13"/>
  <c r="I44" i="13"/>
  <c r="H44" i="13"/>
  <c r="G44" i="13"/>
  <c r="F44" i="13"/>
  <c r="E44" i="13"/>
  <c r="D44" i="13"/>
  <c r="C44" i="13"/>
  <c r="L43" i="13"/>
  <c r="L41" i="13"/>
  <c r="L36" i="13"/>
  <c r="L44" i="13" s="1"/>
  <c r="L35" i="13"/>
  <c r="L34" i="13"/>
  <c r="L33" i="13"/>
  <c r="CE29" i="13"/>
  <c r="CD29" i="13"/>
  <c r="CB29" i="13"/>
  <c r="CA29" i="13"/>
  <c r="L29" i="13"/>
  <c r="B29" i="13"/>
  <c r="CE28" i="13"/>
  <c r="CD28" i="13"/>
  <c r="CB28" i="13"/>
  <c r="L28" i="13" s="1"/>
  <c r="CA28" i="13"/>
  <c r="B28" i="13"/>
  <c r="CE27" i="13"/>
  <c r="CD27" i="13"/>
  <c r="CB27" i="13"/>
  <c r="CA27" i="13"/>
  <c r="L27" i="13"/>
  <c r="B27" i="13"/>
  <c r="CE26" i="13"/>
  <c r="CD26" i="13"/>
  <c r="CB26" i="13"/>
  <c r="L26" i="13" s="1"/>
  <c r="CA26" i="13"/>
  <c r="B26" i="13"/>
  <c r="CE25" i="13"/>
  <c r="CD25" i="13"/>
  <c r="CB25" i="13"/>
  <c r="CA25" i="13"/>
  <c r="L25" i="13"/>
  <c r="B25" i="13"/>
  <c r="CE24" i="13"/>
  <c r="CD24" i="13"/>
  <c r="CB24" i="13"/>
  <c r="L24" i="13" s="1"/>
  <c r="CA24" i="13"/>
  <c r="B24" i="13"/>
  <c r="CE23" i="13"/>
  <c r="CD23" i="13"/>
  <c r="CB23" i="13"/>
  <c r="CA23" i="13"/>
  <c r="L23" i="13"/>
  <c r="B23" i="13"/>
  <c r="CE22" i="13"/>
  <c r="CD22" i="13"/>
  <c r="CB22" i="13"/>
  <c r="L22" i="13" s="1"/>
  <c r="CA22" i="13"/>
  <c r="B22" i="13"/>
  <c r="CE21" i="13"/>
  <c r="CD21" i="13"/>
  <c r="CB21" i="13"/>
  <c r="CA21" i="13"/>
  <c r="L21" i="13"/>
  <c r="B21" i="13"/>
  <c r="CE20" i="13"/>
  <c r="CD20" i="13"/>
  <c r="CB20" i="13"/>
  <c r="L20" i="13" s="1"/>
  <c r="CA20" i="13"/>
  <c r="B20" i="13"/>
  <c r="CE19" i="13"/>
  <c r="CD19" i="13"/>
  <c r="CB19" i="13"/>
  <c r="CA19" i="13"/>
  <c r="L19" i="13"/>
  <c r="B19" i="13"/>
  <c r="CE18" i="13"/>
  <c r="CD18" i="13"/>
  <c r="CB18" i="13"/>
  <c r="L18" i="13" s="1"/>
  <c r="CA18" i="13"/>
  <c r="B18" i="13"/>
  <c r="CE17" i="13"/>
  <c r="CD17" i="13"/>
  <c r="CB17" i="13"/>
  <c r="CA17" i="13"/>
  <c r="L17" i="13"/>
  <c r="B17" i="13"/>
  <c r="CE16" i="13"/>
  <c r="CD16" i="13"/>
  <c r="CB16" i="13"/>
  <c r="L16" i="13" s="1"/>
  <c r="CA16" i="13"/>
  <c r="B16" i="13"/>
  <c r="CE15" i="13"/>
  <c r="CD15" i="13"/>
  <c r="CB15" i="13"/>
  <c r="CA15" i="13"/>
  <c r="L15" i="13"/>
  <c r="B15" i="13"/>
  <c r="CE14" i="13"/>
  <c r="CD14" i="13"/>
  <c r="CB14" i="13"/>
  <c r="L14" i="13" s="1"/>
  <c r="CA14" i="13"/>
  <c r="B14" i="13"/>
  <c r="CE13" i="13"/>
  <c r="CD13" i="13"/>
  <c r="CB13" i="13"/>
  <c r="CA13" i="13"/>
  <c r="L13" i="13"/>
  <c r="B13" i="13"/>
  <c r="CE12" i="13"/>
  <c r="CD12" i="13"/>
  <c r="B90" i="13" s="1"/>
  <c r="CB12" i="13"/>
  <c r="L12" i="13" s="1"/>
  <c r="CA12" i="13"/>
  <c r="B12" i="13"/>
  <c r="K11" i="13"/>
  <c r="J11" i="13"/>
  <c r="I11" i="13"/>
  <c r="H11" i="13"/>
  <c r="G11" i="13"/>
  <c r="F11" i="13"/>
  <c r="E11" i="13"/>
  <c r="D11" i="13"/>
  <c r="C11" i="13"/>
  <c r="B11" i="13" s="1"/>
  <c r="A5" i="13"/>
  <c r="A4" i="13"/>
  <c r="A3" i="13"/>
  <c r="A2" i="13"/>
  <c r="A90" i="13" l="1"/>
  <c r="L45" i="12"/>
  <c r="N44" i="12"/>
  <c r="M44" i="12"/>
  <c r="K44" i="12"/>
  <c r="J44" i="12"/>
  <c r="I44" i="12"/>
  <c r="H44" i="12"/>
  <c r="G44" i="12"/>
  <c r="F44" i="12"/>
  <c r="E44" i="12"/>
  <c r="D44" i="12"/>
  <c r="C44" i="12"/>
  <c r="L43" i="12"/>
  <c r="L41" i="12"/>
  <c r="L36" i="12"/>
  <c r="L35" i="12"/>
  <c r="L44" i="12" s="1"/>
  <c r="L34" i="12"/>
  <c r="L33" i="12"/>
  <c r="CE29" i="12"/>
  <c r="CD29" i="12"/>
  <c r="CB29" i="12"/>
  <c r="CA29" i="12"/>
  <c r="L29" i="12"/>
  <c r="B29" i="12"/>
  <c r="CE28" i="12"/>
  <c r="CD28" i="12"/>
  <c r="CB28" i="12"/>
  <c r="CA28" i="12"/>
  <c r="L28" i="12" s="1"/>
  <c r="B28" i="12"/>
  <c r="CE27" i="12"/>
  <c r="CD27" i="12"/>
  <c r="CB27" i="12"/>
  <c r="CA27" i="12"/>
  <c r="L27" i="12"/>
  <c r="B27" i="12"/>
  <c r="CE26" i="12"/>
  <c r="CD26" i="12"/>
  <c r="CB26" i="12"/>
  <c r="CA26" i="12"/>
  <c r="L26" i="12" s="1"/>
  <c r="B26" i="12"/>
  <c r="CE25" i="12"/>
  <c r="CD25" i="12"/>
  <c r="CB25" i="12"/>
  <c r="CA25" i="12"/>
  <c r="L25" i="12"/>
  <c r="B25" i="12"/>
  <c r="CE24" i="12"/>
  <c r="CD24" i="12"/>
  <c r="CB24" i="12"/>
  <c r="CA24" i="12"/>
  <c r="L24" i="12" s="1"/>
  <c r="B24" i="12"/>
  <c r="CE23" i="12"/>
  <c r="CD23" i="12"/>
  <c r="CB23" i="12"/>
  <c r="CA23" i="12"/>
  <c r="L23" i="12"/>
  <c r="B23" i="12"/>
  <c r="CE22" i="12"/>
  <c r="CD22" i="12"/>
  <c r="CB22" i="12"/>
  <c r="CA22" i="12"/>
  <c r="L22" i="12" s="1"/>
  <c r="B22" i="12"/>
  <c r="CE21" i="12"/>
  <c r="CD21" i="12"/>
  <c r="CB21" i="12"/>
  <c r="CA21" i="12"/>
  <c r="L21" i="12"/>
  <c r="B21" i="12"/>
  <c r="CE20" i="12"/>
  <c r="CD20" i="12"/>
  <c r="CB20" i="12"/>
  <c r="CA20" i="12"/>
  <c r="L20" i="12" s="1"/>
  <c r="B20" i="12"/>
  <c r="CE19" i="12"/>
  <c r="CD19" i="12"/>
  <c r="CB19" i="12"/>
  <c r="CA19" i="12"/>
  <c r="L19" i="12"/>
  <c r="B19" i="12"/>
  <c r="CE18" i="12"/>
  <c r="CD18" i="12"/>
  <c r="CB18" i="12"/>
  <c r="CA18" i="12"/>
  <c r="L18" i="12" s="1"/>
  <c r="B18" i="12"/>
  <c r="CE17" i="12"/>
  <c r="CD17" i="12"/>
  <c r="CB17" i="12"/>
  <c r="CA17" i="12"/>
  <c r="L17" i="12"/>
  <c r="B17" i="12"/>
  <c r="CE16" i="12"/>
  <c r="CD16" i="12"/>
  <c r="CB16" i="12"/>
  <c r="CA16" i="12"/>
  <c r="L16" i="12" s="1"/>
  <c r="B16" i="12"/>
  <c r="CE15" i="12"/>
  <c r="CD15" i="12"/>
  <c r="CB15" i="12"/>
  <c r="CA15" i="12"/>
  <c r="L15" i="12"/>
  <c r="B15" i="12"/>
  <c r="CE14" i="12"/>
  <c r="CD14" i="12"/>
  <c r="CB14" i="12"/>
  <c r="CA14" i="12"/>
  <c r="L14" i="12" s="1"/>
  <c r="B14" i="12"/>
  <c r="CE13" i="12"/>
  <c r="CD13" i="12"/>
  <c r="CB13" i="12"/>
  <c r="CA13" i="12"/>
  <c r="L13" i="12"/>
  <c r="B13" i="12"/>
  <c r="CE12" i="12"/>
  <c r="CD12" i="12"/>
  <c r="B90" i="12" s="1"/>
  <c r="CB12" i="12"/>
  <c r="CA12" i="12"/>
  <c r="L12" i="12" s="1"/>
  <c r="B12" i="12"/>
  <c r="K11" i="12"/>
  <c r="J11" i="12"/>
  <c r="I11" i="12"/>
  <c r="H11" i="12"/>
  <c r="G11" i="12"/>
  <c r="F11" i="12"/>
  <c r="E11" i="12"/>
  <c r="D11" i="12"/>
  <c r="C11" i="12"/>
  <c r="B11" i="12"/>
  <c r="A90" i="12" s="1"/>
  <c r="A5" i="12"/>
  <c r="A4" i="12"/>
  <c r="A3" i="12"/>
  <c r="A2" i="12"/>
  <c r="L45" i="11" l="1"/>
  <c r="N44" i="11"/>
  <c r="M44" i="11"/>
  <c r="K44" i="11"/>
  <c r="J44" i="11"/>
  <c r="I44" i="11"/>
  <c r="H44" i="11"/>
  <c r="G44" i="11"/>
  <c r="F44" i="11"/>
  <c r="E44" i="11"/>
  <c r="D44" i="11"/>
  <c r="C44" i="11"/>
  <c r="L43" i="11"/>
  <c r="L41" i="11"/>
  <c r="L36" i="11"/>
  <c r="L35" i="11"/>
  <c r="L44" i="11" s="1"/>
  <c r="L34" i="11"/>
  <c r="L33" i="11"/>
  <c r="CE29" i="11"/>
  <c r="CD29" i="11"/>
  <c r="CB29" i="11"/>
  <c r="CA29" i="11"/>
  <c r="L29" i="11"/>
  <c r="B29" i="11"/>
  <c r="CE28" i="11"/>
  <c r="CD28" i="11"/>
  <c r="CB28" i="11"/>
  <c r="CA28" i="11"/>
  <c r="L28" i="11" s="1"/>
  <c r="B28" i="11"/>
  <c r="CE27" i="11"/>
  <c r="CD27" i="11"/>
  <c r="CB27" i="11"/>
  <c r="CA27" i="11"/>
  <c r="L27" i="11"/>
  <c r="B27" i="11"/>
  <c r="CE26" i="11"/>
  <c r="CD26" i="11"/>
  <c r="CB26" i="11"/>
  <c r="CA26" i="11"/>
  <c r="L26" i="11" s="1"/>
  <c r="B26" i="11"/>
  <c r="CE25" i="11"/>
  <c r="CD25" i="11"/>
  <c r="CB25" i="11"/>
  <c r="CA25" i="11"/>
  <c r="L25" i="11"/>
  <c r="B25" i="11"/>
  <c r="CE24" i="11"/>
  <c r="CD24" i="11"/>
  <c r="CB24" i="11"/>
  <c r="CA24" i="11"/>
  <c r="L24" i="11" s="1"/>
  <c r="B24" i="11"/>
  <c r="CE23" i="11"/>
  <c r="CD23" i="11"/>
  <c r="CB23" i="11"/>
  <c r="CA23" i="11"/>
  <c r="L23" i="11"/>
  <c r="B23" i="11"/>
  <c r="CE22" i="11"/>
  <c r="CD22" i="11"/>
  <c r="CB22" i="11"/>
  <c r="CA22" i="11"/>
  <c r="L22" i="11" s="1"/>
  <c r="B22" i="11"/>
  <c r="CE21" i="11"/>
  <c r="CD21" i="11"/>
  <c r="CB21" i="11"/>
  <c r="CA21" i="11"/>
  <c r="L21" i="11"/>
  <c r="B21" i="11"/>
  <c r="CE20" i="11"/>
  <c r="CD20" i="11"/>
  <c r="CB20" i="11"/>
  <c r="CA20" i="11"/>
  <c r="L20" i="11" s="1"/>
  <c r="B20" i="11"/>
  <c r="CE19" i="11"/>
  <c r="CD19" i="11"/>
  <c r="CB19" i="11"/>
  <c r="CA19" i="11"/>
  <c r="L19" i="11"/>
  <c r="B19" i="11"/>
  <c r="CE18" i="11"/>
  <c r="CD18" i="11"/>
  <c r="CB18" i="11"/>
  <c r="CA18" i="11"/>
  <c r="L18" i="11" s="1"/>
  <c r="B18" i="11"/>
  <c r="CE17" i="11"/>
  <c r="CD17" i="11"/>
  <c r="CB17" i="11"/>
  <c r="CA17" i="11"/>
  <c r="L17" i="11"/>
  <c r="B17" i="11"/>
  <c r="CE16" i="11"/>
  <c r="CD16" i="11"/>
  <c r="CB16" i="11"/>
  <c r="CA16" i="11"/>
  <c r="L16" i="11" s="1"/>
  <c r="B16" i="11"/>
  <c r="CE15" i="11"/>
  <c r="CD15" i="11"/>
  <c r="CB15" i="11"/>
  <c r="CA15" i="11"/>
  <c r="L15" i="11"/>
  <c r="B15" i="11"/>
  <c r="CE14" i="11"/>
  <c r="CD14" i="11"/>
  <c r="CB14" i="11"/>
  <c r="CA14" i="11"/>
  <c r="L14" i="11" s="1"/>
  <c r="B14" i="11"/>
  <c r="CE13" i="11"/>
  <c r="CD13" i="11"/>
  <c r="CB13" i="11"/>
  <c r="CA13" i="11"/>
  <c r="L13" i="11"/>
  <c r="B13" i="11"/>
  <c r="CE12" i="11"/>
  <c r="CD12" i="11"/>
  <c r="B90" i="11" s="1"/>
  <c r="CB12" i="11"/>
  <c r="CA12" i="11"/>
  <c r="L12" i="11" s="1"/>
  <c r="B12" i="11"/>
  <c r="K11" i="11"/>
  <c r="J11" i="11"/>
  <c r="I11" i="11"/>
  <c r="H11" i="11"/>
  <c r="G11" i="11"/>
  <c r="F11" i="11"/>
  <c r="E11" i="11"/>
  <c r="D11" i="11"/>
  <c r="C11" i="11"/>
  <c r="B11" i="11"/>
  <c r="A90" i="11" s="1"/>
  <c r="A5" i="11"/>
  <c r="A4" i="11"/>
  <c r="A3" i="11"/>
  <c r="A2" i="11"/>
  <c r="L45" i="10" l="1"/>
  <c r="N44" i="10"/>
  <c r="M44" i="10"/>
  <c r="K44" i="10"/>
  <c r="J44" i="10"/>
  <c r="I44" i="10"/>
  <c r="H44" i="10"/>
  <c r="G44" i="10"/>
  <c r="F44" i="10"/>
  <c r="E44" i="10"/>
  <c r="D44" i="10"/>
  <c r="C44" i="10"/>
  <c r="L43" i="10"/>
  <c r="L41" i="10"/>
  <c r="L36" i="10"/>
  <c r="L44" i="10" s="1"/>
  <c r="L35" i="10"/>
  <c r="L34" i="10"/>
  <c r="L33" i="10"/>
  <c r="CE29" i="10"/>
  <c r="CD29" i="10"/>
  <c r="CB29" i="10"/>
  <c r="CA29" i="10"/>
  <c r="L29" i="10"/>
  <c r="B29" i="10"/>
  <c r="CE28" i="10"/>
  <c r="CD28" i="10"/>
  <c r="CB28" i="10"/>
  <c r="L28" i="10" s="1"/>
  <c r="CA28" i="10"/>
  <c r="B28" i="10"/>
  <c r="CE27" i="10"/>
  <c r="CD27" i="10"/>
  <c r="CB27" i="10"/>
  <c r="CA27" i="10"/>
  <c r="L27" i="10"/>
  <c r="B27" i="10"/>
  <c r="CE26" i="10"/>
  <c r="CD26" i="10"/>
  <c r="CB26" i="10"/>
  <c r="L26" i="10" s="1"/>
  <c r="CA26" i="10"/>
  <c r="B26" i="10"/>
  <c r="CE25" i="10"/>
  <c r="CD25" i="10"/>
  <c r="CB25" i="10"/>
  <c r="CA25" i="10"/>
  <c r="L25" i="10"/>
  <c r="B25" i="10"/>
  <c r="CE24" i="10"/>
  <c r="CD24" i="10"/>
  <c r="CB24" i="10"/>
  <c r="L24" i="10" s="1"/>
  <c r="CA24" i="10"/>
  <c r="B24" i="10"/>
  <c r="CE23" i="10"/>
  <c r="CD23" i="10"/>
  <c r="CB23" i="10"/>
  <c r="CA23" i="10"/>
  <c r="L23" i="10"/>
  <c r="B23" i="10"/>
  <c r="CE22" i="10"/>
  <c r="CD22" i="10"/>
  <c r="CB22" i="10"/>
  <c r="L22" i="10" s="1"/>
  <c r="CA22" i="10"/>
  <c r="B22" i="10"/>
  <c r="CE21" i="10"/>
  <c r="CD21" i="10"/>
  <c r="CB21" i="10"/>
  <c r="CA21" i="10"/>
  <c r="L21" i="10"/>
  <c r="B21" i="10"/>
  <c r="CE20" i="10"/>
  <c r="CD20" i="10"/>
  <c r="CB20" i="10"/>
  <c r="L20" i="10" s="1"/>
  <c r="CA20" i="10"/>
  <c r="B20" i="10"/>
  <c r="CE19" i="10"/>
  <c r="CD19" i="10"/>
  <c r="CB19" i="10"/>
  <c r="CA19" i="10"/>
  <c r="L19" i="10"/>
  <c r="B19" i="10"/>
  <c r="CE18" i="10"/>
  <c r="CD18" i="10"/>
  <c r="CB18" i="10"/>
  <c r="L18" i="10" s="1"/>
  <c r="CA18" i="10"/>
  <c r="B18" i="10"/>
  <c r="CE17" i="10"/>
  <c r="CD17" i="10"/>
  <c r="CB17" i="10"/>
  <c r="CA17" i="10"/>
  <c r="L17" i="10"/>
  <c r="B17" i="10"/>
  <c r="CE16" i="10"/>
  <c r="CD16" i="10"/>
  <c r="CB16" i="10"/>
  <c r="L16" i="10" s="1"/>
  <c r="CA16" i="10"/>
  <c r="B16" i="10"/>
  <c r="CE15" i="10"/>
  <c r="CD15" i="10"/>
  <c r="CB15" i="10"/>
  <c r="CA15" i="10"/>
  <c r="L15" i="10"/>
  <c r="B15" i="10"/>
  <c r="CE14" i="10"/>
  <c r="CD14" i="10"/>
  <c r="CB14" i="10"/>
  <c r="L14" i="10" s="1"/>
  <c r="CA14" i="10"/>
  <c r="B14" i="10"/>
  <c r="CE13" i="10"/>
  <c r="CD13" i="10"/>
  <c r="CB13" i="10"/>
  <c r="CA13" i="10"/>
  <c r="L13" i="10"/>
  <c r="B13" i="10"/>
  <c r="CE12" i="10"/>
  <c r="CD12" i="10"/>
  <c r="B90" i="10" s="1"/>
  <c r="CB12" i="10"/>
  <c r="L12" i="10" s="1"/>
  <c r="CA12" i="10"/>
  <c r="B12" i="10"/>
  <c r="K11" i="10"/>
  <c r="J11" i="10"/>
  <c r="I11" i="10"/>
  <c r="H11" i="10"/>
  <c r="G11" i="10"/>
  <c r="F11" i="10"/>
  <c r="E11" i="10"/>
  <c r="D11" i="10"/>
  <c r="C11" i="10"/>
  <c r="B11" i="10" s="1"/>
  <c r="A90" i="10" s="1"/>
  <c r="A5" i="10"/>
  <c r="A4" i="10"/>
  <c r="A3" i="10"/>
  <c r="A2" i="10"/>
  <c r="L45" i="9" l="1"/>
  <c r="N44" i="9"/>
  <c r="M44" i="9"/>
  <c r="K44" i="9"/>
  <c r="J44" i="9"/>
  <c r="I44" i="9"/>
  <c r="H44" i="9"/>
  <c r="G44" i="9"/>
  <c r="F44" i="9"/>
  <c r="E44" i="9"/>
  <c r="D44" i="9"/>
  <c r="C44" i="9"/>
  <c r="L43" i="9"/>
  <c r="L41" i="9"/>
  <c r="L36" i="9"/>
  <c r="L44" i="9" s="1"/>
  <c r="L35" i="9"/>
  <c r="L34" i="9"/>
  <c r="L33" i="9"/>
  <c r="CE29" i="9"/>
  <c r="CD29" i="9"/>
  <c r="CB29" i="9"/>
  <c r="CA29" i="9"/>
  <c r="L29" i="9"/>
  <c r="B29" i="9"/>
  <c r="CE28" i="9"/>
  <c r="CD28" i="9"/>
  <c r="CB28" i="9"/>
  <c r="L28" i="9" s="1"/>
  <c r="CA28" i="9"/>
  <c r="B28" i="9"/>
  <c r="CE27" i="9"/>
  <c r="CD27" i="9"/>
  <c r="CB27" i="9"/>
  <c r="CA27" i="9"/>
  <c r="L27" i="9"/>
  <c r="B27" i="9"/>
  <c r="CE26" i="9"/>
  <c r="CD26" i="9"/>
  <c r="CB26" i="9"/>
  <c r="L26" i="9" s="1"/>
  <c r="CA26" i="9"/>
  <c r="B26" i="9"/>
  <c r="CE25" i="9"/>
  <c r="CD25" i="9"/>
  <c r="CB25" i="9"/>
  <c r="CA25" i="9"/>
  <c r="L25" i="9"/>
  <c r="B25" i="9"/>
  <c r="CE24" i="9"/>
  <c r="CD24" i="9"/>
  <c r="CB24" i="9"/>
  <c r="L24" i="9" s="1"/>
  <c r="CA24" i="9"/>
  <c r="B24" i="9"/>
  <c r="CE23" i="9"/>
  <c r="CD23" i="9"/>
  <c r="CB23" i="9"/>
  <c r="CA23" i="9"/>
  <c r="L23" i="9"/>
  <c r="B23" i="9"/>
  <c r="CE22" i="9"/>
  <c r="CD22" i="9"/>
  <c r="CB22" i="9"/>
  <c r="L22" i="9" s="1"/>
  <c r="CA22" i="9"/>
  <c r="B22" i="9"/>
  <c r="CE21" i="9"/>
  <c r="CD21" i="9"/>
  <c r="CB21" i="9"/>
  <c r="CA21" i="9"/>
  <c r="L21" i="9"/>
  <c r="B21" i="9"/>
  <c r="CE20" i="9"/>
  <c r="CD20" i="9"/>
  <c r="CB20" i="9"/>
  <c r="L20" i="9" s="1"/>
  <c r="CA20" i="9"/>
  <c r="B20" i="9"/>
  <c r="CE19" i="9"/>
  <c r="CD19" i="9"/>
  <c r="CB19" i="9"/>
  <c r="CA19" i="9"/>
  <c r="L19" i="9"/>
  <c r="B19" i="9"/>
  <c r="CE18" i="9"/>
  <c r="CD18" i="9"/>
  <c r="CB18" i="9"/>
  <c r="L18" i="9" s="1"/>
  <c r="CA18" i="9"/>
  <c r="B18" i="9"/>
  <c r="CE17" i="9"/>
  <c r="CD17" i="9"/>
  <c r="CB17" i="9"/>
  <c r="CA17" i="9"/>
  <c r="L17" i="9"/>
  <c r="B17" i="9"/>
  <c r="CE16" i="9"/>
  <c r="CD16" i="9"/>
  <c r="CB16" i="9"/>
  <c r="L16" i="9" s="1"/>
  <c r="CA16" i="9"/>
  <c r="B16" i="9"/>
  <c r="CE15" i="9"/>
  <c r="CD15" i="9"/>
  <c r="CB15" i="9"/>
  <c r="CA15" i="9"/>
  <c r="L15" i="9"/>
  <c r="B15" i="9"/>
  <c r="CE14" i="9"/>
  <c r="CD14" i="9"/>
  <c r="CB14" i="9"/>
  <c r="L14" i="9" s="1"/>
  <c r="CA14" i="9"/>
  <c r="B14" i="9"/>
  <c r="CE13" i="9"/>
  <c r="CD13" i="9"/>
  <c r="CB13" i="9"/>
  <c r="CA13" i="9"/>
  <c r="L13" i="9"/>
  <c r="B13" i="9"/>
  <c r="CE12" i="9"/>
  <c r="CD12" i="9"/>
  <c r="B90" i="9" s="1"/>
  <c r="CB12" i="9"/>
  <c r="L12" i="9" s="1"/>
  <c r="CA12" i="9"/>
  <c r="B12" i="9"/>
  <c r="K11" i="9"/>
  <c r="J11" i="9"/>
  <c r="I11" i="9"/>
  <c r="H11" i="9"/>
  <c r="G11" i="9"/>
  <c r="F11" i="9"/>
  <c r="E11" i="9"/>
  <c r="D11" i="9"/>
  <c r="C11" i="9"/>
  <c r="B11" i="9" s="1"/>
  <c r="A5" i="9"/>
  <c r="A4" i="9"/>
  <c r="A3" i="9"/>
  <c r="A2" i="9"/>
  <c r="A90" i="9" l="1"/>
  <c r="L45" i="8"/>
  <c r="N44" i="8"/>
  <c r="M44" i="8"/>
  <c r="K44" i="8"/>
  <c r="J44" i="8"/>
  <c r="I44" i="8"/>
  <c r="H44" i="8"/>
  <c r="G44" i="8"/>
  <c r="F44" i="8"/>
  <c r="E44" i="8"/>
  <c r="D44" i="8"/>
  <c r="C44" i="8"/>
  <c r="L43" i="8"/>
  <c r="L41" i="8"/>
  <c r="L36" i="8"/>
  <c r="L35" i="8"/>
  <c r="L34" i="8"/>
  <c r="L33" i="8"/>
  <c r="L44" i="8" s="1"/>
  <c r="CE29" i="8"/>
  <c r="CD29" i="8"/>
  <c r="CB29" i="8"/>
  <c r="CA29" i="8"/>
  <c r="L29" i="8" s="1"/>
  <c r="B29" i="8"/>
  <c r="CE28" i="8"/>
  <c r="CD28" i="8"/>
  <c r="CB28" i="8"/>
  <c r="CA28" i="8"/>
  <c r="L28" i="8"/>
  <c r="B28" i="8"/>
  <c r="CE27" i="8"/>
  <c r="CD27" i="8"/>
  <c r="CB27" i="8"/>
  <c r="CA27" i="8"/>
  <c r="L27" i="8" s="1"/>
  <c r="B27" i="8"/>
  <c r="CE26" i="8"/>
  <c r="CD26" i="8"/>
  <c r="CB26" i="8"/>
  <c r="CA26" i="8"/>
  <c r="L26" i="8"/>
  <c r="B26" i="8"/>
  <c r="CE25" i="8"/>
  <c r="CD25" i="8"/>
  <c r="CB25" i="8"/>
  <c r="CA25" i="8"/>
  <c r="L25" i="8" s="1"/>
  <c r="B25" i="8"/>
  <c r="CE24" i="8"/>
  <c r="CD24" i="8"/>
  <c r="CB24" i="8"/>
  <c r="CA24" i="8"/>
  <c r="L24" i="8"/>
  <c r="B24" i="8"/>
  <c r="CE23" i="8"/>
  <c r="CD23" i="8"/>
  <c r="CB23" i="8"/>
  <c r="CA23" i="8"/>
  <c r="L23" i="8" s="1"/>
  <c r="B23" i="8"/>
  <c r="CE22" i="8"/>
  <c r="CD22" i="8"/>
  <c r="CB22" i="8"/>
  <c r="CA22" i="8"/>
  <c r="L22" i="8"/>
  <c r="B22" i="8"/>
  <c r="CE21" i="8"/>
  <c r="CD21" i="8"/>
  <c r="CB21" i="8"/>
  <c r="CA21" i="8"/>
  <c r="L21" i="8" s="1"/>
  <c r="B21" i="8"/>
  <c r="CE20" i="8"/>
  <c r="CD20" i="8"/>
  <c r="CB20" i="8"/>
  <c r="CA20" i="8"/>
  <c r="L20" i="8"/>
  <c r="B20" i="8"/>
  <c r="CE19" i="8"/>
  <c r="CD19" i="8"/>
  <c r="CB19" i="8"/>
  <c r="CA19" i="8"/>
  <c r="L19" i="8" s="1"/>
  <c r="B19" i="8"/>
  <c r="CE18" i="8"/>
  <c r="CD18" i="8"/>
  <c r="CB18" i="8"/>
  <c r="CA18" i="8"/>
  <c r="L18" i="8"/>
  <c r="B18" i="8"/>
  <c r="CE17" i="8"/>
  <c r="CD17" i="8"/>
  <c r="CB17" i="8"/>
  <c r="CA17" i="8"/>
  <c r="L17" i="8" s="1"/>
  <c r="B17" i="8"/>
  <c r="CE16" i="8"/>
  <c r="CD16" i="8"/>
  <c r="CB16" i="8"/>
  <c r="CA16" i="8"/>
  <c r="L16" i="8"/>
  <c r="B16" i="8"/>
  <c r="CE15" i="8"/>
  <c r="CD15" i="8"/>
  <c r="CB15" i="8"/>
  <c r="CA15" i="8"/>
  <c r="L15" i="8" s="1"/>
  <c r="B15" i="8"/>
  <c r="CE14" i="8"/>
  <c r="CD14" i="8"/>
  <c r="CB14" i="8"/>
  <c r="CA14" i="8"/>
  <c r="L14" i="8"/>
  <c r="B14" i="8"/>
  <c r="CE13" i="8"/>
  <c r="CD13" i="8"/>
  <c r="CB13" i="8"/>
  <c r="CA13" i="8"/>
  <c r="L13" i="8" s="1"/>
  <c r="B13" i="8"/>
  <c r="CE12" i="8"/>
  <c r="CD12" i="8"/>
  <c r="B90" i="8" s="1"/>
  <c r="CB12" i="8"/>
  <c r="CA12" i="8"/>
  <c r="L12" i="8"/>
  <c r="B12" i="8"/>
  <c r="K11" i="8"/>
  <c r="J11" i="8"/>
  <c r="I11" i="8"/>
  <c r="H11" i="8"/>
  <c r="G11" i="8"/>
  <c r="F11" i="8"/>
  <c r="E11" i="8"/>
  <c r="D11" i="8"/>
  <c r="B11" i="8" s="1"/>
  <c r="A90" i="8" s="1"/>
  <c r="C11" i="8"/>
  <c r="A5" i="8"/>
  <c r="A4" i="8"/>
  <c r="A3" i="8"/>
  <c r="A2" i="8"/>
  <c r="L45" i="7" l="1"/>
  <c r="N44" i="7"/>
  <c r="M44" i="7"/>
  <c r="K44" i="7"/>
  <c r="J44" i="7"/>
  <c r="I44" i="7"/>
  <c r="H44" i="7"/>
  <c r="G44" i="7"/>
  <c r="F44" i="7"/>
  <c r="E44" i="7"/>
  <c r="D44" i="7"/>
  <c r="C44" i="7"/>
  <c r="L43" i="7"/>
  <c r="L41" i="7"/>
  <c r="L36" i="7"/>
  <c r="L35" i="7"/>
  <c r="L34" i="7"/>
  <c r="L33" i="7"/>
  <c r="L44" i="7" s="1"/>
  <c r="CE29" i="7"/>
  <c r="CD29" i="7"/>
  <c r="CB29" i="7"/>
  <c r="CA29" i="7"/>
  <c r="L29" i="7" s="1"/>
  <c r="B29" i="7"/>
  <c r="CE28" i="7"/>
  <c r="CD28" i="7"/>
  <c r="CB28" i="7"/>
  <c r="CA28" i="7"/>
  <c r="L28" i="7"/>
  <c r="B28" i="7"/>
  <c r="CE27" i="7"/>
  <c r="CD27" i="7"/>
  <c r="CB27" i="7"/>
  <c r="CA27" i="7"/>
  <c r="L27" i="7" s="1"/>
  <c r="B27" i="7"/>
  <c r="CE26" i="7"/>
  <c r="CD26" i="7"/>
  <c r="CB26" i="7"/>
  <c r="CA26" i="7"/>
  <c r="L26" i="7"/>
  <c r="B26" i="7"/>
  <c r="CE25" i="7"/>
  <c r="CD25" i="7"/>
  <c r="CB25" i="7"/>
  <c r="CA25" i="7"/>
  <c r="L25" i="7" s="1"/>
  <c r="B25" i="7"/>
  <c r="CE24" i="7"/>
  <c r="CD24" i="7"/>
  <c r="CB24" i="7"/>
  <c r="CA24" i="7"/>
  <c r="L24" i="7"/>
  <c r="B24" i="7"/>
  <c r="CE23" i="7"/>
  <c r="CD23" i="7"/>
  <c r="CB23" i="7"/>
  <c r="CA23" i="7"/>
  <c r="L23" i="7" s="1"/>
  <c r="B23" i="7"/>
  <c r="CE22" i="7"/>
  <c r="CD22" i="7"/>
  <c r="CB22" i="7"/>
  <c r="CA22" i="7"/>
  <c r="L22" i="7"/>
  <c r="B22" i="7"/>
  <c r="CE21" i="7"/>
  <c r="CD21" i="7"/>
  <c r="CB21" i="7"/>
  <c r="CA21" i="7"/>
  <c r="L21" i="7" s="1"/>
  <c r="B21" i="7"/>
  <c r="CE20" i="7"/>
  <c r="CD20" i="7"/>
  <c r="CB20" i="7"/>
  <c r="CA20" i="7"/>
  <c r="L20" i="7"/>
  <c r="B20" i="7"/>
  <c r="CE19" i="7"/>
  <c r="CD19" i="7"/>
  <c r="CB19" i="7"/>
  <c r="CA19" i="7"/>
  <c r="L19" i="7" s="1"/>
  <c r="B19" i="7"/>
  <c r="CE18" i="7"/>
  <c r="CD18" i="7"/>
  <c r="CB18" i="7"/>
  <c r="CA18" i="7"/>
  <c r="L18" i="7"/>
  <c r="B18" i="7"/>
  <c r="CE17" i="7"/>
  <c r="CD17" i="7"/>
  <c r="CB17" i="7"/>
  <c r="CA17" i="7"/>
  <c r="L17" i="7" s="1"/>
  <c r="B17" i="7"/>
  <c r="CE16" i="7"/>
  <c r="CD16" i="7"/>
  <c r="CB16" i="7"/>
  <c r="CA16" i="7"/>
  <c r="L16" i="7"/>
  <c r="B16" i="7"/>
  <c r="CE15" i="7"/>
  <c r="CD15" i="7"/>
  <c r="CB15" i="7"/>
  <c r="CA15" i="7"/>
  <c r="L15" i="7" s="1"/>
  <c r="B15" i="7"/>
  <c r="CE14" i="7"/>
  <c r="CD14" i="7"/>
  <c r="CB14" i="7"/>
  <c r="CA14" i="7"/>
  <c r="L14" i="7"/>
  <c r="B14" i="7"/>
  <c r="CE13" i="7"/>
  <c r="CD13" i="7"/>
  <c r="CB13" i="7"/>
  <c r="CA13" i="7"/>
  <c r="L13" i="7" s="1"/>
  <c r="B13" i="7"/>
  <c r="CE12" i="7"/>
  <c r="CD12" i="7"/>
  <c r="B90" i="7" s="1"/>
  <c r="CB12" i="7"/>
  <c r="CA12" i="7"/>
  <c r="L12" i="7"/>
  <c r="B12" i="7"/>
  <c r="K11" i="7"/>
  <c r="J11" i="7"/>
  <c r="I11" i="7"/>
  <c r="H11" i="7"/>
  <c r="G11" i="7"/>
  <c r="F11" i="7"/>
  <c r="E11" i="7"/>
  <c r="D11" i="7"/>
  <c r="B11" i="7" s="1"/>
  <c r="A90" i="7" s="1"/>
  <c r="C11" i="7"/>
  <c r="A5" i="7"/>
  <c r="A4" i="7"/>
  <c r="A3" i="7"/>
  <c r="A2" i="7"/>
  <c r="L45" i="6" l="1"/>
  <c r="N44" i="6"/>
  <c r="M44" i="6"/>
  <c r="K44" i="6"/>
  <c r="J44" i="6"/>
  <c r="I44" i="6"/>
  <c r="H44" i="6"/>
  <c r="G44" i="6"/>
  <c r="F44" i="6"/>
  <c r="E44" i="6"/>
  <c r="D44" i="6"/>
  <c r="C44" i="6"/>
  <c r="L43" i="6"/>
  <c r="L41" i="6"/>
  <c r="L36" i="6"/>
  <c r="L44" i="6" s="1"/>
  <c r="L35" i="6"/>
  <c r="L34" i="6"/>
  <c r="L33" i="6"/>
  <c r="CE29" i="6"/>
  <c r="CD29" i="6"/>
  <c r="CB29" i="6"/>
  <c r="CA29" i="6"/>
  <c r="L29" i="6"/>
  <c r="B29" i="6"/>
  <c r="CE28" i="6"/>
  <c r="CD28" i="6"/>
  <c r="CB28" i="6"/>
  <c r="L28" i="6" s="1"/>
  <c r="CA28" i="6"/>
  <c r="B28" i="6"/>
  <c r="CE27" i="6"/>
  <c r="CD27" i="6"/>
  <c r="CB27" i="6"/>
  <c r="CA27" i="6"/>
  <c r="L27" i="6"/>
  <c r="B27" i="6"/>
  <c r="CE26" i="6"/>
  <c r="CD26" i="6"/>
  <c r="CB26" i="6"/>
  <c r="L26" i="6" s="1"/>
  <c r="CA26" i="6"/>
  <c r="B26" i="6"/>
  <c r="CE25" i="6"/>
  <c r="CD25" i="6"/>
  <c r="CB25" i="6"/>
  <c r="CA25" i="6"/>
  <c r="L25" i="6"/>
  <c r="B25" i="6"/>
  <c r="CE24" i="6"/>
  <c r="CD24" i="6"/>
  <c r="CB24" i="6"/>
  <c r="L24" i="6" s="1"/>
  <c r="CA24" i="6"/>
  <c r="B24" i="6"/>
  <c r="CE23" i="6"/>
  <c r="CD23" i="6"/>
  <c r="CB23" i="6"/>
  <c r="CA23" i="6"/>
  <c r="L23" i="6"/>
  <c r="B23" i="6"/>
  <c r="CE22" i="6"/>
  <c r="CD22" i="6"/>
  <c r="CB22" i="6"/>
  <c r="L22" i="6" s="1"/>
  <c r="CA22" i="6"/>
  <c r="B22" i="6"/>
  <c r="CE21" i="6"/>
  <c r="CD21" i="6"/>
  <c r="CB21" i="6"/>
  <c r="CA21" i="6"/>
  <c r="L21" i="6"/>
  <c r="B21" i="6"/>
  <c r="CE20" i="6"/>
  <c r="CD20" i="6"/>
  <c r="CB20" i="6"/>
  <c r="L20" i="6" s="1"/>
  <c r="CA20" i="6"/>
  <c r="B20" i="6"/>
  <c r="CE19" i="6"/>
  <c r="CD19" i="6"/>
  <c r="CB19" i="6"/>
  <c r="CA19" i="6"/>
  <c r="L19" i="6"/>
  <c r="B19" i="6"/>
  <c r="CE18" i="6"/>
  <c r="CD18" i="6"/>
  <c r="CB18" i="6"/>
  <c r="L18" i="6" s="1"/>
  <c r="CA18" i="6"/>
  <c r="B18" i="6"/>
  <c r="CE17" i="6"/>
  <c r="CD17" i="6"/>
  <c r="CB17" i="6"/>
  <c r="CA17" i="6"/>
  <c r="L17" i="6"/>
  <c r="B17" i="6"/>
  <c r="CE16" i="6"/>
  <c r="CD16" i="6"/>
  <c r="CB16" i="6"/>
  <c r="L16" i="6" s="1"/>
  <c r="CA16" i="6"/>
  <c r="B16" i="6"/>
  <c r="CE15" i="6"/>
  <c r="CD15" i="6"/>
  <c r="CB15" i="6"/>
  <c r="CA15" i="6"/>
  <c r="L15" i="6"/>
  <c r="B15" i="6"/>
  <c r="CE14" i="6"/>
  <c r="CD14" i="6"/>
  <c r="CB14" i="6"/>
  <c r="L14" i="6" s="1"/>
  <c r="CA14" i="6"/>
  <c r="B14" i="6"/>
  <c r="CE13" i="6"/>
  <c r="CD13" i="6"/>
  <c r="CB13" i="6"/>
  <c r="CA13" i="6"/>
  <c r="L13" i="6"/>
  <c r="B13" i="6"/>
  <c r="CE12" i="6"/>
  <c r="CD12" i="6"/>
  <c r="B90" i="6" s="1"/>
  <c r="CB12" i="6"/>
  <c r="L12" i="6" s="1"/>
  <c r="CA12" i="6"/>
  <c r="B12" i="6"/>
  <c r="K11" i="6"/>
  <c r="J11" i="6"/>
  <c r="I11" i="6"/>
  <c r="H11" i="6"/>
  <c r="G11" i="6"/>
  <c r="F11" i="6"/>
  <c r="E11" i="6"/>
  <c r="D11" i="6"/>
  <c r="C11" i="6"/>
  <c r="B11" i="6" s="1"/>
  <c r="A90" i="6" s="1"/>
  <c r="A5" i="6"/>
  <c r="A4" i="6"/>
  <c r="A3" i="6"/>
  <c r="A2" i="6"/>
  <c r="L45" i="5" l="1"/>
  <c r="N44" i="5"/>
  <c r="M44" i="5"/>
  <c r="K44" i="5"/>
  <c r="J44" i="5"/>
  <c r="I44" i="5"/>
  <c r="H44" i="5"/>
  <c r="G44" i="5"/>
  <c r="F44" i="5"/>
  <c r="E44" i="5"/>
  <c r="D44" i="5"/>
  <c r="C44" i="5"/>
  <c r="L43" i="5"/>
  <c r="L41" i="5"/>
  <c r="L36" i="5"/>
  <c r="L35" i="5"/>
  <c r="L34" i="5"/>
  <c r="L44" i="5" s="1"/>
  <c r="L33" i="5"/>
  <c r="CE29" i="5"/>
  <c r="CD29" i="5"/>
  <c r="CB29" i="5"/>
  <c r="L29" i="5" s="1"/>
  <c r="CA29" i="5"/>
  <c r="B29" i="5"/>
  <c r="CE28" i="5"/>
  <c r="CD28" i="5"/>
  <c r="CB28" i="5"/>
  <c r="CA28" i="5"/>
  <c r="L28" i="5"/>
  <c r="B28" i="5"/>
  <c r="CE27" i="5"/>
  <c r="CD27" i="5"/>
  <c r="CB27" i="5"/>
  <c r="L27" i="5" s="1"/>
  <c r="CA27" i="5"/>
  <c r="B27" i="5"/>
  <c r="CE26" i="5"/>
  <c r="CD26" i="5"/>
  <c r="CB26" i="5"/>
  <c r="CA26" i="5"/>
  <c r="L26" i="5"/>
  <c r="B26" i="5"/>
  <c r="CE25" i="5"/>
  <c r="CD25" i="5"/>
  <c r="CB25" i="5"/>
  <c r="L25" i="5" s="1"/>
  <c r="CA25" i="5"/>
  <c r="B25" i="5"/>
  <c r="CE24" i="5"/>
  <c r="CD24" i="5"/>
  <c r="CB24" i="5"/>
  <c r="CA24" i="5"/>
  <c r="L24" i="5"/>
  <c r="B24" i="5"/>
  <c r="CE23" i="5"/>
  <c r="CD23" i="5"/>
  <c r="CB23" i="5"/>
  <c r="L23" i="5" s="1"/>
  <c r="CA23" i="5"/>
  <c r="B23" i="5"/>
  <c r="CE22" i="5"/>
  <c r="CD22" i="5"/>
  <c r="CB22" i="5"/>
  <c r="CA22" i="5"/>
  <c r="L22" i="5"/>
  <c r="B22" i="5"/>
  <c r="CE21" i="5"/>
  <c r="CD21" i="5"/>
  <c r="CB21" i="5"/>
  <c r="L21" i="5" s="1"/>
  <c r="CA21" i="5"/>
  <c r="B21" i="5"/>
  <c r="CE20" i="5"/>
  <c r="CD20" i="5"/>
  <c r="CB20" i="5"/>
  <c r="CA20" i="5"/>
  <c r="L20" i="5"/>
  <c r="B20" i="5"/>
  <c r="CE19" i="5"/>
  <c r="CD19" i="5"/>
  <c r="CB19" i="5"/>
  <c r="L19" i="5" s="1"/>
  <c r="CA19" i="5"/>
  <c r="B19" i="5"/>
  <c r="CE18" i="5"/>
  <c r="CD18" i="5"/>
  <c r="CB18" i="5"/>
  <c r="CA18" i="5"/>
  <c r="L18" i="5"/>
  <c r="B18" i="5"/>
  <c r="CE17" i="5"/>
  <c r="CD17" i="5"/>
  <c r="CB17" i="5"/>
  <c r="L17" i="5" s="1"/>
  <c r="CA17" i="5"/>
  <c r="B17" i="5"/>
  <c r="CE16" i="5"/>
  <c r="CD16" i="5"/>
  <c r="CB16" i="5"/>
  <c r="CA16" i="5"/>
  <c r="L16" i="5"/>
  <c r="B16" i="5"/>
  <c r="CE15" i="5"/>
  <c r="CD15" i="5"/>
  <c r="CB15" i="5"/>
  <c r="L15" i="5" s="1"/>
  <c r="CA15" i="5"/>
  <c r="B15" i="5"/>
  <c r="CE14" i="5"/>
  <c r="CD14" i="5"/>
  <c r="CB14" i="5"/>
  <c r="CA14" i="5"/>
  <c r="L14" i="5"/>
  <c r="B14" i="5"/>
  <c r="CE13" i="5"/>
  <c r="CD13" i="5"/>
  <c r="CB13" i="5"/>
  <c r="L13" i="5" s="1"/>
  <c r="CA13" i="5"/>
  <c r="B13" i="5"/>
  <c r="CE12" i="5"/>
  <c r="CD12" i="5"/>
  <c r="B90" i="5" s="1"/>
  <c r="CB12" i="5"/>
  <c r="CA12" i="5"/>
  <c r="L12" i="5"/>
  <c r="B12" i="5"/>
  <c r="K11" i="5"/>
  <c r="J11" i="5"/>
  <c r="I11" i="5"/>
  <c r="H11" i="5"/>
  <c r="G11" i="5"/>
  <c r="F11" i="5"/>
  <c r="E11" i="5"/>
  <c r="D11" i="5"/>
  <c r="C11" i="5"/>
  <c r="B11" i="5"/>
  <c r="A5" i="5"/>
  <c r="A4" i="5"/>
  <c r="A3" i="5"/>
  <c r="A2" i="5"/>
  <c r="A90" i="5" l="1"/>
  <c r="L45" i="4"/>
  <c r="N44" i="4"/>
  <c r="M44" i="4"/>
  <c r="K44" i="4"/>
  <c r="J44" i="4"/>
  <c r="I44" i="4"/>
  <c r="H44" i="4"/>
  <c r="G44" i="4"/>
  <c r="F44" i="4"/>
  <c r="E44" i="4"/>
  <c r="D44" i="4"/>
  <c r="C44" i="4"/>
  <c r="L43" i="4"/>
  <c r="L41" i="4"/>
  <c r="L36" i="4"/>
  <c r="L44" i="4" s="1"/>
  <c r="L35" i="4"/>
  <c r="L34" i="4"/>
  <c r="L33" i="4"/>
  <c r="CE29" i="4"/>
  <c r="CD29" i="4"/>
  <c r="CB29" i="4"/>
  <c r="CA29" i="4"/>
  <c r="L29" i="4"/>
  <c r="B29" i="4"/>
  <c r="CE28" i="4"/>
  <c r="CD28" i="4"/>
  <c r="CB28" i="4"/>
  <c r="L28" i="4" s="1"/>
  <c r="CA28" i="4"/>
  <c r="B28" i="4"/>
  <c r="CE27" i="4"/>
  <c r="CD27" i="4"/>
  <c r="CB27" i="4"/>
  <c r="CA27" i="4"/>
  <c r="L27" i="4"/>
  <c r="B27" i="4"/>
  <c r="CE26" i="4"/>
  <c r="CD26" i="4"/>
  <c r="CB26" i="4"/>
  <c r="L26" i="4" s="1"/>
  <c r="CA26" i="4"/>
  <c r="B26" i="4"/>
  <c r="CE25" i="4"/>
  <c r="CD25" i="4"/>
  <c r="CB25" i="4"/>
  <c r="CA25" i="4"/>
  <c r="L25" i="4"/>
  <c r="B25" i="4"/>
  <c r="CE24" i="4"/>
  <c r="CD24" i="4"/>
  <c r="CB24" i="4"/>
  <c r="L24" i="4" s="1"/>
  <c r="CA24" i="4"/>
  <c r="B24" i="4"/>
  <c r="CE23" i="4"/>
  <c r="CD23" i="4"/>
  <c r="CB23" i="4"/>
  <c r="CA23" i="4"/>
  <c r="L23" i="4"/>
  <c r="B23" i="4"/>
  <c r="CE22" i="4"/>
  <c r="CD22" i="4"/>
  <c r="CB22" i="4"/>
  <c r="L22" i="4" s="1"/>
  <c r="CA22" i="4"/>
  <c r="B22" i="4"/>
  <c r="CE21" i="4"/>
  <c r="CD21" i="4"/>
  <c r="CB21" i="4"/>
  <c r="CA21" i="4"/>
  <c r="L21" i="4"/>
  <c r="B21" i="4"/>
  <c r="CE20" i="4"/>
  <c r="CD20" i="4"/>
  <c r="CB20" i="4"/>
  <c r="L20" i="4" s="1"/>
  <c r="CA20" i="4"/>
  <c r="B20" i="4"/>
  <c r="CE19" i="4"/>
  <c r="CD19" i="4"/>
  <c r="CB19" i="4"/>
  <c r="CA19" i="4"/>
  <c r="L19" i="4"/>
  <c r="B19" i="4"/>
  <c r="CE18" i="4"/>
  <c r="CD18" i="4"/>
  <c r="CB18" i="4"/>
  <c r="L18" i="4" s="1"/>
  <c r="CA18" i="4"/>
  <c r="B18" i="4"/>
  <c r="CE17" i="4"/>
  <c r="CD17" i="4"/>
  <c r="CB17" i="4"/>
  <c r="CA17" i="4"/>
  <c r="L17" i="4"/>
  <c r="B17" i="4"/>
  <c r="CE16" i="4"/>
  <c r="CD16" i="4"/>
  <c r="CB16" i="4"/>
  <c r="L16" i="4" s="1"/>
  <c r="CA16" i="4"/>
  <c r="B16" i="4"/>
  <c r="CE15" i="4"/>
  <c r="CD15" i="4"/>
  <c r="CB15" i="4"/>
  <c r="CA15" i="4"/>
  <c r="L15" i="4"/>
  <c r="B15" i="4"/>
  <c r="CE14" i="4"/>
  <c r="CD14" i="4"/>
  <c r="CB14" i="4"/>
  <c r="L14" i="4" s="1"/>
  <c r="CA14" i="4"/>
  <c r="B14" i="4"/>
  <c r="CE13" i="4"/>
  <c r="CD13" i="4"/>
  <c r="CB13" i="4"/>
  <c r="CA13" i="4"/>
  <c r="L13" i="4"/>
  <c r="B13" i="4"/>
  <c r="CE12" i="4"/>
  <c r="CD12" i="4"/>
  <c r="B90" i="4" s="1"/>
  <c r="CB12" i="4"/>
  <c r="L12" i="4" s="1"/>
  <c r="CA12" i="4"/>
  <c r="B12" i="4"/>
  <c r="K11" i="4"/>
  <c r="J11" i="4"/>
  <c r="I11" i="4"/>
  <c r="H11" i="4"/>
  <c r="G11" i="4"/>
  <c r="F11" i="4"/>
  <c r="E11" i="4"/>
  <c r="D11" i="4"/>
  <c r="C11" i="4"/>
  <c r="B11" i="4" s="1"/>
  <c r="A90" i="4" s="1"/>
  <c r="A5" i="4"/>
  <c r="A4" i="4"/>
  <c r="A3" i="4"/>
  <c r="A2" i="4"/>
  <c r="L45" i="3" l="1"/>
  <c r="N44" i="3"/>
  <c r="M44" i="3"/>
  <c r="K44" i="3"/>
  <c r="J44" i="3"/>
  <c r="I44" i="3"/>
  <c r="H44" i="3"/>
  <c r="G44" i="3"/>
  <c r="F44" i="3"/>
  <c r="E44" i="3"/>
  <c r="D44" i="3"/>
  <c r="C44" i="3"/>
  <c r="L43" i="3"/>
  <c r="L41" i="3"/>
  <c r="L36" i="3"/>
  <c r="L44" i="3" s="1"/>
  <c r="L35" i="3"/>
  <c r="L34" i="3"/>
  <c r="L33" i="3"/>
  <c r="CE29" i="3"/>
  <c r="CD29" i="3"/>
  <c r="CB29" i="3"/>
  <c r="CA29" i="3"/>
  <c r="L29" i="3"/>
  <c r="B29" i="3"/>
  <c r="CE28" i="3"/>
  <c r="CD28" i="3"/>
  <c r="CB28" i="3"/>
  <c r="L28" i="3" s="1"/>
  <c r="CA28" i="3"/>
  <c r="B28" i="3"/>
  <c r="CE27" i="3"/>
  <c r="CD27" i="3"/>
  <c r="CB27" i="3"/>
  <c r="CA27" i="3"/>
  <c r="L27" i="3"/>
  <c r="B27" i="3"/>
  <c r="CE26" i="3"/>
  <c r="CD26" i="3"/>
  <c r="CB26" i="3"/>
  <c r="L26" i="3" s="1"/>
  <c r="CA26" i="3"/>
  <c r="B26" i="3"/>
  <c r="CE25" i="3"/>
  <c r="CD25" i="3"/>
  <c r="CB25" i="3"/>
  <c r="CA25" i="3"/>
  <c r="L25" i="3"/>
  <c r="B25" i="3"/>
  <c r="CE24" i="3"/>
  <c r="CD24" i="3"/>
  <c r="CB24" i="3"/>
  <c r="L24" i="3" s="1"/>
  <c r="CA24" i="3"/>
  <c r="B24" i="3"/>
  <c r="CE23" i="3"/>
  <c r="CD23" i="3"/>
  <c r="CB23" i="3"/>
  <c r="CA23" i="3"/>
  <c r="L23" i="3"/>
  <c r="B23" i="3"/>
  <c r="CE22" i="3"/>
  <c r="CD22" i="3"/>
  <c r="CB22" i="3"/>
  <c r="L22" i="3" s="1"/>
  <c r="CA22" i="3"/>
  <c r="B22" i="3"/>
  <c r="CE21" i="3"/>
  <c r="CD21" i="3"/>
  <c r="CB21" i="3"/>
  <c r="CA21" i="3"/>
  <c r="L21" i="3"/>
  <c r="B21" i="3"/>
  <c r="CE20" i="3"/>
  <c r="CD20" i="3"/>
  <c r="CB20" i="3"/>
  <c r="L20" i="3" s="1"/>
  <c r="CA20" i="3"/>
  <c r="B20" i="3"/>
  <c r="CE19" i="3"/>
  <c r="CD19" i="3"/>
  <c r="CB19" i="3"/>
  <c r="CA19" i="3"/>
  <c r="L19" i="3"/>
  <c r="B19" i="3"/>
  <c r="CE18" i="3"/>
  <c r="CD18" i="3"/>
  <c r="CB18" i="3"/>
  <c r="L18" i="3" s="1"/>
  <c r="CA18" i="3"/>
  <c r="B18" i="3"/>
  <c r="CE17" i="3"/>
  <c r="CD17" i="3"/>
  <c r="CB17" i="3"/>
  <c r="CA17" i="3"/>
  <c r="L17" i="3"/>
  <c r="B17" i="3"/>
  <c r="CE16" i="3"/>
  <c r="CD16" i="3"/>
  <c r="CB16" i="3"/>
  <c r="L16" i="3" s="1"/>
  <c r="CA16" i="3"/>
  <c r="B16" i="3"/>
  <c r="CE15" i="3"/>
  <c r="CD15" i="3"/>
  <c r="CB15" i="3"/>
  <c r="CA15" i="3"/>
  <c r="L15" i="3"/>
  <c r="B15" i="3"/>
  <c r="CE14" i="3"/>
  <c r="CD14" i="3"/>
  <c r="CB14" i="3"/>
  <c r="L14" i="3" s="1"/>
  <c r="CA14" i="3"/>
  <c r="B14" i="3"/>
  <c r="CE13" i="3"/>
  <c r="CD13" i="3"/>
  <c r="CB13" i="3"/>
  <c r="CA13" i="3"/>
  <c r="L13" i="3"/>
  <c r="B13" i="3"/>
  <c r="CE12" i="3"/>
  <c r="CD12" i="3"/>
  <c r="B90" i="3" s="1"/>
  <c r="CB12" i="3"/>
  <c r="L12" i="3" s="1"/>
  <c r="CA12" i="3"/>
  <c r="B12" i="3"/>
  <c r="K11" i="3"/>
  <c r="J11" i="3"/>
  <c r="I11" i="3"/>
  <c r="H11" i="3"/>
  <c r="G11" i="3"/>
  <c r="F11" i="3"/>
  <c r="E11" i="3"/>
  <c r="D11" i="3"/>
  <c r="C11" i="3"/>
  <c r="B11" i="3" s="1"/>
  <c r="A5" i="3"/>
  <c r="A4" i="3"/>
  <c r="A3" i="3"/>
  <c r="A2" i="3"/>
  <c r="A90" i="3" l="1"/>
  <c r="L45" i="2"/>
  <c r="N44" i="2"/>
  <c r="M44" i="2"/>
  <c r="K44" i="2"/>
  <c r="J44" i="2"/>
  <c r="I44" i="2"/>
  <c r="H44" i="2"/>
  <c r="G44" i="2"/>
  <c r="F44" i="2"/>
  <c r="E44" i="2"/>
  <c r="D44" i="2"/>
  <c r="C44" i="2"/>
  <c r="L43" i="2"/>
  <c r="L41" i="2"/>
  <c r="L36" i="2"/>
  <c r="L44" i="2" s="1"/>
  <c r="L35" i="2"/>
  <c r="L34" i="2"/>
  <c r="L33" i="2"/>
  <c r="CE29" i="2"/>
  <c r="CD29" i="2"/>
  <c r="CB29" i="2"/>
  <c r="CA29" i="2"/>
  <c r="L29" i="2"/>
  <c r="B29" i="2"/>
  <c r="CE28" i="2"/>
  <c r="CD28" i="2"/>
  <c r="CB28" i="2"/>
  <c r="L28" i="2" s="1"/>
  <c r="CA28" i="2"/>
  <c r="B28" i="2"/>
  <c r="CE27" i="2"/>
  <c r="CD27" i="2"/>
  <c r="CB27" i="2"/>
  <c r="CA27" i="2"/>
  <c r="L27" i="2"/>
  <c r="B27" i="2"/>
  <c r="CE26" i="2"/>
  <c r="CD26" i="2"/>
  <c r="CB26" i="2"/>
  <c r="L26" i="2" s="1"/>
  <c r="CA26" i="2"/>
  <c r="B26" i="2"/>
  <c r="CE25" i="2"/>
  <c r="CD25" i="2"/>
  <c r="CB25" i="2"/>
  <c r="CA25" i="2"/>
  <c r="L25" i="2"/>
  <c r="B25" i="2"/>
  <c r="CE24" i="2"/>
  <c r="CD24" i="2"/>
  <c r="CB24" i="2"/>
  <c r="L24" i="2" s="1"/>
  <c r="CA24" i="2"/>
  <c r="B24" i="2"/>
  <c r="CE23" i="2"/>
  <c r="CD23" i="2"/>
  <c r="CB23" i="2"/>
  <c r="CA23" i="2"/>
  <c r="L23" i="2"/>
  <c r="B23" i="2"/>
  <c r="CE22" i="2"/>
  <c r="CD22" i="2"/>
  <c r="CB22" i="2"/>
  <c r="L22" i="2" s="1"/>
  <c r="CA22" i="2"/>
  <c r="B22" i="2"/>
  <c r="CE21" i="2"/>
  <c r="CD21" i="2"/>
  <c r="CB21" i="2"/>
  <c r="CA21" i="2"/>
  <c r="L21" i="2"/>
  <c r="B21" i="2"/>
  <c r="CE20" i="2"/>
  <c r="CD20" i="2"/>
  <c r="CB20" i="2"/>
  <c r="L20" i="2" s="1"/>
  <c r="CA20" i="2"/>
  <c r="B20" i="2"/>
  <c r="CE19" i="2"/>
  <c r="CD19" i="2"/>
  <c r="CB19" i="2"/>
  <c r="CA19" i="2"/>
  <c r="L19" i="2"/>
  <c r="B19" i="2"/>
  <c r="CE18" i="2"/>
  <c r="CD18" i="2"/>
  <c r="CB18" i="2"/>
  <c r="L18" i="2" s="1"/>
  <c r="CA18" i="2"/>
  <c r="B18" i="2"/>
  <c r="CE17" i="2"/>
  <c r="CD17" i="2"/>
  <c r="CB17" i="2"/>
  <c r="CA17" i="2"/>
  <c r="L17" i="2"/>
  <c r="B17" i="2"/>
  <c r="CE16" i="2"/>
  <c r="CD16" i="2"/>
  <c r="CB16" i="2"/>
  <c r="L16" i="2" s="1"/>
  <c r="CA16" i="2"/>
  <c r="B16" i="2"/>
  <c r="CE15" i="2"/>
  <c r="CD15" i="2"/>
  <c r="CB15" i="2"/>
  <c r="CA15" i="2"/>
  <c r="L15" i="2"/>
  <c r="B15" i="2"/>
  <c r="CE14" i="2"/>
  <c r="CD14" i="2"/>
  <c r="CB14" i="2"/>
  <c r="L14" i="2" s="1"/>
  <c r="CA14" i="2"/>
  <c r="B14" i="2"/>
  <c r="CE13" i="2"/>
  <c r="CD13" i="2"/>
  <c r="CB13" i="2"/>
  <c r="CA13" i="2"/>
  <c r="L13" i="2"/>
  <c r="B13" i="2"/>
  <c r="CE12" i="2"/>
  <c r="CD12" i="2"/>
  <c r="B90" i="2" s="1"/>
  <c r="CB12" i="2"/>
  <c r="L12" i="2" s="1"/>
  <c r="CA12" i="2"/>
  <c r="B12" i="2"/>
  <c r="K11" i="2"/>
  <c r="J11" i="2"/>
  <c r="I11" i="2"/>
  <c r="H11" i="2"/>
  <c r="G11" i="2"/>
  <c r="F11" i="2"/>
  <c r="E11" i="2"/>
  <c r="D11" i="2"/>
  <c r="C11" i="2"/>
  <c r="B11" i="2" s="1"/>
  <c r="A90" i="2" s="1"/>
  <c r="A5" i="2"/>
  <c r="A4" i="2"/>
  <c r="A3" i="2"/>
  <c r="A2" i="2"/>
  <c r="N45" i="1" l="1"/>
  <c r="M45" i="1"/>
  <c r="N43" i="1"/>
  <c r="M43" i="1"/>
  <c r="N41" i="1"/>
  <c r="M41" i="1"/>
  <c r="L40" i="1"/>
  <c r="L39" i="1"/>
  <c r="N36" i="1"/>
  <c r="M36" i="1"/>
  <c r="N35" i="1"/>
  <c r="M35" i="1"/>
  <c r="N34" i="1"/>
  <c r="M34" i="1"/>
  <c r="N33" i="1"/>
  <c r="M33" i="1"/>
  <c r="K45" i="1"/>
  <c r="J45" i="1"/>
  <c r="I45" i="1"/>
  <c r="H45" i="1"/>
  <c r="G45" i="1"/>
  <c r="F45" i="1"/>
  <c r="E45" i="1"/>
  <c r="D45" i="1"/>
  <c r="C45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29" i="1"/>
  <c r="J29" i="1"/>
  <c r="K28" i="1"/>
  <c r="J28" i="1"/>
  <c r="K27" i="1"/>
  <c r="J27" i="1"/>
  <c r="K26" i="1"/>
  <c r="J26" i="1"/>
  <c r="K25" i="1"/>
  <c r="J25" i="1"/>
  <c r="D29" i="1"/>
  <c r="C29" i="1"/>
  <c r="D28" i="1"/>
  <c r="C28" i="1"/>
  <c r="D27" i="1"/>
  <c r="C27" i="1"/>
  <c r="D26" i="1"/>
  <c r="C26" i="1"/>
  <c r="D25" i="1"/>
  <c r="C25" i="1"/>
  <c r="K24" i="1"/>
  <c r="J24" i="1"/>
  <c r="I24" i="1"/>
  <c r="H24" i="1"/>
  <c r="G24" i="1"/>
  <c r="F24" i="1"/>
  <c r="E24" i="1"/>
  <c r="D24" i="1"/>
  <c r="C24" i="1"/>
  <c r="CB24" i="1" s="1"/>
  <c r="K23" i="1"/>
  <c r="J23" i="1"/>
  <c r="I23" i="1"/>
  <c r="H23" i="1"/>
  <c r="G23" i="1"/>
  <c r="F23" i="1"/>
  <c r="E23" i="1"/>
  <c r="D23" i="1"/>
  <c r="C23" i="1"/>
  <c r="CB23" i="1" s="1"/>
  <c r="K22" i="1"/>
  <c r="J22" i="1"/>
  <c r="I22" i="1"/>
  <c r="H22" i="1"/>
  <c r="G22" i="1"/>
  <c r="F22" i="1"/>
  <c r="E22" i="1"/>
  <c r="D22" i="1"/>
  <c r="C22" i="1"/>
  <c r="CB22" i="1" s="1"/>
  <c r="K21" i="1"/>
  <c r="J21" i="1"/>
  <c r="I21" i="1"/>
  <c r="H21" i="1"/>
  <c r="G21" i="1"/>
  <c r="F21" i="1"/>
  <c r="E21" i="1"/>
  <c r="D21" i="1"/>
  <c r="C21" i="1"/>
  <c r="CB21" i="1" s="1"/>
  <c r="K20" i="1"/>
  <c r="J20" i="1"/>
  <c r="I20" i="1"/>
  <c r="H20" i="1"/>
  <c r="G20" i="1"/>
  <c r="F20" i="1"/>
  <c r="E20" i="1"/>
  <c r="D20" i="1"/>
  <c r="C20" i="1"/>
  <c r="CB20" i="1" s="1"/>
  <c r="K19" i="1"/>
  <c r="J19" i="1"/>
  <c r="I19" i="1"/>
  <c r="H19" i="1"/>
  <c r="G19" i="1"/>
  <c r="F19" i="1"/>
  <c r="E19" i="1"/>
  <c r="D19" i="1"/>
  <c r="C19" i="1"/>
  <c r="CE19" i="1" s="1"/>
  <c r="K18" i="1"/>
  <c r="J18" i="1"/>
  <c r="I18" i="1"/>
  <c r="H18" i="1"/>
  <c r="G18" i="1"/>
  <c r="F18" i="1"/>
  <c r="E18" i="1"/>
  <c r="D18" i="1"/>
  <c r="C18" i="1"/>
  <c r="CB18" i="1" s="1"/>
  <c r="K17" i="1"/>
  <c r="J17" i="1"/>
  <c r="I17" i="1"/>
  <c r="H17" i="1"/>
  <c r="G17" i="1"/>
  <c r="F17" i="1"/>
  <c r="E17" i="1"/>
  <c r="D17" i="1"/>
  <c r="C17" i="1"/>
  <c r="CE17" i="1" s="1"/>
  <c r="K16" i="1"/>
  <c r="J16" i="1"/>
  <c r="I16" i="1"/>
  <c r="H16" i="1"/>
  <c r="G16" i="1"/>
  <c r="F16" i="1"/>
  <c r="E16" i="1"/>
  <c r="D16" i="1"/>
  <c r="C16" i="1"/>
  <c r="CB16" i="1" s="1"/>
  <c r="K15" i="1"/>
  <c r="J15" i="1"/>
  <c r="I15" i="1"/>
  <c r="H15" i="1"/>
  <c r="G15" i="1"/>
  <c r="F15" i="1"/>
  <c r="E15" i="1"/>
  <c r="D15" i="1"/>
  <c r="C15" i="1"/>
  <c r="CB15" i="1" s="1"/>
  <c r="K14" i="1"/>
  <c r="J14" i="1"/>
  <c r="I14" i="1"/>
  <c r="H14" i="1"/>
  <c r="G14" i="1"/>
  <c r="F14" i="1"/>
  <c r="E14" i="1"/>
  <c r="D14" i="1"/>
  <c r="C14" i="1"/>
  <c r="CB14" i="1" s="1"/>
  <c r="K13" i="1"/>
  <c r="J13" i="1"/>
  <c r="I13" i="1"/>
  <c r="H13" i="1"/>
  <c r="G13" i="1"/>
  <c r="F13" i="1"/>
  <c r="E13" i="1"/>
  <c r="D13" i="1"/>
  <c r="C13" i="1"/>
  <c r="CB13" i="1" s="1"/>
  <c r="K12" i="1"/>
  <c r="J12" i="1"/>
  <c r="I12" i="1"/>
  <c r="H12" i="1"/>
  <c r="G12" i="1"/>
  <c r="F12" i="1"/>
  <c r="E12" i="1"/>
  <c r="D12" i="1"/>
  <c r="C12" i="1"/>
  <c r="CE12" i="1" s="1"/>
  <c r="CE24" i="1"/>
  <c r="A5" i="1"/>
  <c r="A4" i="1"/>
  <c r="A3" i="1"/>
  <c r="A2" i="1"/>
  <c r="CB12" i="1" l="1"/>
  <c r="CE16" i="1"/>
  <c r="CE20" i="1"/>
  <c r="B20" i="1"/>
  <c r="CB25" i="1"/>
  <c r="CE27" i="1"/>
  <c r="CB29" i="1"/>
  <c r="CD26" i="1"/>
  <c r="CD28" i="1"/>
  <c r="L33" i="1"/>
  <c r="L35" i="1"/>
  <c r="L43" i="1"/>
  <c r="CA13" i="1"/>
  <c r="CA15" i="1"/>
  <c r="L15" i="1" s="1"/>
  <c r="CA17" i="1"/>
  <c r="CA19" i="1"/>
  <c r="CA21" i="1"/>
  <c r="CE18" i="1"/>
  <c r="CE22" i="1"/>
  <c r="L34" i="1"/>
  <c r="L36" i="1"/>
  <c r="L41" i="1"/>
  <c r="L45" i="1"/>
  <c r="CE14" i="1"/>
  <c r="CD13" i="1"/>
  <c r="CD15" i="1"/>
  <c r="CD17" i="1"/>
  <c r="CD19" i="1"/>
  <c r="CD21" i="1"/>
  <c r="CD23" i="1"/>
  <c r="N44" i="1"/>
  <c r="B23" i="1"/>
  <c r="F11" i="1"/>
  <c r="I11" i="1"/>
  <c r="CD14" i="1"/>
  <c r="CA18" i="1"/>
  <c r="B22" i="1"/>
  <c r="CE26" i="1"/>
  <c r="CB28" i="1"/>
  <c r="CD25" i="1"/>
  <c r="CD27" i="1"/>
  <c r="CD29" i="1"/>
  <c r="E44" i="1"/>
  <c r="I44" i="1"/>
  <c r="CA23" i="1"/>
  <c r="L23" i="1" s="1"/>
  <c r="J11" i="1"/>
  <c r="E11" i="1"/>
  <c r="CB27" i="1"/>
  <c r="G11" i="1"/>
  <c r="B29" i="1"/>
  <c r="CA26" i="1"/>
  <c r="K11" i="1"/>
  <c r="CA16" i="1"/>
  <c r="L16" i="1" s="1"/>
  <c r="CA22" i="1"/>
  <c r="L22" i="1" s="1"/>
  <c r="CA28" i="1"/>
  <c r="L28" i="1" s="1"/>
  <c r="L18" i="1"/>
  <c r="B16" i="1"/>
  <c r="CE23" i="1"/>
  <c r="B27" i="1"/>
  <c r="CE29" i="1"/>
  <c r="CD22" i="1"/>
  <c r="CA12" i="1"/>
  <c r="L12" i="1" s="1"/>
  <c r="H11" i="1"/>
  <c r="CD20" i="1"/>
  <c r="CA24" i="1"/>
  <c r="L24" i="1" s="1"/>
  <c r="B13" i="1"/>
  <c r="CE13" i="1"/>
  <c r="CD16" i="1"/>
  <c r="CB17" i="1"/>
  <c r="B26" i="1"/>
  <c r="CA27" i="1"/>
  <c r="D44" i="1"/>
  <c r="H44" i="1"/>
  <c r="C44" i="1"/>
  <c r="G44" i="1"/>
  <c r="K44" i="1"/>
  <c r="F44" i="1"/>
  <c r="J44" i="1"/>
  <c r="B17" i="1"/>
  <c r="M44" i="1"/>
  <c r="CA25" i="1"/>
  <c r="L25" i="1" s="1"/>
  <c r="CA29" i="1"/>
  <c r="L29" i="1" s="1"/>
  <c r="B25" i="1"/>
  <c r="CE25" i="1"/>
  <c r="CB26" i="1"/>
  <c r="B28" i="1"/>
  <c r="CE28" i="1"/>
  <c r="L21" i="1"/>
  <c r="CD12" i="1"/>
  <c r="CA14" i="1"/>
  <c r="L14" i="1" s="1"/>
  <c r="B15" i="1"/>
  <c r="CE15" i="1"/>
  <c r="B18" i="1"/>
  <c r="CD18" i="1"/>
  <c r="CB19" i="1"/>
  <c r="CA20" i="1"/>
  <c r="L20" i="1" s="1"/>
  <c r="B21" i="1"/>
  <c r="CE21" i="1"/>
  <c r="B24" i="1"/>
  <c r="CD24" i="1"/>
  <c r="D11" i="1"/>
  <c r="L13" i="1"/>
  <c r="B14" i="1"/>
  <c r="B19" i="1"/>
  <c r="C11" i="1"/>
  <c r="B11" i="1" s="1"/>
  <c r="B12" i="1"/>
  <c r="L19" i="1" l="1"/>
  <c r="L17" i="1"/>
  <c r="L44" i="1"/>
  <c r="L27" i="1"/>
  <c r="L26" i="1"/>
  <c r="B90" i="1"/>
  <c r="A90" i="1"/>
</calcChain>
</file>

<file path=xl/sharedStrings.xml><?xml version="1.0" encoding="utf-8"?>
<sst xmlns="http://schemas.openxmlformats.org/spreadsheetml/2006/main" count="871" uniqueCount="67">
  <si>
    <t>SERVICIO DE SALUD</t>
  </si>
  <si>
    <t>REM-A19b.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</si>
  <si>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</si>
  <si>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</si>
  <si>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</si>
  <si>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(15 días Hábiles)</t>
  </si>
  <si>
    <t>Reclamos Respondidos Fuera de Plazos Legales</t>
  </si>
  <si>
    <t>Reclamos Pendientes</t>
  </si>
  <si>
    <t>TRANS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</si>
  <si>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</si>
  <si>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</si>
  <si>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</si>
  <si>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</si>
  <si>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</si>
  <si>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</si>
  <si>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</si>
  <si>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 Masculino</t>
  </si>
  <si>
    <t xml:space="preserve"> Femenino</t>
  </si>
  <si>
    <t xml:space="preserve">TOTAL DE RECLAMOS 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</si>
  <si>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</si>
  <si>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</si>
  <si>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</si>
  <si>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</si>
  <si>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</si>
  <si>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</si>
  <si>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</si>
  <si>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</si>
  <si>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</si>
  <si>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</si>
  <si>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</si>
  <si>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</si>
  <si>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</si>
  <si>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</si>
  <si>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</si>
  <si>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</si>
  <si>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</si>
  <si>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</si>
  <si>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</si>
  <si>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</si>
  <si>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</si>
  <si>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</si>
  <si>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PARTICIPANTES</t>
  </si>
  <si>
    <t>Consultas Ciudadanas</t>
  </si>
  <si>
    <t>Consejo de la Sociedad Civil, Consultivos, de Desarrollo y comités locales</t>
  </si>
  <si>
    <t xml:space="preserve"> Consejos consultivos de Adolescentes y Jóvenes</t>
  </si>
  <si>
    <t>Otras instancias de Participación Juvenil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</si>
  <si>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</si>
  <si>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</si>
  <si>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</si>
  <si>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</si>
  <si>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</si>
  <si>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</si>
  <si>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</si>
  <si>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</si>
  <si>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</si>
  <si>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</si>
  <si>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</si>
  <si>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</si>
  <si>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</si>
  <si>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</si>
  <si>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</si>
  <si>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</si>
  <si>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</si>
  <si>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</si>
  <si>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</si>
  <si>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</si>
  <si>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participación social por Técnico en Enfermería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</si>
</sst>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2"/>
      <name val="Verdana"/>
      <family val="2"/>
    </font>
    <font>
      <sz val="11"/>
      <name val="Calibri"/>
      <family val="2"/>
      <scheme val="minor"/>
    </font>
    <font>
      <b/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8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1" fontId="1" fillId="2" borderId="0" xfId="0" applyNumberFormat="1" applyFont="1" applyFill="1"/>
    <xf numFmtId="0" fontId="3" fillId="0" borderId="0" xfId="0" applyFont="1"/>
    <xf numFmtId="1" fontId="5" fillId="0" borderId="2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right"/>
    </xf>
    <xf numFmtId="1" fontId="5" fillId="2" borderId="10" xfId="0" applyNumberFormat="1" applyFont="1" applyFill="1" applyBorder="1" applyAlignment="1">
      <alignment horizontal="right"/>
    </xf>
    <xf numFmtId="1" fontId="5" fillId="2" borderId="13" xfId="0" applyNumberFormat="1" applyFont="1" applyFill="1" applyBorder="1" applyAlignment="1">
      <alignment horizontal="right"/>
    </xf>
    <xf numFmtId="1" fontId="5" fillId="2" borderId="5" xfId="0" applyNumberFormat="1" applyFont="1" applyFill="1" applyBorder="1" applyAlignment="1">
      <alignment horizontal="right"/>
    </xf>
    <xf numFmtId="1" fontId="5" fillId="2" borderId="14" xfId="0" applyNumberFormat="1" applyFont="1" applyFill="1" applyBorder="1" applyAlignment="1">
      <alignment horizontal="right"/>
    </xf>
    <xf numFmtId="1" fontId="5" fillId="0" borderId="15" xfId="0" applyNumberFormat="1" applyFont="1" applyBorder="1" applyAlignment="1">
      <alignment horizontal="left" vertical="center" wrapText="1"/>
    </xf>
    <xf numFmtId="1" fontId="5" fillId="0" borderId="15" xfId="0" applyNumberFormat="1" applyFont="1" applyBorder="1" applyAlignment="1">
      <alignment horizontal="right"/>
    </xf>
    <xf numFmtId="1" fontId="5" fillId="3" borderId="16" xfId="0" applyNumberFormat="1" applyFont="1" applyFill="1" applyBorder="1" applyAlignment="1" applyProtection="1">
      <alignment horizontal="right"/>
      <protection locked="0"/>
    </xf>
    <xf numFmtId="1" fontId="5" fillId="3" borderId="17" xfId="0" applyNumberFormat="1" applyFont="1" applyFill="1" applyBorder="1" applyAlignment="1" applyProtection="1">
      <alignment horizontal="right"/>
      <protection locked="0"/>
    </xf>
    <xf numFmtId="1" fontId="5" fillId="3" borderId="18" xfId="0" applyNumberFormat="1" applyFont="1" applyFill="1" applyBorder="1" applyAlignment="1" applyProtection="1">
      <alignment horizontal="right"/>
      <protection locked="0"/>
    </xf>
    <xf numFmtId="1" fontId="5" fillId="3" borderId="19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1" fontId="3" fillId="4" borderId="0" xfId="0" applyNumberFormat="1" applyFont="1" applyFill="1"/>
    <xf numFmtId="0" fontId="0" fillId="5" borderId="0" xfId="0" applyFill="1"/>
    <xf numFmtId="1" fontId="5" fillId="0" borderId="20" xfId="0" applyNumberFormat="1" applyFont="1" applyBorder="1" applyAlignment="1">
      <alignment horizontal="left" vertical="center" wrapText="1"/>
    </xf>
    <xf numFmtId="1" fontId="5" fillId="0" borderId="20" xfId="0" applyNumberFormat="1" applyFont="1" applyBorder="1" applyAlignment="1">
      <alignment horizontal="right"/>
    </xf>
    <xf numFmtId="1" fontId="5" fillId="3" borderId="21" xfId="0" applyNumberFormat="1" applyFont="1" applyFill="1" applyBorder="1" applyAlignment="1" applyProtection="1">
      <alignment horizontal="right"/>
      <protection locked="0"/>
    </xf>
    <xf numFmtId="1" fontId="5" fillId="3" borderId="22" xfId="0" applyNumberFormat="1" applyFont="1" applyFill="1" applyBorder="1" applyAlignment="1" applyProtection="1">
      <alignment horizontal="right"/>
      <protection locked="0"/>
    </xf>
    <xf numFmtId="1" fontId="5" fillId="3" borderId="23" xfId="0" applyNumberFormat="1" applyFont="1" applyFill="1" applyBorder="1" applyAlignment="1" applyProtection="1">
      <alignment horizontal="right"/>
      <protection locked="0"/>
    </xf>
    <xf numFmtId="1" fontId="5" fillId="3" borderId="24" xfId="0" applyNumberFormat="1" applyFont="1" applyFill="1" applyBorder="1" applyAlignment="1" applyProtection="1">
      <alignment horizontal="right"/>
      <protection locked="0"/>
    </xf>
    <xf numFmtId="1" fontId="5" fillId="3" borderId="25" xfId="0" applyNumberFormat="1" applyFont="1" applyFill="1" applyBorder="1" applyAlignment="1" applyProtection="1">
      <alignment horizontal="right"/>
      <protection locked="0"/>
    </xf>
    <xf numFmtId="1" fontId="5" fillId="3" borderId="26" xfId="0" applyNumberFormat="1" applyFont="1" applyFill="1" applyBorder="1" applyAlignment="1" applyProtection="1">
      <alignment horizontal="right"/>
      <protection locked="0"/>
    </xf>
    <xf numFmtId="1" fontId="6" fillId="0" borderId="27" xfId="0" applyNumberFormat="1" applyFont="1" applyBorder="1"/>
    <xf numFmtId="1" fontId="6" fillId="0" borderId="27" xfId="0" applyNumberFormat="1" applyFont="1" applyBorder="1" applyAlignment="1">
      <alignment horizontal="right"/>
    </xf>
    <xf numFmtId="1" fontId="5" fillId="3" borderId="28" xfId="0" applyNumberFormat="1" applyFont="1" applyFill="1" applyBorder="1" applyAlignment="1" applyProtection="1">
      <alignment horizontal="right"/>
      <protection locked="0"/>
    </xf>
    <xf numFmtId="1" fontId="5" fillId="3" borderId="29" xfId="0" applyNumberFormat="1" applyFont="1" applyFill="1" applyBorder="1" applyAlignment="1" applyProtection="1">
      <alignment horizontal="right"/>
      <protection locked="0"/>
    </xf>
    <xf numFmtId="1" fontId="5" fillId="3" borderId="30" xfId="0" applyNumberFormat="1" applyFont="1" applyFill="1" applyBorder="1" applyAlignment="1" applyProtection="1">
      <alignment horizontal="right"/>
      <protection locked="0"/>
    </xf>
    <xf numFmtId="1" fontId="5" fillId="3" borderId="31" xfId="0" applyNumberFormat="1" applyFont="1" applyFill="1" applyBorder="1" applyAlignment="1" applyProtection="1">
      <alignment horizontal="right"/>
      <protection locked="0"/>
    </xf>
    <xf numFmtId="1" fontId="5" fillId="0" borderId="32" xfId="0" applyNumberFormat="1" applyFont="1" applyBorder="1" applyAlignment="1">
      <alignment vertical="center" wrapText="1"/>
    </xf>
    <xf numFmtId="1" fontId="5" fillId="6" borderId="16" xfId="0" applyNumberFormat="1" applyFont="1" applyFill="1" applyBorder="1" applyAlignment="1">
      <alignment horizontal="right"/>
    </xf>
    <xf numFmtId="1" fontId="5" fillId="6" borderId="17" xfId="0" applyNumberFormat="1" applyFont="1" applyFill="1" applyBorder="1" applyAlignment="1">
      <alignment horizontal="right"/>
    </xf>
    <xf numFmtId="1" fontId="5" fillId="6" borderId="18" xfId="0" applyNumberFormat="1" applyFont="1" applyFill="1" applyBorder="1" applyAlignment="1">
      <alignment horizontal="right"/>
    </xf>
    <xf numFmtId="1" fontId="5" fillId="6" borderId="19" xfId="0" applyNumberFormat="1" applyFont="1" applyFill="1" applyBorder="1" applyAlignment="1">
      <alignment horizontal="right"/>
    </xf>
    <xf numFmtId="1" fontId="5" fillId="0" borderId="20" xfId="0" applyNumberFormat="1" applyFont="1" applyBorder="1" applyAlignment="1">
      <alignment vertical="center" wrapText="1"/>
    </xf>
    <xf numFmtId="1" fontId="5" fillId="6" borderId="21" xfId="0" applyNumberFormat="1" applyFont="1" applyFill="1" applyBorder="1" applyAlignment="1">
      <alignment horizontal="right"/>
    </xf>
    <xf numFmtId="1" fontId="5" fillId="6" borderId="22" xfId="0" applyNumberFormat="1" applyFont="1" applyFill="1" applyBorder="1" applyAlignment="1">
      <alignment horizontal="right"/>
    </xf>
    <xf numFmtId="1" fontId="5" fillId="6" borderId="23" xfId="0" applyNumberFormat="1" applyFont="1" applyFill="1" applyBorder="1" applyAlignment="1">
      <alignment horizontal="right"/>
    </xf>
    <xf numFmtId="1" fontId="5" fillId="6" borderId="24" xfId="0" applyNumberFormat="1" applyFont="1" applyFill="1" applyBorder="1" applyAlignment="1">
      <alignment horizontal="right"/>
    </xf>
    <xf numFmtId="1" fontId="5" fillId="0" borderId="33" xfId="0" applyNumberFormat="1" applyFont="1" applyBorder="1" applyAlignment="1">
      <alignment horizontal="left" vertical="center" wrapText="1"/>
    </xf>
    <xf numFmtId="1" fontId="5" fillId="0" borderId="33" xfId="0" applyNumberFormat="1" applyFont="1" applyBorder="1" applyAlignment="1">
      <alignment horizontal="right"/>
    </xf>
    <xf numFmtId="1" fontId="5" fillId="6" borderId="28" xfId="0" applyNumberFormat="1" applyFont="1" applyFill="1" applyBorder="1" applyAlignment="1">
      <alignment horizontal="right"/>
    </xf>
    <xf numFmtId="1" fontId="5" fillId="6" borderId="29" xfId="0" applyNumberFormat="1" applyFont="1" applyFill="1" applyBorder="1" applyAlignment="1">
      <alignment horizontal="right"/>
    </xf>
    <xf numFmtId="1" fontId="5" fillId="6" borderId="30" xfId="0" applyNumberFormat="1" applyFont="1" applyFill="1" applyBorder="1" applyAlignment="1">
      <alignment horizontal="right"/>
    </xf>
    <xf numFmtId="1" fontId="5" fillId="6" borderId="34" xfId="0" applyNumberFormat="1" applyFont="1" applyFill="1" applyBorder="1" applyAlignment="1">
      <alignment horizontal="right"/>
    </xf>
    <xf numFmtId="1" fontId="7" fillId="0" borderId="14" xfId="0" applyNumberFormat="1" applyFont="1" applyBorder="1" applyAlignment="1">
      <alignment horizontal="center" vertical="center" wrapText="1"/>
    </xf>
    <xf numFmtId="1" fontId="5" fillId="0" borderId="3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0" xfId="0" applyNumberFormat="1" applyFont="1" applyBorder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3" borderId="44" xfId="0" applyNumberFormat="1" applyFont="1" applyFill="1" applyBorder="1" applyAlignment="1" applyProtection="1">
      <alignment horizontal="right"/>
      <protection locked="0"/>
    </xf>
    <xf numFmtId="1" fontId="5" fillId="3" borderId="45" xfId="0" applyNumberFormat="1" applyFont="1" applyFill="1" applyBorder="1" applyAlignment="1" applyProtection="1">
      <alignment horizontal="right"/>
      <protection locked="0"/>
    </xf>
    <xf numFmtId="1" fontId="5" fillId="3" borderId="46" xfId="0" applyNumberFormat="1" applyFont="1" applyFill="1" applyBorder="1" applyAlignment="1" applyProtection="1">
      <alignment horizontal="right"/>
      <protection locked="0"/>
    </xf>
    <xf numFmtId="1" fontId="5" fillId="3" borderId="47" xfId="0" applyNumberFormat="1" applyFont="1" applyFill="1" applyBorder="1" applyAlignment="1" applyProtection="1">
      <alignment horizontal="right"/>
      <protection locked="0"/>
    </xf>
    <xf numFmtId="1" fontId="5" fillId="3" borderId="48" xfId="0" applyNumberFormat="1" applyFont="1" applyFill="1" applyBorder="1" applyAlignment="1" applyProtection="1">
      <alignment horizontal="right"/>
      <protection locked="0"/>
    </xf>
    <xf numFmtId="1" fontId="5" fillId="0" borderId="43" xfId="0" applyNumberFormat="1" applyFont="1" applyBorder="1" applyAlignment="1">
      <alignment horizontal="right"/>
    </xf>
    <xf numFmtId="1" fontId="5" fillId="3" borderId="43" xfId="0" applyNumberFormat="1" applyFont="1" applyFill="1" applyBorder="1" applyAlignment="1" applyProtection="1">
      <alignment horizontal="right"/>
      <protection locked="0"/>
    </xf>
    <xf numFmtId="1" fontId="5" fillId="3" borderId="49" xfId="0" applyNumberFormat="1" applyFont="1" applyFill="1" applyBorder="1" applyAlignment="1" applyProtection="1">
      <alignment horizontal="right"/>
      <protection locked="0"/>
    </xf>
    <xf numFmtId="1" fontId="5" fillId="0" borderId="23" xfId="0" applyNumberFormat="1" applyFont="1" applyBorder="1" applyAlignment="1">
      <alignment horizontal="right"/>
    </xf>
    <xf numFmtId="1" fontId="5" fillId="3" borderId="50" xfId="0" applyNumberFormat="1" applyFont="1" applyFill="1" applyBorder="1" applyAlignment="1" applyProtection="1">
      <alignment horizontal="right"/>
      <protection locked="0"/>
    </xf>
    <xf numFmtId="1" fontId="5" fillId="3" borderId="51" xfId="0" applyNumberFormat="1" applyFont="1" applyFill="1" applyBorder="1" applyAlignment="1" applyProtection="1">
      <alignment horizontal="right"/>
      <protection locked="0"/>
    </xf>
    <xf numFmtId="1" fontId="5" fillId="3" borderId="52" xfId="0" applyNumberFormat="1" applyFont="1" applyFill="1" applyBorder="1" applyAlignment="1" applyProtection="1">
      <alignment horizontal="right"/>
      <protection locked="0"/>
    </xf>
    <xf numFmtId="1" fontId="5" fillId="3" borderId="53" xfId="0" applyNumberFormat="1" applyFont="1" applyFill="1" applyBorder="1" applyAlignment="1" applyProtection="1">
      <alignment horizontal="right"/>
      <protection locked="0"/>
    </xf>
    <xf numFmtId="1" fontId="5" fillId="3" borderId="54" xfId="0" applyNumberFormat="1" applyFont="1" applyFill="1" applyBorder="1" applyAlignment="1" applyProtection="1">
      <alignment horizontal="right"/>
      <protection locked="0"/>
    </xf>
    <xf numFmtId="1" fontId="5" fillId="6" borderId="55" xfId="0" applyNumberFormat="1" applyFont="1" applyFill="1" applyBorder="1" applyAlignment="1">
      <alignment horizontal="right"/>
    </xf>
    <xf numFmtId="1" fontId="5" fillId="6" borderId="50" xfId="0" applyNumberFormat="1" applyFont="1" applyFill="1" applyBorder="1" applyAlignment="1">
      <alignment horizontal="right"/>
    </xf>
    <xf numFmtId="1" fontId="5" fillId="6" borderId="31" xfId="0" applyNumberFormat="1" applyFont="1" applyFill="1" applyBorder="1" applyAlignment="1">
      <alignment horizontal="right"/>
    </xf>
    <xf numFmtId="1" fontId="5" fillId="3" borderId="55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right"/>
    </xf>
    <xf numFmtId="1" fontId="5" fillId="0" borderId="13" xfId="0" applyNumberFormat="1" applyFont="1" applyBorder="1" applyAlignment="1">
      <alignment horizontal="right"/>
    </xf>
    <xf numFmtId="1" fontId="5" fillId="0" borderId="40" xfId="0" applyNumberFormat="1" applyFont="1" applyBorder="1" applyAlignment="1">
      <alignment horizontal="right"/>
    </xf>
    <xf numFmtId="1" fontId="5" fillId="0" borderId="56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1" fontId="5" fillId="3" borderId="10" xfId="0" applyNumberFormat="1" applyFont="1" applyFill="1" applyBorder="1" applyAlignment="1" applyProtection="1">
      <alignment horizontal="right"/>
      <protection locked="0"/>
    </xf>
    <xf numFmtId="1" fontId="5" fillId="3" borderId="14" xfId="0" applyNumberFormat="1" applyFont="1" applyFill="1" applyBorder="1" applyAlignment="1" applyProtection="1">
      <alignment horizontal="right"/>
      <protection locked="0"/>
    </xf>
    <xf numFmtId="1" fontId="5" fillId="3" borderId="13" xfId="0" applyNumberFormat="1" applyFont="1" applyFill="1" applyBorder="1" applyAlignment="1" applyProtection="1">
      <alignment horizontal="right"/>
      <protection locked="0"/>
    </xf>
    <xf numFmtId="1" fontId="5" fillId="3" borderId="40" xfId="0" applyNumberFormat="1" applyFont="1" applyFill="1" applyBorder="1" applyAlignment="1" applyProtection="1">
      <alignment horizontal="right"/>
      <protection locked="0"/>
    </xf>
    <xf numFmtId="1" fontId="5" fillId="3" borderId="56" xfId="0" applyNumberFormat="1" applyFont="1" applyFill="1" applyBorder="1" applyAlignment="1" applyProtection="1">
      <alignment horizontal="right"/>
      <protection locked="0"/>
    </xf>
    <xf numFmtId="1" fontId="5" fillId="3" borderId="5" xfId="0" applyNumberFormat="1" applyFont="1" applyFill="1" applyBorder="1" applyAlignment="1" applyProtection="1">
      <alignment horizontal="right"/>
      <protection locked="0"/>
    </xf>
    <xf numFmtId="1" fontId="0" fillId="7" borderId="0" xfId="0" applyNumberFormat="1" applyFill="1"/>
    <xf numFmtId="0" fontId="0" fillId="7" borderId="0" xfId="0" applyFill="1"/>
    <xf numFmtId="1" fontId="5" fillId="0" borderId="6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42" xfId="0" applyNumberFormat="1" applyFont="1" applyBorder="1" applyAlignment="1">
      <alignment horizontal="left" wrapText="1"/>
    </xf>
    <xf numFmtId="1" fontId="5" fillId="0" borderId="43" xfId="0" applyNumberFormat="1" applyFont="1" applyBorder="1" applyAlignment="1">
      <alignment horizontal="left" wrapText="1"/>
    </xf>
    <xf numFmtId="1" fontId="2" fillId="2" borderId="0" xfId="0" applyNumberFormat="1" applyFont="1" applyFill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left"/>
    </xf>
    <xf numFmtId="1" fontId="5" fillId="0" borderId="2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 wrapText="1"/>
    </xf>
    <xf numFmtId="1" fontId="5" fillId="0" borderId="37" xfId="0" applyNumberFormat="1" applyFont="1" applyBorder="1" applyAlignment="1">
      <alignment horizontal="center" vertical="center" wrapText="1"/>
    </xf>
    <xf numFmtId="1" fontId="5" fillId="0" borderId="38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3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" fontId="5" fillId="0" borderId="20" xfId="0" applyNumberFormat="1" applyFont="1" applyBorder="1" applyAlignment="1">
      <alignment horizontal="left" wrapText="1"/>
    </xf>
    <xf numFmtId="1" fontId="5" fillId="0" borderId="23" xfId="0" applyNumberFormat="1" applyFont="1" applyBorder="1" applyAlignment="1">
      <alignment horizontal="left" wrapText="1"/>
    </xf>
    <xf numFmtId="1" fontId="5" fillId="0" borderId="33" xfId="0" applyNumberFormat="1" applyFont="1" applyBorder="1" applyAlignment="1">
      <alignment horizontal="left" wrapText="1"/>
    </xf>
    <xf numFmtId="1" fontId="5" fillId="0" borderId="30" xfId="0" applyNumberFormat="1" applyFont="1" applyBorder="1" applyAlignment="1">
      <alignment horizontal="left" wrapText="1"/>
    </xf>
    <xf numFmtId="1" fontId="5" fillId="0" borderId="3" xfId="0" applyNumberFormat="1" applyFont="1" applyBorder="1" applyAlignment="1">
      <alignment horizontal="center" wrapText="1"/>
    </xf>
    <xf numFmtId="1" fontId="5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MANUAL%20y%20FORMULARIOS%20REM%202024/&#218;LTIMA%20VERSI&#211;N/SA_24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MARZO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30" sqref="A30:N30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",[1]NOMBRE!B2," - ","( ",[1]NOMBRE!C2,[1]NOMBRE!D2,[1]NOMBRE!E2,[1]NOMBRE!F2,[1]NOMBRE!G2," )")</f>
        <v>COMUNA:  - (  )</v>
      </c>
    </row>
    <row r="3" spans="1:83" x14ac:dyDescent="0.25">
      <c r="A3" s="1" t="str">
        <f>CONCATENATE("ESTABLECIMIENTO/ESTRATEGIA: ",[1]NOMBRE!B3," - ","( ",[1]NOMBRE!C3,[1]NOMBRE!D3,[1]NOMBRE!E3,[1]NOMBRE!F3,[1]NOMBRE!G3,[1]NOMBRE!H3," )")</f>
        <v>ESTABLECIMIENTO/ESTRATEGIA:  - (  )</v>
      </c>
    </row>
    <row r="4" spans="1:83" x14ac:dyDescent="0.25">
      <c r="A4" s="1" t="str">
        <f>CONCATENATE("MES: ",[1]NOMBRE!B6," - ","( ",[1]NOMBRE!C6,[1]NOMBRE!D6," )")</f>
        <v>MES:  - (  )</v>
      </c>
    </row>
    <row r="5" spans="1:83" x14ac:dyDescent="0.25">
      <c r="A5" s="1" t="str">
        <f>CONCATENATE("AÑO: ",[1]NOMBRE!B7)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3" t="s">
        <v>9</v>
      </c>
      <c r="C10" s="4" t="s">
        <v>10</v>
      </c>
      <c r="D10" s="5" t="s">
        <v>11</v>
      </c>
      <c r="E10" s="6" t="s">
        <v>12</v>
      </c>
      <c r="F10" s="7" t="s">
        <v>13</v>
      </c>
      <c r="G10" s="149"/>
      <c r="H10" s="6" t="s">
        <v>14</v>
      </c>
      <c r="I10" s="7" t="s">
        <v>15</v>
      </c>
      <c r="J10" s="8" t="s">
        <v>16</v>
      </c>
      <c r="K10" s="9" t="s">
        <v>17</v>
      </c>
    </row>
    <row r="11" spans="1:83" x14ac:dyDescent="0.25">
      <c r="A11" s="10" t="s">
        <v>18</v>
      </c>
      <c r="B11" s="11">
        <f t="shared" ref="B11:B29" si="0">SUM(C11:D11)</f>
        <v>1249</v>
      </c>
      <c r="C11" s="12">
        <f>SUM(C12:C24)</f>
        <v>326</v>
      </c>
      <c r="D11" s="13">
        <f t="shared" ref="D11:I11" si="1">SUM(D12:D24)</f>
        <v>923</v>
      </c>
      <c r="E11" s="12">
        <f t="shared" si="1"/>
        <v>943</v>
      </c>
      <c r="F11" s="13">
        <f>SUM(F12:F24)</f>
        <v>300</v>
      </c>
      <c r="G11" s="14">
        <f t="shared" si="1"/>
        <v>13</v>
      </c>
      <c r="H11" s="15">
        <f>SUM(H12:H24)</f>
        <v>292</v>
      </c>
      <c r="I11" s="13">
        <f t="shared" si="1"/>
        <v>1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121</v>
      </c>
      <c r="C12" s="18">
        <f>SUM(ENERO:DICIEMBRE!C12)</f>
        <v>27</v>
      </c>
      <c r="D12" s="18">
        <f>SUM(ENERO:DICIEMBRE!D12)</f>
        <v>94</v>
      </c>
      <c r="E12" s="18">
        <f>SUM(ENERO:DICIEMBRE!E12)</f>
        <v>84</v>
      </c>
      <c r="F12" s="18">
        <f>SUM(ENERO:DICIEMBRE!F12)</f>
        <v>42</v>
      </c>
      <c r="G12" s="18">
        <f>SUM(ENERO:DICIEMBRE!G12)</f>
        <v>0</v>
      </c>
      <c r="H12" s="18">
        <f>SUM(ENERO:DICIEMBRE!H12)</f>
        <v>37</v>
      </c>
      <c r="I12" s="18">
        <f>SUM(ENERO:DICIEMBRE!I12)</f>
        <v>0</v>
      </c>
      <c r="J12" s="18">
        <f>SUM(ENERO:DICIEMBRE!J12)</f>
        <v>0</v>
      </c>
      <c r="K12" s="18">
        <f>SUM(ENERO:DICIEMBRE!K12)</f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97</v>
      </c>
      <c r="C13" s="18">
        <f>SUM(ENERO:DICIEMBRE!C13)</f>
        <v>23</v>
      </c>
      <c r="D13" s="18">
        <f>SUM(ENERO:DICIEMBRE!D13)</f>
        <v>74</v>
      </c>
      <c r="E13" s="18">
        <f>SUM(ENERO:DICIEMBRE!E13)</f>
        <v>64</v>
      </c>
      <c r="F13" s="18">
        <f>SUM(ENERO:DICIEMBRE!F13)</f>
        <v>29</v>
      </c>
      <c r="G13" s="18">
        <f>SUM(ENERO:DICIEMBRE!G13)</f>
        <v>3</v>
      </c>
      <c r="H13" s="18">
        <f>SUM(ENERO:DICIEMBRE!H13)</f>
        <v>30</v>
      </c>
      <c r="I13" s="18">
        <f>SUM(ENERO:DICIEMBRE!I13)</f>
        <v>0</v>
      </c>
      <c r="J13" s="18">
        <f>SUM(ENERO:DICIEMBRE!J13)</f>
        <v>0</v>
      </c>
      <c r="K13" s="18">
        <f>SUM(ENERO:DICIEMBRE!K13)</f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23</v>
      </c>
      <c r="C14" s="18">
        <f>SUM(ENERO:DICIEMBRE!C14)</f>
        <v>5</v>
      </c>
      <c r="D14" s="18">
        <f>SUM(ENERO:DICIEMBRE!D14)</f>
        <v>18</v>
      </c>
      <c r="E14" s="18">
        <f>SUM(ENERO:DICIEMBRE!E14)</f>
        <v>22</v>
      </c>
      <c r="F14" s="18">
        <f>SUM(ENERO:DICIEMBRE!F14)</f>
        <v>1</v>
      </c>
      <c r="G14" s="18">
        <f>SUM(ENERO:DICIEMBRE!G14)</f>
        <v>0</v>
      </c>
      <c r="H14" s="18">
        <f>SUM(ENERO:DICIEMBRE!H14)</f>
        <v>1</v>
      </c>
      <c r="I14" s="18">
        <f>SUM(ENERO:DICIEMBRE!I14)</f>
        <v>0</v>
      </c>
      <c r="J14" s="18">
        <f>SUM(ENERO:DICIEMBRE!J14)</f>
        <v>0</v>
      </c>
      <c r="K14" s="18">
        <f>SUM(ENERO:DICIEMBRE!K14)</f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102</v>
      </c>
      <c r="C15" s="18">
        <f>SUM(ENERO:DICIEMBRE!C15)</f>
        <v>29</v>
      </c>
      <c r="D15" s="18">
        <f>SUM(ENERO:DICIEMBRE!D15)</f>
        <v>73</v>
      </c>
      <c r="E15" s="18">
        <f>SUM(ENERO:DICIEMBRE!E15)</f>
        <v>69</v>
      </c>
      <c r="F15" s="18">
        <f>SUM(ENERO:DICIEMBRE!F15)</f>
        <v>32</v>
      </c>
      <c r="G15" s="18">
        <f>SUM(ENERO:DICIEMBRE!G15)</f>
        <v>2</v>
      </c>
      <c r="H15" s="18">
        <f>SUM(ENERO:DICIEMBRE!H15)</f>
        <v>31</v>
      </c>
      <c r="I15" s="18">
        <f>SUM(ENERO:DICIEMBRE!I15)</f>
        <v>0</v>
      </c>
      <c r="J15" s="18">
        <f>SUM(ENERO:DICIEMBRE!J15)</f>
        <v>0</v>
      </c>
      <c r="K15" s="18">
        <f>SUM(ENERO:DICIEMBRE!K15)</f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267</v>
      </c>
      <c r="C16" s="18">
        <f>SUM(ENERO:DICIEMBRE!C16)</f>
        <v>65</v>
      </c>
      <c r="D16" s="18">
        <f>SUM(ENERO:DICIEMBRE!D16)</f>
        <v>202</v>
      </c>
      <c r="E16" s="18">
        <f>SUM(ENERO:DICIEMBRE!E16)</f>
        <v>214</v>
      </c>
      <c r="F16" s="18">
        <f>SUM(ENERO:DICIEMBRE!F16)</f>
        <v>57</v>
      </c>
      <c r="G16" s="18">
        <f>SUM(ENERO:DICIEMBRE!G16)</f>
        <v>1</v>
      </c>
      <c r="H16" s="18">
        <f>SUM(ENERO:DICIEMBRE!H16)</f>
        <v>52</v>
      </c>
      <c r="I16" s="18">
        <f>SUM(ENERO:DICIEMBRE!I16)</f>
        <v>0</v>
      </c>
      <c r="J16" s="18">
        <f>SUM(ENERO:DICIEMBRE!J16)</f>
        <v>0</v>
      </c>
      <c r="K16" s="18">
        <f>SUM(ENERO:DICIEMBRE!K16)</f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80</v>
      </c>
      <c r="C17" s="18">
        <f>SUM(ENERO:DICIEMBRE!C17)</f>
        <v>18</v>
      </c>
      <c r="D17" s="18">
        <f>SUM(ENERO:DICIEMBRE!D17)</f>
        <v>62</v>
      </c>
      <c r="E17" s="18">
        <f>SUM(ENERO:DICIEMBRE!E17)</f>
        <v>66</v>
      </c>
      <c r="F17" s="18">
        <f>SUM(ENERO:DICIEMBRE!F17)</f>
        <v>11</v>
      </c>
      <c r="G17" s="18">
        <f>SUM(ENERO:DICIEMBRE!G17)</f>
        <v>2</v>
      </c>
      <c r="H17" s="18">
        <f>SUM(ENERO:DICIEMBRE!H17)</f>
        <v>12</v>
      </c>
      <c r="I17" s="18">
        <f>SUM(ENERO:DICIEMBRE!I17)</f>
        <v>0</v>
      </c>
      <c r="J17" s="18">
        <f>SUM(ENERO:DICIEMBRE!J17)</f>
        <v>0</v>
      </c>
      <c r="K17" s="18">
        <f>SUM(ENERO:DICIEMBRE!K17)</f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127</v>
      </c>
      <c r="C18" s="18">
        <f>SUM(ENERO:DICIEMBRE!C18)</f>
        <v>44</v>
      </c>
      <c r="D18" s="18">
        <f>SUM(ENERO:DICIEMBRE!D18)</f>
        <v>83</v>
      </c>
      <c r="E18" s="18">
        <f>SUM(ENERO:DICIEMBRE!E18)</f>
        <v>93</v>
      </c>
      <c r="F18" s="18">
        <f>SUM(ENERO:DICIEMBRE!F18)</f>
        <v>31</v>
      </c>
      <c r="G18" s="18">
        <f>SUM(ENERO:DICIEMBRE!G18)</f>
        <v>0</v>
      </c>
      <c r="H18" s="18">
        <f>SUM(ENERO:DICIEMBRE!H18)</f>
        <v>34</v>
      </c>
      <c r="I18" s="18">
        <f>SUM(ENERO:DICIEMBRE!I18)</f>
        <v>0</v>
      </c>
      <c r="J18" s="18">
        <f>SUM(ENERO:DICIEMBRE!J18)</f>
        <v>0</v>
      </c>
      <c r="K18" s="18">
        <f>SUM(ENERO:DICIEMBRE!K18)</f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117</v>
      </c>
      <c r="C19" s="18">
        <f>SUM(ENERO:DICIEMBRE!C19)</f>
        <v>38</v>
      </c>
      <c r="D19" s="18">
        <f>SUM(ENERO:DICIEMBRE!D19)</f>
        <v>79</v>
      </c>
      <c r="E19" s="18">
        <f>SUM(ENERO:DICIEMBRE!E19)</f>
        <v>91</v>
      </c>
      <c r="F19" s="18">
        <f>SUM(ENERO:DICIEMBRE!F19)</f>
        <v>22</v>
      </c>
      <c r="G19" s="18">
        <f>SUM(ENERO:DICIEMBRE!G19)</f>
        <v>4</v>
      </c>
      <c r="H19" s="18">
        <f>SUM(ENERO:DICIEMBRE!H19)</f>
        <v>22</v>
      </c>
      <c r="I19" s="18">
        <f>SUM(ENERO:DICIEMBRE!I19)</f>
        <v>0</v>
      </c>
      <c r="J19" s="18">
        <f>SUM(ENERO:DICIEMBRE!J19)</f>
        <v>0</v>
      </c>
      <c r="K19" s="18">
        <f>SUM(ENERO:DICIEMBRE!K19)</f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307</v>
      </c>
      <c r="C20" s="18">
        <f>SUM(ENERO:DICIEMBRE!C20)</f>
        <v>77</v>
      </c>
      <c r="D20" s="18">
        <f>SUM(ENERO:DICIEMBRE!D20)</f>
        <v>230</v>
      </c>
      <c r="E20" s="18">
        <f>SUM(ENERO:DICIEMBRE!E20)</f>
        <v>237</v>
      </c>
      <c r="F20" s="18">
        <f>SUM(ENERO:DICIEMBRE!F20)</f>
        <v>70</v>
      </c>
      <c r="G20" s="18">
        <f>SUM(ENERO:DICIEMBRE!G20)</f>
        <v>1</v>
      </c>
      <c r="H20" s="18">
        <f>SUM(ENERO:DICIEMBRE!H20)</f>
        <v>68</v>
      </c>
      <c r="I20" s="18">
        <f>SUM(ENERO:DICIEMBRE!I20)</f>
        <v>1</v>
      </c>
      <c r="J20" s="18">
        <f>SUM(ENERO:DICIEMBRE!J20)</f>
        <v>0</v>
      </c>
      <c r="K20" s="18">
        <f>SUM(ENERO:DICIEMBRE!K20)</f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8</v>
      </c>
      <c r="C21" s="18">
        <f>SUM(ENERO:DICIEMBRE!C21)</f>
        <v>0</v>
      </c>
      <c r="D21" s="18">
        <f>SUM(ENERO:DICIEMBRE!D21)</f>
        <v>8</v>
      </c>
      <c r="E21" s="18">
        <f>SUM(ENERO:DICIEMBRE!E21)</f>
        <v>3</v>
      </c>
      <c r="F21" s="18">
        <f>SUM(ENERO:DICIEMBRE!F21)</f>
        <v>5</v>
      </c>
      <c r="G21" s="18">
        <f>SUM(ENERO:DICIEMBRE!G21)</f>
        <v>0</v>
      </c>
      <c r="H21" s="18">
        <f>SUM(ENERO:DICIEMBRE!H21)</f>
        <v>5</v>
      </c>
      <c r="I21" s="18">
        <f>SUM(ENERO:DICIEMBRE!I21)</f>
        <v>0</v>
      </c>
      <c r="J21" s="18">
        <f>SUM(ENERO:DICIEMBRE!J21)</f>
        <v>0</v>
      </c>
      <c r="K21" s="18">
        <f>SUM(ENERO:DICIEMBRE!K21)</f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18">
        <f>SUM(ENERO:DICIEMBRE!C22)</f>
        <v>0</v>
      </c>
      <c r="D22" s="18">
        <f>SUM(ENERO:DICIEMBRE!D22)</f>
        <v>0</v>
      </c>
      <c r="E22" s="18">
        <f>SUM(ENERO:DICIEMBRE!E22)</f>
        <v>0</v>
      </c>
      <c r="F22" s="18">
        <f>SUM(ENERO:DICIEMBRE!F22)</f>
        <v>0</v>
      </c>
      <c r="G22" s="18">
        <f>SUM(ENERO:DICIEMBRE!G22)</f>
        <v>0</v>
      </c>
      <c r="H22" s="18">
        <f>SUM(ENERO:DICIEMBRE!H22)</f>
        <v>0</v>
      </c>
      <c r="I22" s="18">
        <f>SUM(ENERO:DICIEMBRE!I22)</f>
        <v>0</v>
      </c>
      <c r="J22" s="18">
        <f>SUM(ENERO:DICIEMBRE!J22)</f>
        <v>0</v>
      </c>
      <c r="K22" s="18">
        <f>SUM(ENERO:DICIEMBRE!K22)</f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18">
        <f>SUM(ENERO:DICIEMBRE!C23)</f>
        <v>0</v>
      </c>
      <c r="D23" s="18">
        <f>SUM(ENERO:DICIEMBRE!D23)</f>
        <v>0</v>
      </c>
      <c r="E23" s="18">
        <f>SUM(ENERO:DICIEMBRE!E23)</f>
        <v>0</v>
      </c>
      <c r="F23" s="18">
        <f>SUM(ENERO:DICIEMBRE!F23)</f>
        <v>0</v>
      </c>
      <c r="G23" s="18">
        <f>SUM(ENERO:DICIEMBRE!G23)</f>
        <v>0</v>
      </c>
      <c r="H23" s="18">
        <f>SUM(ENERO:DICIEMBRE!H23)</f>
        <v>0</v>
      </c>
      <c r="I23" s="18">
        <f>SUM(ENERO:DICIEMBRE!I23)</f>
        <v>0</v>
      </c>
      <c r="J23" s="18">
        <f>SUM(ENERO:DICIEMBRE!J23)</f>
        <v>0</v>
      </c>
      <c r="K23" s="18">
        <f>SUM(ENERO:DICIEMBRE!K23)</f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18">
        <f>SUM(ENERO:DICIEMBRE!C24)</f>
        <v>0</v>
      </c>
      <c r="D24" s="18">
        <f>SUM(ENERO:DICIEMBRE!D24)</f>
        <v>0</v>
      </c>
      <c r="E24" s="18">
        <f>SUM(ENERO:DICIEMBRE!E24)</f>
        <v>0</v>
      </c>
      <c r="F24" s="18">
        <f>SUM(ENERO:DICIEMBRE!F24)</f>
        <v>0</v>
      </c>
      <c r="G24" s="18">
        <f>SUM(ENERO:DICIEMBRE!G24)</f>
        <v>0</v>
      </c>
      <c r="H24" s="18">
        <f>SUM(ENERO:DICIEMBRE!H24)</f>
        <v>0</v>
      </c>
      <c r="I24" s="18">
        <f>SUM(ENERO:DICIEMBRE!I24)</f>
        <v>0</v>
      </c>
      <c r="J24" s="18">
        <f>SUM(ENERO:DICIEMBRE!J24)</f>
        <v>0</v>
      </c>
      <c r="K24" s="18">
        <f>SUM(ENERO:DICIEMBRE!K24)</f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54490</v>
      </c>
      <c r="C25" s="18">
        <f>SUM(ENERO:DICIEMBRE!C25)</f>
        <v>17230</v>
      </c>
      <c r="D25" s="18">
        <f>SUM(ENERO:DICIEMBRE!D25)</f>
        <v>37260</v>
      </c>
      <c r="E25" s="40"/>
      <c r="F25" s="41"/>
      <c r="G25" s="42"/>
      <c r="H25" s="43"/>
      <c r="I25" s="41"/>
      <c r="J25" s="18">
        <f>SUM(ENERO:DICIEMBRE!J25)</f>
        <v>0</v>
      </c>
      <c r="K25" s="18">
        <f>SUM(ENERO:DICIEMBRE!K25)</f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33</v>
      </c>
      <c r="C26" s="18">
        <f>SUM(ENERO:DICIEMBRE!C26)</f>
        <v>9</v>
      </c>
      <c r="D26" s="18">
        <f>SUM(ENERO:DICIEMBRE!D26)</f>
        <v>24</v>
      </c>
      <c r="E26" s="45"/>
      <c r="F26" s="46"/>
      <c r="G26" s="47"/>
      <c r="H26" s="48"/>
      <c r="I26" s="46"/>
      <c r="J26" s="18">
        <f>SUM(ENERO:DICIEMBRE!J26)</f>
        <v>0</v>
      </c>
      <c r="K26" s="18">
        <f>SUM(ENERO:DICIEMBRE!K26)</f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740</v>
      </c>
      <c r="C27" s="18">
        <f>SUM(ENERO:DICIEMBRE!C27)</f>
        <v>222</v>
      </c>
      <c r="D27" s="18">
        <f>SUM(ENERO:DICIEMBRE!D27)</f>
        <v>518</v>
      </c>
      <c r="E27" s="45"/>
      <c r="F27" s="46"/>
      <c r="G27" s="47"/>
      <c r="H27" s="48"/>
      <c r="I27" s="46"/>
      <c r="J27" s="18">
        <f>SUM(ENERO:DICIEMBRE!J27)</f>
        <v>0</v>
      </c>
      <c r="K27" s="18">
        <f>SUM(ENERO:DICIEMBRE!K27)</f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147</v>
      </c>
      <c r="C28" s="18">
        <f>SUM(ENERO:DICIEMBRE!C28)</f>
        <v>43</v>
      </c>
      <c r="D28" s="18">
        <f>SUM(ENERO:DICIEMBRE!D28)</f>
        <v>104</v>
      </c>
      <c r="E28" s="40"/>
      <c r="F28" s="41"/>
      <c r="G28" s="42"/>
      <c r="H28" s="43"/>
      <c r="I28" s="41"/>
      <c r="J28" s="18">
        <f>SUM(ENERO:DICIEMBRE!J28)</f>
        <v>0</v>
      </c>
      <c r="K28" s="18">
        <f>SUM(ENERO:DICIEMBRE!K28)</f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85</v>
      </c>
      <c r="C29" s="18">
        <f>SUM(ENERO:DICIEMBRE!C29)</f>
        <v>36</v>
      </c>
      <c r="D29" s="18">
        <f>SUM(ENERO:DICIEMBRE!D29)</f>
        <v>49</v>
      </c>
      <c r="E29" s="51"/>
      <c r="F29" s="52"/>
      <c r="G29" s="53"/>
      <c r="H29" s="54"/>
      <c r="I29" s="52"/>
      <c r="J29" s="18">
        <f>SUM(ENERO:DICIEMBRE!J29)</f>
        <v>0</v>
      </c>
      <c r="K29" s="18">
        <f>SUM(ENERO:DICIEMBRE!K29)</f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61" t="s">
        <v>51</v>
      </c>
      <c r="M32" s="6" t="s">
        <v>52</v>
      </c>
      <c r="N32" s="61" t="s">
        <v>53</v>
      </c>
    </row>
    <row r="33" spans="1:14" x14ac:dyDescent="0.25">
      <c r="A33" s="138" t="s">
        <v>54</v>
      </c>
      <c r="B33" s="139"/>
      <c r="C33" s="18">
        <f>SUM(ENERO:DICIEMBRE!C33)</f>
        <v>0</v>
      </c>
      <c r="D33" s="18">
        <f>SUM(ENERO:DICIEMBRE!D33)</f>
        <v>0</v>
      </c>
      <c r="E33" s="18">
        <f>SUM(ENERO:DICIEMBRE!E33)</f>
        <v>0</v>
      </c>
      <c r="F33" s="18">
        <f>SUM(ENERO:DICIEMBRE!F33)</f>
        <v>0</v>
      </c>
      <c r="G33" s="18">
        <f>SUM(ENERO:DICIEMBRE!G33)</f>
        <v>0</v>
      </c>
      <c r="H33" s="18">
        <f>SUM(ENERO:DICIEMBRE!H33)</f>
        <v>0</v>
      </c>
      <c r="I33" s="18">
        <f>SUM(ENERO:DICIEMBRE!I33)</f>
        <v>0</v>
      </c>
      <c r="J33" s="18">
        <f>SUM(ENERO:DICIEMBRE!J33)</f>
        <v>0</v>
      </c>
      <c r="K33" s="18">
        <f>SUM(ENERO:DICIEMBRE!K33)</f>
        <v>0</v>
      </c>
      <c r="L33" s="67">
        <f>SUM(M33+N33)</f>
        <v>0</v>
      </c>
      <c r="M33" s="18">
        <f>SUM(ENERO:DICIEMBRE!M33)</f>
        <v>0</v>
      </c>
      <c r="N33" s="18">
        <f>SUM(ENERO:DICIEMBRE!N33)</f>
        <v>0</v>
      </c>
    </row>
    <row r="34" spans="1:14" x14ac:dyDescent="0.25">
      <c r="A34" s="158" t="s">
        <v>55</v>
      </c>
      <c r="B34" s="159"/>
      <c r="C34" s="18">
        <f>SUM(ENERO:DICIEMBRE!C34)</f>
        <v>0</v>
      </c>
      <c r="D34" s="18">
        <f>SUM(ENERO:DICIEMBRE!D34)</f>
        <v>0</v>
      </c>
      <c r="E34" s="18">
        <f>SUM(ENERO:DICIEMBRE!E34)</f>
        <v>0</v>
      </c>
      <c r="F34" s="18">
        <f>SUM(ENERO:DICIEMBRE!F34)</f>
        <v>0</v>
      </c>
      <c r="G34" s="18">
        <f>SUM(ENERO:DICIEMBRE!G34)</f>
        <v>0</v>
      </c>
      <c r="H34" s="18">
        <f>SUM(ENERO:DICIEMBRE!H34)</f>
        <v>0</v>
      </c>
      <c r="I34" s="18">
        <f>SUM(ENERO:DICIEMBRE!I34)</f>
        <v>0</v>
      </c>
      <c r="J34" s="18">
        <f>SUM(ENERO:DICIEMBRE!J34)</f>
        <v>0</v>
      </c>
      <c r="K34" s="18">
        <f>SUM(ENERO:DICIEMBRE!K34)</f>
        <v>0</v>
      </c>
      <c r="L34" s="70">
        <f>SUM(M34+N34)</f>
        <v>0</v>
      </c>
      <c r="M34" s="18">
        <f>SUM(ENERO:DICIEMBRE!M34)</f>
        <v>0</v>
      </c>
      <c r="N34" s="18">
        <f>SUM(ENERO:DICIEMBRE!N34)</f>
        <v>0</v>
      </c>
    </row>
    <row r="35" spans="1:14" x14ac:dyDescent="0.25">
      <c r="A35" s="158" t="s">
        <v>56</v>
      </c>
      <c r="B35" s="159"/>
      <c r="C35" s="18">
        <f>SUM(ENERO:DICIEMBRE!C35)</f>
        <v>0</v>
      </c>
      <c r="D35" s="18">
        <f>SUM(ENERO:DICIEMBRE!D35)</f>
        <v>0</v>
      </c>
      <c r="E35" s="18">
        <f>SUM(ENERO:DICIEMBRE!E35)</f>
        <v>0</v>
      </c>
      <c r="F35" s="18">
        <f>SUM(ENERO:DICIEMBRE!F35)</f>
        <v>0</v>
      </c>
      <c r="G35" s="18">
        <f>SUM(ENERO:DICIEMBRE!G35)</f>
        <v>0</v>
      </c>
      <c r="H35" s="18">
        <f>SUM(ENERO:DICIEMBRE!H35)</f>
        <v>0</v>
      </c>
      <c r="I35" s="18">
        <f>SUM(ENERO:DICIEMBRE!I35)</f>
        <v>0</v>
      </c>
      <c r="J35" s="18">
        <f>SUM(ENERO:DICIEMBRE!J35)</f>
        <v>0</v>
      </c>
      <c r="K35" s="18">
        <f>SUM(ENERO:DICIEMBRE!K35)</f>
        <v>0</v>
      </c>
      <c r="L35" s="70">
        <f>SUM(M35+N35)</f>
        <v>0</v>
      </c>
      <c r="M35" s="18">
        <f>SUM(ENERO:DICIEMBRE!M35)</f>
        <v>0</v>
      </c>
      <c r="N35" s="18">
        <f>SUM(ENERO:DICIEMBRE!N35)</f>
        <v>0</v>
      </c>
    </row>
    <row r="36" spans="1:14" x14ac:dyDescent="0.25">
      <c r="A36" s="158" t="s">
        <v>57</v>
      </c>
      <c r="B36" s="159"/>
      <c r="C36" s="18">
        <f>SUM(ENERO:DICIEMBRE!C36)</f>
        <v>0</v>
      </c>
      <c r="D36" s="18">
        <f>SUM(ENERO:DICIEMBRE!D36)</f>
        <v>3</v>
      </c>
      <c r="E36" s="18">
        <f>SUM(ENERO:DICIEMBRE!E36)</f>
        <v>0</v>
      </c>
      <c r="F36" s="18">
        <f>SUM(ENERO:DICIEMBRE!F36)</f>
        <v>0</v>
      </c>
      <c r="G36" s="18">
        <f>SUM(ENERO:DICIEMBRE!G36)</f>
        <v>0</v>
      </c>
      <c r="H36" s="18">
        <f>SUM(ENERO:DICIEMBRE!H36)</f>
        <v>0</v>
      </c>
      <c r="I36" s="18">
        <f>SUM(ENERO:DICIEMBRE!I36)</f>
        <v>0</v>
      </c>
      <c r="J36" s="18">
        <f>SUM(ENERO:DICIEMBRE!J36)</f>
        <v>0</v>
      </c>
      <c r="K36" s="18">
        <f>SUM(ENERO:DICIEMBRE!K36)</f>
        <v>0</v>
      </c>
      <c r="L36" s="70">
        <f>SUM(M36+N36)</f>
        <v>46</v>
      </c>
      <c r="M36" s="18">
        <f>SUM(ENERO:DICIEMBRE!M36)</f>
        <v>15</v>
      </c>
      <c r="N36" s="18">
        <f>SUM(ENERO:DICIEMBRE!N36)</f>
        <v>31</v>
      </c>
    </row>
    <row r="37" spans="1:14" x14ac:dyDescent="0.25">
      <c r="A37" s="158" t="s">
        <v>58</v>
      </c>
      <c r="B37" s="159"/>
      <c r="C37" s="18">
        <f>SUM(ENERO:DICIEMBRE!C37)</f>
        <v>0</v>
      </c>
      <c r="D37" s="18">
        <f>SUM(ENERO:DICIEMBRE!D37)</f>
        <v>0</v>
      </c>
      <c r="E37" s="18">
        <f>SUM(ENERO:DICIEMBRE!E37)</f>
        <v>0</v>
      </c>
      <c r="F37" s="18">
        <f>SUM(ENERO:DICIEMBRE!F37)</f>
        <v>0</v>
      </c>
      <c r="G37" s="18">
        <f>SUM(ENERO:DICIEMBRE!G37)</f>
        <v>0</v>
      </c>
      <c r="H37" s="18">
        <f>SUM(ENERO:DICIEMBRE!H37)</f>
        <v>0</v>
      </c>
      <c r="I37" s="18">
        <f>SUM(ENERO:DICIEMBRE!I37)</f>
        <v>0</v>
      </c>
      <c r="J37" s="18">
        <f>SUM(ENERO:DICIEMBRE!J37)</f>
        <v>0</v>
      </c>
      <c r="K37" s="18">
        <f>SUM(ENERO:DICIEMBRE!K37)</f>
        <v>0</v>
      </c>
      <c r="L37" s="47"/>
      <c r="M37" s="45"/>
      <c r="N37" s="47"/>
    </row>
    <row r="38" spans="1:14" x14ac:dyDescent="0.25">
      <c r="A38" s="158" t="s">
        <v>59</v>
      </c>
      <c r="B38" s="159"/>
      <c r="C38" s="18">
        <f>SUM(ENERO:DICIEMBRE!C38)</f>
        <v>0</v>
      </c>
      <c r="D38" s="18">
        <f>SUM(ENERO:DICIEMBRE!D38)</f>
        <v>0</v>
      </c>
      <c r="E38" s="18">
        <f>SUM(ENERO:DICIEMBRE!E38)</f>
        <v>0</v>
      </c>
      <c r="F38" s="18">
        <f>SUM(ENERO:DICIEMBRE!F38)</f>
        <v>0</v>
      </c>
      <c r="G38" s="18">
        <f>SUM(ENERO:DICIEMBRE!G38)</f>
        <v>0</v>
      </c>
      <c r="H38" s="18">
        <f>SUM(ENERO:DICIEMBRE!H38)</f>
        <v>0</v>
      </c>
      <c r="I38" s="18">
        <f>SUM(ENERO:DICIEMBRE!I38)</f>
        <v>0</v>
      </c>
      <c r="J38" s="18">
        <f>SUM(ENERO:DICIEMBRE!J38)</f>
        <v>0</v>
      </c>
      <c r="K38" s="18">
        <f>SUM(ENERO:DICIEMBRE!K38)</f>
        <v>0</v>
      </c>
      <c r="L38" s="47"/>
      <c r="M38" s="45"/>
      <c r="N38" s="47"/>
    </row>
    <row r="39" spans="1:14" x14ac:dyDescent="0.25">
      <c r="A39" s="158" t="s">
        <v>60</v>
      </c>
      <c r="B39" s="159"/>
      <c r="C39" s="18">
        <f>SUM(ENERO:DICIEMBRE!C39)</f>
        <v>0</v>
      </c>
      <c r="D39" s="18">
        <f>SUM(ENERO:DICIEMBRE!D39)</f>
        <v>0</v>
      </c>
      <c r="E39" s="18">
        <f>SUM(ENERO:DICIEMBRE!E39)</f>
        <v>0</v>
      </c>
      <c r="F39" s="18">
        <f>SUM(ENERO:DICIEMBRE!F39)</f>
        <v>0</v>
      </c>
      <c r="G39" s="18">
        <f>SUM(ENERO:DICIEMBRE!G39)</f>
        <v>0</v>
      </c>
      <c r="H39" s="18">
        <f>SUM(ENERO:DICIEMBRE!H39)</f>
        <v>0</v>
      </c>
      <c r="I39" s="18">
        <f>SUM(ENERO:DICIEMBRE!I39)</f>
        <v>0</v>
      </c>
      <c r="J39" s="18">
        <f>SUM(ENERO:DICIEMBRE!J39)</f>
        <v>0</v>
      </c>
      <c r="K39" s="18">
        <f>SUM(ENERO:DICIEMBRE!K39)</f>
        <v>0</v>
      </c>
      <c r="L39" s="18">
        <f>SUM(ENERO:DICIEMBRE!L39)</f>
        <v>0</v>
      </c>
      <c r="M39" s="45"/>
      <c r="N39" s="47"/>
    </row>
    <row r="40" spans="1:14" x14ac:dyDescent="0.25">
      <c r="A40" s="158" t="s">
        <v>61</v>
      </c>
      <c r="B40" s="159"/>
      <c r="C40" s="18">
        <f>SUM(ENERO:DICIEMBRE!C40)</f>
        <v>0</v>
      </c>
      <c r="D40" s="18">
        <f>SUM(ENERO:DICIEMBRE!D40)</f>
        <v>0</v>
      </c>
      <c r="E40" s="18">
        <f>SUM(ENERO:DICIEMBRE!E40)</f>
        <v>0</v>
      </c>
      <c r="F40" s="18">
        <f>SUM(ENERO:DICIEMBRE!F40)</f>
        <v>0</v>
      </c>
      <c r="G40" s="18">
        <f>SUM(ENERO:DICIEMBRE!G40)</f>
        <v>0</v>
      </c>
      <c r="H40" s="18">
        <f>SUM(ENERO:DICIEMBRE!H40)</f>
        <v>0</v>
      </c>
      <c r="I40" s="18">
        <f>SUM(ENERO:DICIEMBRE!I40)</f>
        <v>0</v>
      </c>
      <c r="J40" s="18">
        <f>SUM(ENERO:DICIEMBRE!J40)</f>
        <v>0</v>
      </c>
      <c r="K40" s="18">
        <f>SUM(ENERO:DICIEMBRE!K40)</f>
        <v>0</v>
      </c>
      <c r="L40" s="18">
        <f>SUM(ENERO:DICIEMBRE!L40)</f>
        <v>0</v>
      </c>
      <c r="M40" s="45"/>
      <c r="N40" s="47"/>
    </row>
    <row r="41" spans="1:14" x14ac:dyDescent="0.25">
      <c r="A41" s="158" t="s">
        <v>62</v>
      </c>
      <c r="B41" s="159"/>
      <c r="C41" s="18">
        <f>SUM(ENERO:DICIEMBRE!C41)</f>
        <v>0</v>
      </c>
      <c r="D41" s="18">
        <f>SUM(ENERO:DICIEMBRE!D41)</f>
        <v>0</v>
      </c>
      <c r="E41" s="18">
        <f>SUM(ENERO:DICIEMBRE!E41)</f>
        <v>0</v>
      </c>
      <c r="F41" s="18">
        <f>SUM(ENERO:DICIEMBRE!F41)</f>
        <v>0</v>
      </c>
      <c r="G41" s="18">
        <f>SUM(ENERO:DICIEMBRE!G41)</f>
        <v>0</v>
      </c>
      <c r="H41" s="18">
        <f>SUM(ENERO:DICIEMBRE!H41)</f>
        <v>0</v>
      </c>
      <c r="I41" s="18">
        <f>SUM(ENERO:DICIEMBRE!I41)</f>
        <v>0</v>
      </c>
      <c r="J41" s="18">
        <f>SUM(ENERO:DICIEMBRE!J41)</f>
        <v>0</v>
      </c>
      <c r="K41" s="18">
        <f>SUM(ENERO:DICIEMBRE!K41)</f>
        <v>0</v>
      </c>
      <c r="L41" s="70">
        <f>SUM(M41+N41)</f>
        <v>0</v>
      </c>
      <c r="M41" s="18">
        <f>SUM(ENERO:DICIEMBRE!M41)</f>
        <v>0</v>
      </c>
      <c r="N41" s="18">
        <f>SUM(ENERO:DICIEMBRE!N41)</f>
        <v>0</v>
      </c>
    </row>
    <row r="42" spans="1:14" x14ac:dyDescent="0.25">
      <c r="A42" s="158" t="s">
        <v>63</v>
      </c>
      <c r="B42" s="159"/>
      <c r="C42" s="18">
        <f>SUM(ENERO:DICIEMBRE!C42)</f>
        <v>0</v>
      </c>
      <c r="D42" s="18">
        <f>SUM(ENERO:DICIEMBRE!D42)</f>
        <v>0</v>
      </c>
      <c r="E42" s="18">
        <f>SUM(ENERO:DICIEMBRE!E42)</f>
        <v>0</v>
      </c>
      <c r="F42" s="18">
        <f>SUM(ENERO:DICIEMBRE!F42)</f>
        <v>0</v>
      </c>
      <c r="G42" s="18">
        <f>SUM(ENERO:DICIEMBRE!G42)</f>
        <v>0</v>
      </c>
      <c r="H42" s="18">
        <f>SUM(ENERO:DICIEMBRE!H42)</f>
        <v>0</v>
      </c>
      <c r="I42" s="18">
        <f>SUM(ENERO:DICIEMBRE!I42)</f>
        <v>0</v>
      </c>
      <c r="J42" s="18">
        <f>SUM(ENERO:DICIEMBRE!J42)</f>
        <v>0</v>
      </c>
      <c r="K42" s="18">
        <f>SUM(ENERO:DICIEMBRE!K42)</f>
        <v>0</v>
      </c>
      <c r="L42" s="76"/>
      <c r="M42" s="77"/>
      <c r="N42" s="76"/>
    </row>
    <row r="43" spans="1:14" x14ac:dyDescent="0.25">
      <c r="A43" s="160" t="s">
        <v>64</v>
      </c>
      <c r="B43" s="161"/>
      <c r="C43" s="18">
        <f>SUM(ENERO:DICIEMBRE!C43)</f>
        <v>0</v>
      </c>
      <c r="D43" s="18">
        <f>SUM(ENERO:DICIEMBRE!D43)</f>
        <v>0</v>
      </c>
      <c r="E43" s="18">
        <f>SUM(ENERO:DICIEMBRE!E43)</f>
        <v>0</v>
      </c>
      <c r="F43" s="18">
        <f>SUM(ENERO:DICIEMBRE!F43)</f>
        <v>0</v>
      </c>
      <c r="G43" s="18">
        <f>SUM(ENERO:DICIEMBRE!G43)</f>
        <v>0</v>
      </c>
      <c r="H43" s="18">
        <f>SUM(ENERO:DICIEMBRE!H43)</f>
        <v>0</v>
      </c>
      <c r="I43" s="18">
        <f>SUM(ENERO:DICIEMBRE!I43)</f>
        <v>0</v>
      </c>
      <c r="J43" s="18">
        <f>SUM(ENERO:DICIEMBRE!J43)</f>
        <v>0</v>
      </c>
      <c r="K43" s="18">
        <f>SUM(ENERO:DICIEMBRE!K43)</f>
        <v>0</v>
      </c>
      <c r="L43" s="70">
        <f>SUM(M43+N43)</f>
        <v>0</v>
      </c>
      <c r="M43" s="18">
        <f>SUM(ENERO:DICIEMBRE!M43)</f>
        <v>0</v>
      </c>
      <c r="N43" s="18">
        <f>SUM(ENERO:DICIEMBRE!N43)</f>
        <v>0</v>
      </c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3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46</v>
      </c>
      <c r="M44" s="80">
        <f>SUM(M33+M34+M35+M36+M41+M43)</f>
        <v>15</v>
      </c>
      <c r="N44" s="85">
        <f>SUM(N33+N34+N35+N36+N41+N43)</f>
        <v>31</v>
      </c>
    </row>
    <row r="45" spans="1:14" x14ac:dyDescent="0.25">
      <c r="A45" s="156" t="s">
        <v>66</v>
      </c>
      <c r="B45" s="157"/>
      <c r="C45" s="18">
        <f>SUM(ENERO:DICIEMBRE!C45)</f>
        <v>0</v>
      </c>
      <c r="D45" s="18">
        <f>SUM(ENERO:DICIEMBRE!D45)</f>
        <v>0</v>
      </c>
      <c r="E45" s="18">
        <f>SUM(ENERO:DICIEMBRE!E45)</f>
        <v>0</v>
      </c>
      <c r="F45" s="18">
        <f>SUM(ENERO:DICIEMBRE!F45)</f>
        <v>0</v>
      </c>
      <c r="G45" s="18">
        <f>SUM(ENERO:DICIEMBRE!G45)</f>
        <v>0</v>
      </c>
      <c r="H45" s="18">
        <f>SUM(ENERO:DICIEMBRE!H45)</f>
        <v>0</v>
      </c>
      <c r="I45" s="18">
        <f>SUM(ENERO:DICIEMBRE!I45)</f>
        <v>0</v>
      </c>
      <c r="J45" s="18">
        <f>SUM(ENERO:DICIEMBRE!J45)</f>
        <v>0</v>
      </c>
      <c r="K45" s="18">
        <f>SUM(ENERO:DICIEMBRE!K45)</f>
        <v>0</v>
      </c>
      <c r="L45" s="85">
        <f>SUM(M45+N45)</f>
        <v>0</v>
      </c>
      <c r="M45" s="18">
        <f>SUM(ENERO:DICIEMBRE!M45)</f>
        <v>0</v>
      </c>
      <c r="N45" s="18">
        <f>SUM(ENERO:DICIEMBRE!N45)</f>
        <v>0</v>
      </c>
    </row>
    <row r="90" spans="1:2" x14ac:dyDescent="0.25">
      <c r="A90" s="92">
        <f>SUM(B11:K11,B12:B29,C44:K44,L33:L45,M44:N44)</f>
        <v>60932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33:N43 C12:K29 C45:N45">
      <formula1>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4" sqref="A4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",[10]NOMBRE!B2," - ","( ",[10]NOMBRE!C2,[10]NOMBRE!D2,[10]NOMBRE!E2,[10]NOMBRE!F2,[10]NOMBRE!G2," )")</f>
        <v>COMUNA: LINARES - ( 07401 )</v>
      </c>
    </row>
    <row r="3" spans="1:83" x14ac:dyDescent="0.25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83" x14ac:dyDescent="0.25">
      <c r="A4" s="1" t="str">
        <f>CONCATENATE("MES: ",[10]NOMBRE!B6," - ","( ",[10]NOMBRE!C6,[10]NOMBRE!D6," )")</f>
        <v>MES: SEPTIEMBRE - ( 09 )</v>
      </c>
    </row>
    <row r="5" spans="1:83" x14ac:dyDescent="0.25">
      <c r="A5" s="1" t="str">
        <f>CONCATENATE("AÑO: ",[10]NOMBRE!B7)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122" t="s">
        <v>9</v>
      </c>
      <c r="C10" s="4" t="s">
        <v>10</v>
      </c>
      <c r="D10" s="5" t="s">
        <v>11</v>
      </c>
      <c r="E10" s="6" t="s">
        <v>12</v>
      </c>
      <c r="F10" s="125" t="s">
        <v>13</v>
      </c>
      <c r="G10" s="149"/>
      <c r="H10" s="6" t="s">
        <v>14</v>
      </c>
      <c r="I10" s="125" t="s">
        <v>15</v>
      </c>
      <c r="J10" s="8" t="s">
        <v>16</v>
      </c>
      <c r="K10" s="9" t="s">
        <v>17</v>
      </c>
    </row>
    <row r="11" spans="1:83" x14ac:dyDescent="0.25">
      <c r="A11" s="123" t="s">
        <v>18</v>
      </c>
      <c r="B11" s="11">
        <f t="shared" ref="B11:B29" si="0">SUM(C11:D11)</f>
        <v>102</v>
      </c>
      <c r="C11" s="12">
        <f>SUM(C12:C24)</f>
        <v>20</v>
      </c>
      <c r="D11" s="13">
        <f t="shared" ref="D11:I11" si="1">SUM(D12:D24)</f>
        <v>82</v>
      </c>
      <c r="E11" s="12">
        <f t="shared" si="1"/>
        <v>66</v>
      </c>
      <c r="F11" s="13">
        <f>SUM(F12:F24)</f>
        <v>31</v>
      </c>
      <c r="G11" s="14">
        <f t="shared" si="1"/>
        <v>5</v>
      </c>
      <c r="H11" s="15">
        <f>SUM(H12:H24)</f>
        <v>31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15</v>
      </c>
      <c r="C12" s="18">
        <v>2</v>
      </c>
      <c r="D12" s="19">
        <v>13</v>
      </c>
      <c r="E12" s="18">
        <v>9</v>
      </c>
      <c r="F12" s="19">
        <v>7</v>
      </c>
      <c r="G12" s="20">
        <v>0</v>
      </c>
      <c r="H12" s="21">
        <v>6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7</v>
      </c>
      <c r="C13" s="27">
        <v>1</v>
      </c>
      <c r="D13" s="28">
        <v>6</v>
      </c>
      <c r="E13" s="27">
        <v>2</v>
      </c>
      <c r="F13" s="28">
        <v>4</v>
      </c>
      <c r="G13" s="29">
        <v>0</v>
      </c>
      <c r="H13" s="30">
        <v>5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1</v>
      </c>
      <c r="C14" s="27">
        <v>0</v>
      </c>
      <c r="D14" s="28">
        <v>1</v>
      </c>
      <c r="E14" s="27">
        <v>1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16</v>
      </c>
      <c r="C15" s="27">
        <v>3</v>
      </c>
      <c r="D15" s="28">
        <v>13</v>
      </c>
      <c r="E15" s="27">
        <v>10</v>
      </c>
      <c r="F15" s="29">
        <v>0</v>
      </c>
      <c r="G15" s="29">
        <v>1</v>
      </c>
      <c r="H15" s="31">
        <v>5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20</v>
      </c>
      <c r="C16" s="27">
        <v>7</v>
      </c>
      <c r="D16" s="28">
        <v>13</v>
      </c>
      <c r="E16" s="27">
        <v>17</v>
      </c>
      <c r="F16" s="29">
        <v>9</v>
      </c>
      <c r="G16" s="32">
        <v>0</v>
      </c>
      <c r="H16" s="31">
        <v>3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7</v>
      </c>
      <c r="C17" s="27">
        <v>0</v>
      </c>
      <c r="D17" s="28">
        <v>7</v>
      </c>
      <c r="E17" s="27">
        <v>6</v>
      </c>
      <c r="F17" s="29">
        <v>2</v>
      </c>
      <c r="G17" s="32">
        <v>1</v>
      </c>
      <c r="H17" s="31">
        <v>0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12</v>
      </c>
      <c r="C18" s="27">
        <v>3</v>
      </c>
      <c r="D18" s="28">
        <v>9</v>
      </c>
      <c r="E18" s="27">
        <v>8</v>
      </c>
      <c r="F18" s="29">
        <v>4</v>
      </c>
      <c r="G18" s="32">
        <v>0</v>
      </c>
      <c r="H18" s="31">
        <v>4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6</v>
      </c>
      <c r="C19" s="27">
        <v>1</v>
      </c>
      <c r="D19" s="28">
        <v>5</v>
      </c>
      <c r="E19" s="27">
        <v>3</v>
      </c>
      <c r="F19" s="29">
        <v>1</v>
      </c>
      <c r="G19" s="29">
        <v>3</v>
      </c>
      <c r="H19" s="31">
        <v>0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16</v>
      </c>
      <c r="C20" s="27">
        <v>3</v>
      </c>
      <c r="D20" s="28">
        <v>13</v>
      </c>
      <c r="E20" s="27">
        <v>10</v>
      </c>
      <c r="F20" s="29">
        <v>3</v>
      </c>
      <c r="G20" s="29">
        <v>0</v>
      </c>
      <c r="H20" s="31">
        <v>6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2</v>
      </c>
      <c r="C21" s="27">
        <v>0</v>
      </c>
      <c r="D21" s="28">
        <v>2</v>
      </c>
      <c r="E21" s="27">
        <v>0</v>
      </c>
      <c r="F21" s="29">
        <v>1</v>
      </c>
      <c r="G21" s="29">
        <v>0</v>
      </c>
      <c r="H21" s="31">
        <v>2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3928</v>
      </c>
      <c r="C25" s="18">
        <v>1241</v>
      </c>
      <c r="D25" s="19">
        <v>2687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4</v>
      </c>
      <c r="C26" s="27">
        <v>1</v>
      </c>
      <c r="D26" s="28">
        <v>3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56</v>
      </c>
      <c r="C27" s="27">
        <v>12</v>
      </c>
      <c r="D27" s="28">
        <v>44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16</v>
      </c>
      <c r="C28" s="27">
        <v>4</v>
      </c>
      <c r="D28" s="28">
        <v>12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8</v>
      </c>
      <c r="C29" s="35">
        <v>5</v>
      </c>
      <c r="D29" s="36">
        <v>3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24" t="s">
        <v>51</v>
      </c>
      <c r="M32" s="6" t="s">
        <v>52</v>
      </c>
      <c r="N32" s="124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/>
      <c r="E36" s="30"/>
      <c r="F36" s="30"/>
      <c r="G36" s="28"/>
      <c r="H36" s="31"/>
      <c r="I36" s="30"/>
      <c r="J36" s="30"/>
      <c r="K36" s="69"/>
      <c r="L36" s="70">
        <f>SUM(M36+N36)</f>
        <v>0</v>
      </c>
      <c r="M36" s="27"/>
      <c r="N36" s="29"/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0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0</v>
      </c>
      <c r="M44" s="80">
        <f>SUM(M33+M34+M35+M36+M41+M43)</f>
        <v>0</v>
      </c>
      <c r="N44" s="85">
        <f>SUM(N33+N34+N35+N36+N41+N43)</f>
        <v>0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4451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51"/>
  <sheetViews>
    <sheetView workbookViewId="0">
      <selection activeCell="A6" sqref="A6:N6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",[11]NOMBRE!B2," - ","( ",[11]NOMBRE!C2,[11]NOMBRE!D2,[11]NOMBRE!E2,[11]NOMBRE!F2,[11]NOMBRE!G2," )")</f>
        <v>COMUNA: LINARES - ( 07401 )</v>
      </c>
    </row>
    <row r="3" spans="1:83" x14ac:dyDescent="0.25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83" x14ac:dyDescent="0.25">
      <c r="A4" s="1" t="str">
        <f>CONCATENATE("MES: ",[11]NOMBRE!B6," - ","( ",[11]NOMBRE!C6,[11]NOMBRE!D6," )")</f>
        <v>MES: OCTUBRE - ( 10 )</v>
      </c>
    </row>
    <row r="5" spans="1:83" x14ac:dyDescent="0.25">
      <c r="A5" s="1" t="str">
        <f>CONCATENATE("AÑO: ",[11]NOMBRE!B7)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15" customHeight="1" x14ac:dyDescent="0.25">
      <c r="A10" s="143"/>
      <c r="B10" s="126" t="s">
        <v>9</v>
      </c>
      <c r="C10" s="4" t="s">
        <v>10</v>
      </c>
      <c r="D10" s="5" t="s">
        <v>11</v>
      </c>
      <c r="E10" s="6" t="s">
        <v>12</v>
      </c>
      <c r="F10" s="129" t="s">
        <v>13</v>
      </c>
      <c r="G10" s="149"/>
      <c r="H10" s="6" t="s">
        <v>14</v>
      </c>
      <c r="I10" s="129" t="s">
        <v>15</v>
      </c>
      <c r="J10" s="8" t="s">
        <v>16</v>
      </c>
      <c r="K10" s="9" t="s">
        <v>17</v>
      </c>
    </row>
    <row r="11" spans="1:83" x14ac:dyDescent="0.25">
      <c r="A11" s="127" t="s">
        <v>18</v>
      </c>
      <c r="B11" s="11">
        <f t="shared" ref="B11:B29" si="0">SUM(C11:D11)</f>
        <v>128</v>
      </c>
      <c r="C11" s="12">
        <f>SUM(C12:C24)</f>
        <v>33</v>
      </c>
      <c r="D11" s="13">
        <f t="shared" ref="D11:I11" si="1">SUM(D12:D24)</f>
        <v>95</v>
      </c>
      <c r="E11" s="12">
        <f t="shared" si="1"/>
        <v>91</v>
      </c>
      <c r="F11" s="13">
        <f>SUM(F12:F24)</f>
        <v>31</v>
      </c>
      <c r="G11" s="14">
        <f t="shared" si="1"/>
        <v>1</v>
      </c>
      <c r="H11" s="15">
        <f>SUM(H12:H24)</f>
        <v>36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22</v>
      </c>
      <c r="C12" s="18">
        <v>5</v>
      </c>
      <c r="D12" s="19">
        <v>17</v>
      </c>
      <c r="E12" s="18">
        <v>14</v>
      </c>
      <c r="F12" s="19">
        <v>6</v>
      </c>
      <c r="G12" s="20">
        <v>0</v>
      </c>
      <c r="H12" s="21">
        <v>8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14</v>
      </c>
      <c r="C13" s="27">
        <v>4</v>
      </c>
      <c r="D13" s="28">
        <v>10</v>
      </c>
      <c r="E13" s="27">
        <v>9</v>
      </c>
      <c r="F13" s="28">
        <v>5</v>
      </c>
      <c r="G13" s="29">
        <v>1</v>
      </c>
      <c r="H13" s="30">
        <v>4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3</v>
      </c>
      <c r="C14" s="27">
        <v>1</v>
      </c>
      <c r="D14" s="28">
        <v>2</v>
      </c>
      <c r="E14" s="27">
        <v>3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10</v>
      </c>
      <c r="C15" s="27">
        <v>3</v>
      </c>
      <c r="D15" s="28">
        <v>7</v>
      </c>
      <c r="E15" s="27">
        <v>5</v>
      </c>
      <c r="F15" s="29">
        <v>5</v>
      </c>
      <c r="G15" s="29">
        <v>0</v>
      </c>
      <c r="H15" s="31">
        <v>5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21</v>
      </c>
      <c r="C16" s="27">
        <v>2</v>
      </c>
      <c r="D16" s="28">
        <v>19</v>
      </c>
      <c r="E16" s="27">
        <v>18</v>
      </c>
      <c r="F16" s="29">
        <v>3</v>
      </c>
      <c r="G16" s="32">
        <v>0</v>
      </c>
      <c r="H16" s="31">
        <v>3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5</v>
      </c>
      <c r="C17" s="27">
        <v>1</v>
      </c>
      <c r="D17" s="28">
        <v>4</v>
      </c>
      <c r="E17" s="27">
        <v>5</v>
      </c>
      <c r="F17" s="29">
        <v>0</v>
      </c>
      <c r="G17" s="32">
        <v>0</v>
      </c>
      <c r="H17" s="31">
        <v>0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10</v>
      </c>
      <c r="C18" s="27">
        <v>2</v>
      </c>
      <c r="D18" s="28">
        <v>8</v>
      </c>
      <c r="E18" s="27">
        <v>8</v>
      </c>
      <c r="F18" s="29">
        <v>4</v>
      </c>
      <c r="G18" s="32">
        <v>0</v>
      </c>
      <c r="H18" s="31">
        <v>2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13</v>
      </c>
      <c r="C19" s="27">
        <v>5</v>
      </c>
      <c r="D19" s="28">
        <v>8</v>
      </c>
      <c r="E19" s="27">
        <v>8</v>
      </c>
      <c r="F19" s="29">
        <v>0</v>
      </c>
      <c r="G19" s="29">
        <v>0</v>
      </c>
      <c r="H19" s="31">
        <v>5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30</v>
      </c>
      <c r="C20" s="27">
        <v>10</v>
      </c>
      <c r="D20" s="28">
        <v>20</v>
      </c>
      <c r="E20" s="27">
        <v>21</v>
      </c>
      <c r="F20" s="29">
        <v>6</v>
      </c>
      <c r="G20" s="29">
        <v>0</v>
      </c>
      <c r="H20" s="31">
        <v>9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0</v>
      </c>
      <c r="C21" s="27">
        <v>0</v>
      </c>
      <c r="D21" s="28">
        <v>0</v>
      </c>
      <c r="E21" s="27">
        <v>0</v>
      </c>
      <c r="F21" s="29">
        <v>2</v>
      </c>
      <c r="G21" s="29">
        <v>0</v>
      </c>
      <c r="H21" s="31">
        <v>0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5127</v>
      </c>
      <c r="C25" s="18">
        <v>1581</v>
      </c>
      <c r="D25" s="19">
        <v>3546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1</v>
      </c>
      <c r="C26" s="27">
        <v>0</v>
      </c>
      <c r="D26" s="28">
        <v>1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65</v>
      </c>
      <c r="C27" s="27">
        <v>14</v>
      </c>
      <c r="D27" s="28">
        <v>51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10</v>
      </c>
      <c r="C28" s="27">
        <v>4</v>
      </c>
      <c r="D28" s="28">
        <v>6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7</v>
      </c>
      <c r="C29" s="35">
        <v>4</v>
      </c>
      <c r="D29" s="36">
        <v>3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ht="15" customHeight="1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28" t="s">
        <v>51</v>
      </c>
      <c r="M32" s="6" t="s">
        <v>52</v>
      </c>
      <c r="N32" s="128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/>
      <c r="E36" s="30"/>
      <c r="F36" s="30"/>
      <c r="G36" s="28"/>
      <c r="H36" s="31"/>
      <c r="I36" s="30"/>
      <c r="J36" s="30"/>
      <c r="K36" s="69"/>
      <c r="L36" s="70">
        <f>SUM(M36+N36)</f>
        <v>0</v>
      </c>
      <c r="M36" s="27"/>
      <c r="N36" s="29"/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0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0</v>
      </c>
      <c r="M44" s="80">
        <f>SUM(M33+M34+M35+M36+M41+M43)</f>
        <v>0</v>
      </c>
      <c r="N44" s="85">
        <f>SUM(N33+N34+N35+N36+N41+N43)</f>
        <v>0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46" spans="1:14" ht="15" customHeight="1" x14ac:dyDescent="0.25"/>
    <row r="52" ht="15" customHeight="1" x14ac:dyDescent="0.25"/>
    <row r="56" ht="15" customHeight="1" x14ac:dyDescent="0.25"/>
    <row r="63" ht="15" customHeight="1" x14ac:dyDescent="0.25"/>
    <row r="78" ht="15" customHeight="1" x14ac:dyDescent="0.25"/>
    <row r="90" spans="1:2" x14ac:dyDescent="0.25">
      <c r="A90" s="92">
        <f>SUM(B11:K11,B12:B29,C44:K44,L33:L45,M44:N44)</f>
        <v>5753</v>
      </c>
      <c r="B90" s="93">
        <f>SUM(CD12:CF29)</f>
        <v>0</v>
      </c>
    </row>
    <row r="113" ht="15" customHeight="1" x14ac:dyDescent="0.25"/>
    <row r="151" ht="15" customHeight="1" x14ac:dyDescent="0.25"/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4" sqref="A4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",[12]NOMBRE!B2," - ","( ",[12]NOMBRE!C2,[12]NOMBRE!D2,[12]NOMBRE!E2,[12]NOMBRE!F2,[12]NOMBRE!G2," )")</f>
        <v>COMUNA: LINARES - ( 07401 )</v>
      </c>
    </row>
    <row r="3" spans="1:83" x14ac:dyDescent="0.25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83" x14ac:dyDescent="0.25">
      <c r="A4" s="1" t="str">
        <f>CONCATENATE("MES: ",[12]NOMBRE!B6," - ","( ",[12]NOMBRE!C6,[12]NOMBRE!D6," )")</f>
        <v>MES: NOVIEMBRE - ( 11 )</v>
      </c>
    </row>
    <row r="5" spans="1:83" x14ac:dyDescent="0.25">
      <c r="A5" s="1" t="str">
        <f>CONCATENATE("AÑO: ",[12]NOMBRE!B7)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130" t="s">
        <v>9</v>
      </c>
      <c r="C10" s="4" t="s">
        <v>10</v>
      </c>
      <c r="D10" s="5" t="s">
        <v>11</v>
      </c>
      <c r="E10" s="6" t="s">
        <v>12</v>
      </c>
      <c r="F10" s="133" t="s">
        <v>13</v>
      </c>
      <c r="G10" s="149"/>
      <c r="H10" s="6" t="s">
        <v>14</v>
      </c>
      <c r="I10" s="133" t="s">
        <v>15</v>
      </c>
      <c r="J10" s="8" t="s">
        <v>16</v>
      </c>
      <c r="K10" s="9" t="s">
        <v>17</v>
      </c>
    </row>
    <row r="11" spans="1:83" x14ac:dyDescent="0.25">
      <c r="A11" s="131" t="s">
        <v>18</v>
      </c>
      <c r="B11" s="11">
        <f t="shared" ref="B11:B29" si="0">SUM(C11:D11)</f>
        <v>130</v>
      </c>
      <c r="C11" s="12">
        <f>SUM(C12:C24)</f>
        <v>27</v>
      </c>
      <c r="D11" s="13">
        <f t="shared" ref="D11:I11" si="1">SUM(D12:D24)</f>
        <v>103</v>
      </c>
      <c r="E11" s="12">
        <f t="shared" si="1"/>
        <v>104</v>
      </c>
      <c r="F11" s="13">
        <f>SUM(F12:F24)</f>
        <v>36</v>
      </c>
      <c r="G11" s="14">
        <f t="shared" si="1"/>
        <v>0</v>
      </c>
      <c r="H11" s="15">
        <f>SUM(H12:H24)</f>
        <v>26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8</v>
      </c>
      <c r="C12" s="18">
        <v>1</v>
      </c>
      <c r="D12" s="19">
        <v>7</v>
      </c>
      <c r="E12" s="18">
        <v>6</v>
      </c>
      <c r="F12" s="19">
        <v>8</v>
      </c>
      <c r="G12" s="20">
        <v>0</v>
      </c>
      <c r="H12" s="21">
        <v>2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10</v>
      </c>
      <c r="C13" s="27">
        <v>1</v>
      </c>
      <c r="D13" s="28">
        <v>9</v>
      </c>
      <c r="E13" s="27">
        <v>6</v>
      </c>
      <c r="F13" s="28">
        <v>4</v>
      </c>
      <c r="G13" s="29">
        <v>0</v>
      </c>
      <c r="H13" s="30">
        <v>4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1</v>
      </c>
      <c r="C14" s="27">
        <v>1</v>
      </c>
      <c r="D14" s="28">
        <v>0</v>
      </c>
      <c r="E14" s="27">
        <v>1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17</v>
      </c>
      <c r="C15" s="27">
        <v>2</v>
      </c>
      <c r="D15" s="28">
        <v>15</v>
      </c>
      <c r="E15" s="27">
        <v>13</v>
      </c>
      <c r="F15" s="29">
        <v>5</v>
      </c>
      <c r="G15" s="29">
        <v>0</v>
      </c>
      <c r="H15" s="31">
        <v>4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28</v>
      </c>
      <c r="C16" s="27">
        <v>6</v>
      </c>
      <c r="D16" s="28">
        <v>22</v>
      </c>
      <c r="E16" s="27">
        <v>21</v>
      </c>
      <c r="F16" s="29">
        <v>3</v>
      </c>
      <c r="G16" s="32">
        <v>0</v>
      </c>
      <c r="H16" s="31">
        <v>7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5</v>
      </c>
      <c r="C17" s="27">
        <v>0</v>
      </c>
      <c r="D17" s="28">
        <v>5</v>
      </c>
      <c r="E17" s="27">
        <v>5</v>
      </c>
      <c r="F17" s="29">
        <v>0</v>
      </c>
      <c r="G17" s="32">
        <v>0</v>
      </c>
      <c r="H17" s="31">
        <v>0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11</v>
      </c>
      <c r="C18" s="27">
        <v>2</v>
      </c>
      <c r="D18" s="28">
        <v>9</v>
      </c>
      <c r="E18" s="27">
        <v>9</v>
      </c>
      <c r="F18" s="29">
        <v>2</v>
      </c>
      <c r="G18" s="32">
        <v>0</v>
      </c>
      <c r="H18" s="31">
        <v>2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13</v>
      </c>
      <c r="C19" s="27">
        <v>4</v>
      </c>
      <c r="D19" s="28">
        <v>9</v>
      </c>
      <c r="E19" s="27">
        <v>12</v>
      </c>
      <c r="F19" s="29">
        <v>5</v>
      </c>
      <c r="G19" s="29">
        <v>0</v>
      </c>
      <c r="H19" s="31">
        <v>1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37</v>
      </c>
      <c r="C20" s="27">
        <v>10</v>
      </c>
      <c r="D20" s="28">
        <v>27</v>
      </c>
      <c r="E20" s="27">
        <v>31</v>
      </c>
      <c r="F20" s="29">
        <v>9</v>
      </c>
      <c r="G20" s="29">
        <v>0</v>
      </c>
      <c r="H20" s="31">
        <v>6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0</v>
      </c>
      <c r="C21" s="27">
        <v>0</v>
      </c>
      <c r="D21" s="28">
        <v>0</v>
      </c>
      <c r="E21" s="27">
        <v>0</v>
      </c>
      <c r="F21" s="29">
        <v>0</v>
      </c>
      <c r="G21" s="29">
        <v>0</v>
      </c>
      <c r="H21" s="31">
        <v>0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4521</v>
      </c>
      <c r="C25" s="18">
        <v>1408</v>
      </c>
      <c r="D25" s="19">
        <v>3113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1</v>
      </c>
      <c r="C26" s="27">
        <v>0</v>
      </c>
      <c r="D26" s="28">
        <v>1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79</v>
      </c>
      <c r="C27" s="27">
        <v>24</v>
      </c>
      <c r="D27" s="28">
        <v>55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13</v>
      </c>
      <c r="C28" s="27">
        <v>4</v>
      </c>
      <c r="D28" s="28">
        <v>9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11</v>
      </c>
      <c r="C29" s="35">
        <v>4</v>
      </c>
      <c r="D29" s="36">
        <v>7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32" t="s">
        <v>51</v>
      </c>
      <c r="M32" s="6" t="s">
        <v>52</v>
      </c>
      <c r="N32" s="132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/>
      <c r="E36" s="30"/>
      <c r="F36" s="30"/>
      <c r="G36" s="28"/>
      <c r="H36" s="31"/>
      <c r="I36" s="30"/>
      <c r="J36" s="30"/>
      <c r="K36" s="69"/>
      <c r="L36" s="70">
        <f>SUM(M36+N36)</f>
        <v>0</v>
      </c>
      <c r="M36" s="27"/>
      <c r="N36" s="29"/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0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0</v>
      </c>
      <c r="M44" s="80">
        <f>SUM(M33+M34+M35+M36+M41+M43)</f>
        <v>0</v>
      </c>
      <c r="N44" s="85">
        <f>SUM(N33+N34+N35+N36+N41+N43)</f>
        <v>0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5181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tabSelected="1" workbookViewId="0">
      <selection sqref="A1:XFD1048576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",[13]NOMBRE!B2," - ","( ",[13]NOMBRE!C2,[13]NOMBRE!D2,[13]NOMBRE!E2,[13]NOMBRE!F2,[13]NOMBRE!G2," )")</f>
        <v>COMUNA: LINARES - ( 07401 )</v>
      </c>
    </row>
    <row r="3" spans="1:83" x14ac:dyDescent="0.25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83" x14ac:dyDescent="0.25">
      <c r="A4" s="1" t="str">
        <f>CONCATENATE("MES: ",[13]NOMBRE!B6," - ","( ",[13]NOMBRE!C6,[13]NOMBRE!D6," )")</f>
        <v>MES: DICIEMBRE - ( 12 )</v>
      </c>
    </row>
    <row r="5" spans="1:83" x14ac:dyDescent="0.25">
      <c r="A5" s="1" t="str">
        <f>CONCATENATE("AÑO: ",[13]NOMBRE!B7)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134" t="s">
        <v>9</v>
      </c>
      <c r="C10" s="4" t="s">
        <v>10</v>
      </c>
      <c r="D10" s="5" t="s">
        <v>11</v>
      </c>
      <c r="E10" s="6" t="s">
        <v>12</v>
      </c>
      <c r="F10" s="137" t="s">
        <v>13</v>
      </c>
      <c r="G10" s="149"/>
      <c r="H10" s="6" t="s">
        <v>14</v>
      </c>
      <c r="I10" s="137" t="s">
        <v>15</v>
      </c>
      <c r="J10" s="8" t="s">
        <v>16</v>
      </c>
      <c r="K10" s="9" t="s">
        <v>17</v>
      </c>
    </row>
    <row r="11" spans="1:83" x14ac:dyDescent="0.25">
      <c r="A11" s="135" t="s">
        <v>18</v>
      </c>
      <c r="B11" s="11">
        <f t="shared" ref="B11:B29" si="0">SUM(C11:D11)</f>
        <v>116</v>
      </c>
      <c r="C11" s="12">
        <f>SUM(C12:C24)</f>
        <v>34</v>
      </c>
      <c r="D11" s="13">
        <f t="shared" ref="D11:I11" si="1">SUM(D12:D24)</f>
        <v>82</v>
      </c>
      <c r="E11" s="12">
        <f t="shared" si="1"/>
        <v>97</v>
      </c>
      <c r="F11" s="13">
        <f>SUM(F12:F24)</f>
        <v>26</v>
      </c>
      <c r="G11" s="14">
        <f t="shared" si="1"/>
        <v>0</v>
      </c>
      <c r="H11" s="15">
        <f>SUM(H12:H24)</f>
        <v>18</v>
      </c>
      <c r="I11" s="13">
        <f t="shared" si="1"/>
        <v>1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5</v>
      </c>
      <c r="C12" s="18">
        <v>2</v>
      </c>
      <c r="D12" s="19">
        <v>3</v>
      </c>
      <c r="E12" s="18">
        <v>5</v>
      </c>
      <c r="F12" s="19">
        <v>2</v>
      </c>
      <c r="G12" s="20">
        <v>0</v>
      </c>
      <c r="H12" s="21">
        <v>0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11</v>
      </c>
      <c r="C13" s="27">
        <v>1</v>
      </c>
      <c r="D13" s="28">
        <v>10</v>
      </c>
      <c r="E13" s="27">
        <v>10</v>
      </c>
      <c r="F13" s="28">
        <v>4</v>
      </c>
      <c r="G13" s="29">
        <v>0</v>
      </c>
      <c r="H13" s="30">
        <v>1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0</v>
      </c>
      <c r="C14" s="27">
        <v>0</v>
      </c>
      <c r="D14" s="28">
        <v>0</v>
      </c>
      <c r="E14" s="27">
        <v>0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8</v>
      </c>
      <c r="C15" s="27">
        <v>3</v>
      </c>
      <c r="D15" s="28">
        <v>5</v>
      </c>
      <c r="E15" s="27">
        <v>8</v>
      </c>
      <c r="F15" s="29">
        <v>4</v>
      </c>
      <c r="G15" s="29">
        <v>0</v>
      </c>
      <c r="H15" s="31">
        <v>0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20</v>
      </c>
      <c r="C16" s="27">
        <v>7</v>
      </c>
      <c r="D16" s="28">
        <v>13</v>
      </c>
      <c r="E16" s="27">
        <v>17</v>
      </c>
      <c r="F16" s="29">
        <v>7</v>
      </c>
      <c r="G16" s="32">
        <v>0</v>
      </c>
      <c r="H16" s="31">
        <v>3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5</v>
      </c>
      <c r="C17" s="27">
        <v>2</v>
      </c>
      <c r="D17" s="28">
        <v>3</v>
      </c>
      <c r="E17" s="27">
        <v>4</v>
      </c>
      <c r="F17" s="29">
        <v>0</v>
      </c>
      <c r="G17" s="32">
        <v>0</v>
      </c>
      <c r="H17" s="31">
        <v>1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15</v>
      </c>
      <c r="C18" s="27">
        <v>3</v>
      </c>
      <c r="D18" s="28">
        <v>12</v>
      </c>
      <c r="E18" s="27">
        <v>12</v>
      </c>
      <c r="F18" s="29">
        <v>2</v>
      </c>
      <c r="G18" s="32">
        <v>0</v>
      </c>
      <c r="H18" s="31">
        <v>3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15</v>
      </c>
      <c r="C19" s="27">
        <v>5</v>
      </c>
      <c r="D19" s="28">
        <v>10</v>
      </c>
      <c r="E19" s="27">
        <v>12</v>
      </c>
      <c r="F19" s="29">
        <v>1</v>
      </c>
      <c r="G19" s="29">
        <v>0</v>
      </c>
      <c r="H19" s="31">
        <v>3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37</v>
      </c>
      <c r="C20" s="27">
        <v>11</v>
      </c>
      <c r="D20" s="28">
        <v>26</v>
      </c>
      <c r="E20" s="27">
        <v>29</v>
      </c>
      <c r="F20" s="29">
        <v>6</v>
      </c>
      <c r="G20" s="29">
        <v>0</v>
      </c>
      <c r="H20" s="31">
        <v>7</v>
      </c>
      <c r="I20" s="29">
        <v>1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0</v>
      </c>
      <c r="C21" s="27">
        <v>0</v>
      </c>
      <c r="D21" s="28">
        <v>0</v>
      </c>
      <c r="E21" s="27">
        <v>0</v>
      </c>
      <c r="F21" s="29">
        <v>0</v>
      </c>
      <c r="G21" s="29">
        <v>0</v>
      </c>
      <c r="H21" s="31">
        <v>0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4733</v>
      </c>
      <c r="C25" s="18">
        <v>1498</v>
      </c>
      <c r="D25" s="19">
        <v>3235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2</v>
      </c>
      <c r="C26" s="27">
        <v>2</v>
      </c>
      <c r="D26" s="28">
        <v>0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54</v>
      </c>
      <c r="C27" s="27">
        <v>18</v>
      </c>
      <c r="D27" s="28">
        <v>36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17</v>
      </c>
      <c r="C28" s="27">
        <v>4</v>
      </c>
      <c r="D28" s="28">
        <v>13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9</v>
      </c>
      <c r="C29" s="35">
        <v>1</v>
      </c>
      <c r="D29" s="36">
        <v>8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36" t="s">
        <v>51</v>
      </c>
      <c r="M32" s="6" t="s">
        <v>52</v>
      </c>
      <c r="N32" s="136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>
        <v>1</v>
      </c>
      <c r="E36" s="30"/>
      <c r="F36" s="30"/>
      <c r="G36" s="28"/>
      <c r="H36" s="31"/>
      <c r="I36" s="30"/>
      <c r="J36" s="30"/>
      <c r="K36" s="69"/>
      <c r="L36" s="70">
        <f>SUM(M36+N36)</f>
        <v>10</v>
      </c>
      <c r="M36" s="27">
        <v>5</v>
      </c>
      <c r="N36" s="29">
        <v>5</v>
      </c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1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10</v>
      </c>
      <c r="M44" s="80">
        <f>SUM(M33+M34+M35+M36+M41+M43)</f>
        <v>5</v>
      </c>
      <c r="N44" s="85">
        <f>SUM(N33+N34+N35+N36+N41+N43)</f>
        <v>5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5336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6" sqref="A6:N6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",[2]NOMBRE!B2," - ","( ",[2]NOMBRE!C2,[2]NOMBRE!D2,[2]NOMBRE!E2,[2]NOMBRE!F2,[2]NOMBRE!G2," )")</f>
        <v>COMUNA: LINARES - ( 07401 )</v>
      </c>
    </row>
    <row r="3" spans="1:83" x14ac:dyDescent="0.25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83" x14ac:dyDescent="0.25">
      <c r="A4" s="1" t="str">
        <f>CONCATENATE("MES: ",[2]NOMBRE!B6," - ","( ",[2]NOMBRE!C6,[2]NOMBRE!D6," )")</f>
        <v>MES: ENERO - ( 01 )</v>
      </c>
    </row>
    <row r="5" spans="1:83" x14ac:dyDescent="0.25">
      <c r="A5" s="1" t="str">
        <f>CONCATENATE("AÑO: ",[2]NOMBRE!B7)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3" t="s">
        <v>9</v>
      </c>
      <c r="C10" s="4" t="s">
        <v>10</v>
      </c>
      <c r="D10" s="5" t="s">
        <v>11</v>
      </c>
      <c r="E10" s="6" t="s">
        <v>12</v>
      </c>
      <c r="F10" s="7" t="s">
        <v>13</v>
      </c>
      <c r="G10" s="149"/>
      <c r="H10" s="6" t="s">
        <v>14</v>
      </c>
      <c r="I10" s="7" t="s">
        <v>15</v>
      </c>
      <c r="J10" s="8" t="s">
        <v>16</v>
      </c>
      <c r="K10" s="9" t="s">
        <v>17</v>
      </c>
    </row>
    <row r="11" spans="1:83" x14ac:dyDescent="0.25">
      <c r="A11" s="10" t="s">
        <v>18</v>
      </c>
      <c r="B11" s="11">
        <f t="shared" ref="B11:B29" si="0">SUM(C11:D11)</f>
        <v>108</v>
      </c>
      <c r="C11" s="12">
        <f>SUM(C12:C24)</f>
        <v>34</v>
      </c>
      <c r="D11" s="13">
        <f t="shared" ref="D11:I11" si="1">SUM(D12:D24)</f>
        <v>74</v>
      </c>
      <c r="E11" s="12">
        <f t="shared" si="1"/>
        <v>94</v>
      </c>
      <c r="F11" s="13">
        <f>SUM(F12:F24)</f>
        <v>26</v>
      </c>
      <c r="G11" s="14">
        <f t="shared" si="1"/>
        <v>1</v>
      </c>
      <c r="H11" s="15">
        <f>SUM(H12:H24)</f>
        <v>13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7</v>
      </c>
      <c r="C12" s="18">
        <v>3</v>
      </c>
      <c r="D12" s="19">
        <v>4</v>
      </c>
      <c r="E12" s="18">
        <v>5</v>
      </c>
      <c r="F12" s="19">
        <v>5</v>
      </c>
      <c r="G12" s="20">
        <v>0</v>
      </c>
      <c r="H12" s="21">
        <v>2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5</v>
      </c>
      <c r="C13" s="27">
        <v>0</v>
      </c>
      <c r="D13" s="28">
        <v>5</v>
      </c>
      <c r="E13" s="27">
        <v>3</v>
      </c>
      <c r="F13" s="28">
        <v>0</v>
      </c>
      <c r="G13" s="29">
        <v>0</v>
      </c>
      <c r="H13" s="30">
        <v>2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0</v>
      </c>
      <c r="C14" s="27">
        <v>0</v>
      </c>
      <c r="D14" s="28">
        <v>0</v>
      </c>
      <c r="E14" s="27">
        <v>0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10</v>
      </c>
      <c r="C15" s="27">
        <v>3</v>
      </c>
      <c r="D15" s="28">
        <v>7</v>
      </c>
      <c r="E15" s="27">
        <v>8</v>
      </c>
      <c r="F15" s="29">
        <v>1</v>
      </c>
      <c r="G15" s="29">
        <v>0</v>
      </c>
      <c r="H15" s="31">
        <v>2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33</v>
      </c>
      <c r="C16" s="27">
        <v>11</v>
      </c>
      <c r="D16" s="28">
        <v>22</v>
      </c>
      <c r="E16" s="27">
        <v>29</v>
      </c>
      <c r="F16" s="29">
        <v>8</v>
      </c>
      <c r="G16" s="32">
        <v>0</v>
      </c>
      <c r="H16" s="31">
        <v>4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15</v>
      </c>
      <c r="C17" s="27">
        <v>6</v>
      </c>
      <c r="D17" s="28">
        <v>9</v>
      </c>
      <c r="E17" s="27">
        <v>13</v>
      </c>
      <c r="F17" s="29">
        <v>0</v>
      </c>
      <c r="G17" s="32">
        <v>1</v>
      </c>
      <c r="H17" s="31">
        <v>1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5</v>
      </c>
      <c r="C18" s="27">
        <v>5</v>
      </c>
      <c r="D18" s="28">
        <v>0</v>
      </c>
      <c r="E18" s="27">
        <v>4</v>
      </c>
      <c r="F18" s="29">
        <v>0</v>
      </c>
      <c r="G18" s="32">
        <v>0</v>
      </c>
      <c r="H18" s="31">
        <v>1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7</v>
      </c>
      <c r="C19" s="27">
        <v>2</v>
      </c>
      <c r="D19" s="28">
        <v>5</v>
      </c>
      <c r="E19" s="27">
        <v>7</v>
      </c>
      <c r="F19" s="29">
        <v>3</v>
      </c>
      <c r="G19" s="29">
        <v>0</v>
      </c>
      <c r="H19" s="31">
        <v>0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26</v>
      </c>
      <c r="C20" s="27">
        <v>4</v>
      </c>
      <c r="D20" s="28">
        <v>22</v>
      </c>
      <c r="E20" s="27">
        <v>25</v>
      </c>
      <c r="F20" s="29">
        <v>9</v>
      </c>
      <c r="G20" s="29">
        <v>0</v>
      </c>
      <c r="H20" s="31">
        <v>1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0</v>
      </c>
      <c r="C21" s="27">
        <v>0</v>
      </c>
      <c r="D21" s="28">
        <v>0</v>
      </c>
      <c r="E21" s="27">
        <v>0</v>
      </c>
      <c r="F21" s="29">
        <v>0</v>
      </c>
      <c r="G21" s="29">
        <v>0</v>
      </c>
      <c r="H21" s="31">
        <v>0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3925</v>
      </c>
      <c r="C25" s="18">
        <v>1233</v>
      </c>
      <c r="D25" s="19">
        <v>2692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4</v>
      </c>
      <c r="C26" s="27">
        <v>1</v>
      </c>
      <c r="D26" s="28">
        <v>3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50</v>
      </c>
      <c r="C27" s="27">
        <v>22</v>
      </c>
      <c r="D27" s="28">
        <v>28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17</v>
      </c>
      <c r="C28" s="27">
        <v>6</v>
      </c>
      <c r="D28" s="28">
        <v>11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12</v>
      </c>
      <c r="C29" s="35">
        <v>5</v>
      </c>
      <c r="D29" s="36">
        <v>7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61" t="s">
        <v>51</v>
      </c>
      <c r="M32" s="6" t="s">
        <v>52</v>
      </c>
      <c r="N32" s="61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/>
      <c r="E36" s="30"/>
      <c r="F36" s="30"/>
      <c r="G36" s="28"/>
      <c r="H36" s="31"/>
      <c r="I36" s="30"/>
      <c r="J36" s="30"/>
      <c r="K36" s="69"/>
      <c r="L36" s="70">
        <f>SUM(M36+N36)</f>
        <v>0</v>
      </c>
      <c r="M36" s="27"/>
      <c r="N36" s="29"/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0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0</v>
      </c>
      <c r="M44" s="80">
        <f>SUM(M33+M34+M35+M36+M41+M43)</f>
        <v>0</v>
      </c>
      <c r="N44" s="85">
        <f>SUM(N33+N34+N35+N36+N41+N43)</f>
        <v>0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4466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4" sqref="A4:A5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",[3]NOMBRE!B2," - ","( ",[3]NOMBRE!C2,[3]NOMBRE!D2,[3]NOMBRE!E2,[3]NOMBRE!F2,[3]NOMBRE!G2," )")</f>
        <v>COMUNA: LINARES - ( 07401 )</v>
      </c>
    </row>
    <row r="3" spans="1:83" x14ac:dyDescent="0.25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83" x14ac:dyDescent="0.25">
      <c r="A4" s="1" t="str">
        <f>CONCATENATE("MES: ",[3]NOMBRE!B6," - ","( ",[3]NOMBRE!C6,[3]NOMBRE!D6," )")</f>
        <v>MES: FEBRERO - ( 02 )</v>
      </c>
    </row>
    <row r="5" spans="1:83" x14ac:dyDescent="0.25">
      <c r="A5" s="1" t="str">
        <f>CONCATENATE("AÑO: ",[3]NOMBRE!B7)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97" t="s">
        <v>9</v>
      </c>
      <c r="C10" s="4" t="s">
        <v>10</v>
      </c>
      <c r="D10" s="5" t="s">
        <v>11</v>
      </c>
      <c r="E10" s="6" t="s">
        <v>12</v>
      </c>
      <c r="F10" s="94" t="s">
        <v>13</v>
      </c>
      <c r="G10" s="149"/>
      <c r="H10" s="6" t="s">
        <v>14</v>
      </c>
      <c r="I10" s="94" t="s">
        <v>15</v>
      </c>
      <c r="J10" s="8" t="s">
        <v>16</v>
      </c>
      <c r="K10" s="9" t="s">
        <v>17</v>
      </c>
    </row>
    <row r="11" spans="1:83" x14ac:dyDescent="0.25">
      <c r="A11" s="95" t="s">
        <v>18</v>
      </c>
      <c r="B11" s="11">
        <f t="shared" ref="B11:B29" si="0">SUM(C11:D11)</f>
        <v>99</v>
      </c>
      <c r="C11" s="12">
        <f>SUM(C12:C24)</f>
        <v>25</v>
      </c>
      <c r="D11" s="13">
        <f t="shared" ref="D11:I11" si="1">SUM(D12:D24)</f>
        <v>74</v>
      </c>
      <c r="E11" s="12">
        <f t="shared" si="1"/>
        <v>82</v>
      </c>
      <c r="F11" s="13">
        <f>SUM(F12:F24)</f>
        <v>13</v>
      </c>
      <c r="G11" s="14">
        <f t="shared" si="1"/>
        <v>2</v>
      </c>
      <c r="H11" s="15">
        <f>SUM(H12:H24)</f>
        <v>15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11</v>
      </c>
      <c r="C12" s="18">
        <v>2</v>
      </c>
      <c r="D12" s="19">
        <v>9</v>
      </c>
      <c r="E12" s="18">
        <v>9</v>
      </c>
      <c r="F12" s="19">
        <v>2</v>
      </c>
      <c r="G12" s="20">
        <v>0</v>
      </c>
      <c r="H12" s="21">
        <v>2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7</v>
      </c>
      <c r="C13" s="27">
        <v>1</v>
      </c>
      <c r="D13" s="28">
        <v>6</v>
      </c>
      <c r="E13" s="27">
        <v>6</v>
      </c>
      <c r="F13" s="28">
        <v>2</v>
      </c>
      <c r="G13" s="29">
        <v>1</v>
      </c>
      <c r="H13" s="30">
        <v>0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3</v>
      </c>
      <c r="C14" s="27">
        <v>1</v>
      </c>
      <c r="D14" s="28">
        <v>2</v>
      </c>
      <c r="E14" s="27">
        <v>3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9</v>
      </c>
      <c r="C15" s="27">
        <v>2</v>
      </c>
      <c r="D15" s="28">
        <v>7</v>
      </c>
      <c r="E15" s="27">
        <v>6</v>
      </c>
      <c r="F15" s="29">
        <v>2</v>
      </c>
      <c r="G15" s="29">
        <v>0</v>
      </c>
      <c r="H15" s="31">
        <v>3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17</v>
      </c>
      <c r="C16" s="27">
        <v>3</v>
      </c>
      <c r="D16" s="28">
        <v>14</v>
      </c>
      <c r="E16" s="27">
        <v>15</v>
      </c>
      <c r="F16" s="29">
        <v>4</v>
      </c>
      <c r="G16" s="32">
        <v>0</v>
      </c>
      <c r="H16" s="31">
        <v>2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6</v>
      </c>
      <c r="C17" s="27">
        <v>1</v>
      </c>
      <c r="D17" s="28">
        <v>5</v>
      </c>
      <c r="E17" s="27">
        <v>6</v>
      </c>
      <c r="F17" s="29">
        <v>1</v>
      </c>
      <c r="G17" s="32">
        <v>0</v>
      </c>
      <c r="H17" s="31">
        <v>0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12</v>
      </c>
      <c r="C18" s="27">
        <v>7</v>
      </c>
      <c r="D18" s="28">
        <v>5</v>
      </c>
      <c r="E18" s="27">
        <v>8</v>
      </c>
      <c r="F18" s="29">
        <v>1</v>
      </c>
      <c r="G18" s="32">
        <v>0</v>
      </c>
      <c r="H18" s="31">
        <v>4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14</v>
      </c>
      <c r="C19" s="27">
        <v>2</v>
      </c>
      <c r="D19" s="28">
        <v>12</v>
      </c>
      <c r="E19" s="27">
        <v>13</v>
      </c>
      <c r="F19" s="29">
        <v>0</v>
      </c>
      <c r="G19" s="29">
        <v>1</v>
      </c>
      <c r="H19" s="31">
        <v>0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18</v>
      </c>
      <c r="C20" s="27">
        <v>6</v>
      </c>
      <c r="D20" s="28">
        <v>12</v>
      </c>
      <c r="E20" s="27">
        <v>14</v>
      </c>
      <c r="F20" s="29">
        <v>1</v>
      </c>
      <c r="G20" s="29">
        <v>0</v>
      </c>
      <c r="H20" s="31">
        <v>4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2</v>
      </c>
      <c r="C21" s="27">
        <v>0</v>
      </c>
      <c r="D21" s="28">
        <v>2</v>
      </c>
      <c r="E21" s="27">
        <v>2</v>
      </c>
      <c r="F21" s="29">
        <v>0</v>
      </c>
      <c r="G21" s="29">
        <v>0</v>
      </c>
      <c r="H21" s="31">
        <v>0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4028</v>
      </c>
      <c r="C25" s="18">
        <v>1352</v>
      </c>
      <c r="D25" s="19">
        <v>2676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7</v>
      </c>
      <c r="C26" s="27">
        <v>2</v>
      </c>
      <c r="D26" s="28">
        <v>5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67</v>
      </c>
      <c r="C27" s="27">
        <v>22</v>
      </c>
      <c r="D27" s="28">
        <v>45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11</v>
      </c>
      <c r="C28" s="27">
        <v>6</v>
      </c>
      <c r="D28" s="28">
        <v>5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9</v>
      </c>
      <c r="C29" s="35">
        <v>4</v>
      </c>
      <c r="D29" s="36">
        <v>5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96" t="s">
        <v>51</v>
      </c>
      <c r="M32" s="6" t="s">
        <v>52</v>
      </c>
      <c r="N32" s="96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/>
      <c r="E36" s="30"/>
      <c r="F36" s="30"/>
      <c r="G36" s="28"/>
      <c r="H36" s="31"/>
      <c r="I36" s="30"/>
      <c r="J36" s="30"/>
      <c r="K36" s="69"/>
      <c r="L36" s="70">
        <f>SUM(M36+N36)</f>
        <v>0</v>
      </c>
      <c r="M36" s="27"/>
      <c r="N36" s="29"/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0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0</v>
      </c>
      <c r="M44" s="80">
        <f>SUM(M33+M34+M35+M36+M41+M43)</f>
        <v>0</v>
      </c>
      <c r="N44" s="85">
        <f>SUM(N33+N34+N35+N36+N41+N43)</f>
        <v>0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4531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6" sqref="A6:N6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",[4]NOMBRE!B2," - ","( ",[4]NOMBRE!C2,[4]NOMBRE!D2,[4]NOMBRE!E2,[4]NOMBRE!F2,[4]NOMBRE!G2," )")</f>
        <v>COMUNA: LINARES - ( 07401 )</v>
      </c>
    </row>
    <row r="3" spans="1:83" x14ac:dyDescent="0.25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83" x14ac:dyDescent="0.25">
      <c r="A4" s="1" t="str">
        <f>CONCATENATE("MES: ",[4]NOMBRE!B6," - ","( ",[4]NOMBRE!C6,[4]NOMBRE!D6," )")</f>
        <v>MES: MARZO - ( 03 )</v>
      </c>
    </row>
    <row r="5" spans="1:83" x14ac:dyDescent="0.25">
      <c r="A5" s="1" t="str">
        <f>CONCATENATE("AÑO: ",[4]NOMBRE!B7)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98" t="s">
        <v>9</v>
      </c>
      <c r="C10" s="4" t="s">
        <v>10</v>
      </c>
      <c r="D10" s="5" t="s">
        <v>11</v>
      </c>
      <c r="E10" s="6" t="s">
        <v>12</v>
      </c>
      <c r="F10" s="101" t="s">
        <v>13</v>
      </c>
      <c r="G10" s="149"/>
      <c r="H10" s="6" t="s">
        <v>14</v>
      </c>
      <c r="I10" s="101" t="s">
        <v>15</v>
      </c>
      <c r="J10" s="8" t="s">
        <v>16</v>
      </c>
      <c r="K10" s="9" t="s">
        <v>17</v>
      </c>
    </row>
    <row r="11" spans="1:83" x14ac:dyDescent="0.25">
      <c r="A11" s="99" t="s">
        <v>18</v>
      </c>
      <c r="B11" s="11">
        <f t="shared" ref="B11:B29" si="0">SUM(C11:D11)</f>
        <v>98</v>
      </c>
      <c r="C11" s="12">
        <f>SUM(C12:C24)</f>
        <v>23</v>
      </c>
      <c r="D11" s="13">
        <f t="shared" ref="D11:I11" si="1">SUM(D12:D24)</f>
        <v>75</v>
      </c>
      <c r="E11" s="12">
        <f t="shared" si="1"/>
        <v>72</v>
      </c>
      <c r="F11" s="13">
        <f>SUM(F12:F24)</f>
        <v>15</v>
      </c>
      <c r="G11" s="14">
        <f t="shared" si="1"/>
        <v>1</v>
      </c>
      <c r="H11" s="15">
        <f>SUM(H12:H24)</f>
        <v>25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13</v>
      </c>
      <c r="C12" s="18">
        <v>1</v>
      </c>
      <c r="D12" s="19">
        <v>12</v>
      </c>
      <c r="E12" s="18">
        <v>8</v>
      </c>
      <c r="F12" s="19">
        <v>2</v>
      </c>
      <c r="G12" s="20">
        <v>0</v>
      </c>
      <c r="H12" s="21">
        <v>5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6</v>
      </c>
      <c r="C13" s="27">
        <v>3</v>
      </c>
      <c r="D13" s="28">
        <v>3</v>
      </c>
      <c r="E13" s="27">
        <v>6</v>
      </c>
      <c r="F13" s="28">
        <v>0</v>
      </c>
      <c r="G13" s="29">
        <v>0</v>
      </c>
      <c r="H13" s="30">
        <v>0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5</v>
      </c>
      <c r="C14" s="27">
        <v>0</v>
      </c>
      <c r="D14" s="28">
        <v>5</v>
      </c>
      <c r="E14" s="27">
        <v>4</v>
      </c>
      <c r="F14" s="29">
        <v>0</v>
      </c>
      <c r="G14" s="29">
        <v>0</v>
      </c>
      <c r="H14" s="31">
        <v>1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8</v>
      </c>
      <c r="C15" s="27">
        <v>3</v>
      </c>
      <c r="D15" s="28">
        <v>5</v>
      </c>
      <c r="E15" s="27">
        <v>6</v>
      </c>
      <c r="F15" s="29">
        <v>3</v>
      </c>
      <c r="G15" s="29">
        <v>0</v>
      </c>
      <c r="H15" s="31">
        <v>2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23</v>
      </c>
      <c r="C16" s="27">
        <v>2</v>
      </c>
      <c r="D16" s="28">
        <v>21</v>
      </c>
      <c r="E16" s="27">
        <v>17</v>
      </c>
      <c r="F16" s="29">
        <v>2</v>
      </c>
      <c r="G16" s="32">
        <v>1</v>
      </c>
      <c r="H16" s="31">
        <v>5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9</v>
      </c>
      <c r="C17" s="27">
        <v>3</v>
      </c>
      <c r="D17" s="28">
        <v>6</v>
      </c>
      <c r="E17" s="27">
        <v>6</v>
      </c>
      <c r="F17" s="29">
        <v>0</v>
      </c>
      <c r="G17" s="32">
        <v>0</v>
      </c>
      <c r="H17" s="31">
        <v>3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7</v>
      </c>
      <c r="C18" s="27">
        <v>2</v>
      </c>
      <c r="D18" s="28">
        <v>5</v>
      </c>
      <c r="E18" s="27">
        <v>6</v>
      </c>
      <c r="F18" s="29">
        <v>4</v>
      </c>
      <c r="G18" s="32">
        <v>0</v>
      </c>
      <c r="H18" s="31">
        <v>1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7</v>
      </c>
      <c r="C19" s="27">
        <v>4</v>
      </c>
      <c r="D19" s="28">
        <v>3</v>
      </c>
      <c r="E19" s="27">
        <v>5</v>
      </c>
      <c r="F19" s="29">
        <v>0</v>
      </c>
      <c r="G19" s="29">
        <v>0</v>
      </c>
      <c r="H19" s="31">
        <v>2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20</v>
      </c>
      <c r="C20" s="27">
        <v>5</v>
      </c>
      <c r="D20" s="28">
        <v>15</v>
      </c>
      <c r="E20" s="27">
        <v>14</v>
      </c>
      <c r="F20" s="29">
        <v>4</v>
      </c>
      <c r="G20" s="29">
        <v>0</v>
      </c>
      <c r="H20" s="31">
        <v>6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0</v>
      </c>
      <c r="C21" s="27">
        <v>0</v>
      </c>
      <c r="D21" s="28">
        <v>0</v>
      </c>
      <c r="E21" s="27">
        <v>0</v>
      </c>
      <c r="F21" s="29">
        <v>0</v>
      </c>
      <c r="G21" s="29">
        <v>0</v>
      </c>
      <c r="H21" s="31">
        <v>0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4207</v>
      </c>
      <c r="C25" s="18">
        <v>1393</v>
      </c>
      <c r="D25" s="19">
        <v>2814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6</v>
      </c>
      <c r="C26" s="27">
        <v>2</v>
      </c>
      <c r="D26" s="28">
        <v>4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70</v>
      </c>
      <c r="C27" s="27">
        <v>22</v>
      </c>
      <c r="D27" s="28">
        <v>48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14</v>
      </c>
      <c r="C28" s="27">
        <v>5</v>
      </c>
      <c r="D28" s="28">
        <v>9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2</v>
      </c>
      <c r="C29" s="35">
        <v>0</v>
      </c>
      <c r="D29" s="36">
        <v>2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00" t="s">
        <v>51</v>
      </c>
      <c r="M32" s="6" t="s">
        <v>52</v>
      </c>
      <c r="N32" s="100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/>
      <c r="E36" s="30"/>
      <c r="F36" s="30"/>
      <c r="G36" s="28"/>
      <c r="H36" s="31"/>
      <c r="I36" s="30"/>
      <c r="J36" s="30"/>
      <c r="K36" s="69"/>
      <c r="L36" s="70">
        <f>SUM(M36+N36)</f>
        <v>0</v>
      </c>
      <c r="M36" s="27"/>
      <c r="N36" s="29"/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0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0</v>
      </c>
      <c r="M44" s="80">
        <f>SUM(M33+M34+M35+M36+M41+M43)</f>
        <v>0</v>
      </c>
      <c r="N44" s="85">
        <f>SUM(N33+N34+N35+N36+N41+N43)</f>
        <v>0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4706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6" sqref="A6:N6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",[5]NOMBRE!B2," - ","( ",[5]NOMBRE!C2,[5]NOMBRE!D2,[5]NOMBRE!E2,[5]NOMBRE!F2,[5]NOMBRE!G2," )")</f>
        <v>COMUNA: LINARES - ( 07401 )</v>
      </c>
    </row>
    <row r="3" spans="1:83" x14ac:dyDescent="0.25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83" x14ac:dyDescent="0.25">
      <c r="A4" s="1" t="str">
        <f>CONCATENATE("MES: ",[5]NOMBRE!B6," - ","( ",[5]NOMBRE!C6,[5]NOMBRE!D6," )")</f>
        <v>MES: ABRIL - ( 04 )</v>
      </c>
    </row>
    <row r="5" spans="1:83" x14ac:dyDescent="0.25">
      <c r="A5" s="1" t="str">
        <f>CONCATENATE("AÑO: ",[5]NOMBRE!B7)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102" t="s">
        <v>9</v>
      </c>
      <c r="C10" s="4" t="s">
        <v>10</v>
      </c>
      <c r="D10" s="5" t="s">
        <v>11</v>
      </c>
      <c r="E10" s="6" t="s">
        <v>12</v>
      </c>
      <c r="F10" s="105" t="s">
        <v>13</v>
      </c>
      <c r="G10" s="149"/>
      <c r="H10" s="6" t="s">
        <v>14</v>
      </c>
      <c r="I10" s="105" t="s">
        <v>15</v>
      </c>
      <c r="J10" s="8" t="s">
        <v>16</v>
      </c>
      <c r="K10" s="9" t="s">
        <v>17</v>
      </c>
    </row>
    <row r="11" spans="1:83" x14ac:dyDescent="0.25">
      <c r="A11" s="103" t="s">
        <v>18</v>
      </c>
      <c r="B11" s="11">
        <f t="shared" ref="B11:B29" si="0">SUM(C11:D11)</f>
        <v>111</v>
      </c>
      <c r="C11" s="12">
        <f>SUM(C12:C24)</f>
        <v>35</v>
      </c>
      <c r="D11" s="13">
        <f t="shared" ref="D11:I11" si="1">SUM(D12:D24)</f>
        <v>76</v>
      </c>
      <c r="E11" s="12">
        <f t="shared" si="1"/>
        <v>81</v>
      </c>
      <c r="F11" s="13">
        <f>SUM(F12:F24)</f>
        <v>25</v>
      </c>
      <c r="G11" s="14">
        <f t="shared" si="1"/>
        <v>0</v>
      </c>
      <c r="H11" s="15">
        <f>SUM(H12:H24)</f>
        <v>30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5</v>
      </c>
      <c r="C12" s="18">
        <v>2</v>
      </c>
      <c r="D12" s="19">
        <v>3</v>
      </c>
      <c r="E12" s="18">
        <v>3</v>
      </c>
      <c r="F12" s="19">
        <v>5</v>
      </c>
      <c r="G12" s="20">
        <v>0</v>
      </c>
      <c r="H12" s="21">
        <v>2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7</v>
      </c>
      <c r="C13" s="27">
        <v>4</v>
      </c>
      <c r="D13" s="28">
        <v>3</v>
      </c>
      <c r="E13" s="27">
        <v>5</v>
      </c>
      <c r="F13" s="28">
        <v>0</v>
      </c>
      <c r="G13" s="29">
        <v>0</v>
      </c>
      <c r="H13" s="30">
        <v>2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2</v>
      </c>
      <c r="C14" s="27">
        <v>0</v>
      </c>
      <c r="D14" s="28">
        <v>2</v>
      </c>
      <c r="E14" s="27">
        <v>2</v>
      </c>
      <c r="F14" s="29">
        <v>1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5</v>
      </c>
      <c r="C15" s="27">
        <v>3</v>
      </c>
      <c r="D15" s="28">
        <v>2</v>
      </c>
      <c r="E15" s="27">
        <v>4</v>
      </c>
      <c r="F15" s="29">
        <v>2</v>
      </c>
      <c r="G15" s="29">
        <v>0</v>
      </c>
      <c r="H15" s="31">
        <v>1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31</v>
      </c>
      <c r="C16" s="27">
        <v>11</v>
      </c>
      <c r="D16" s="28">
        <v>20</v>
      </c>
      <c r="E16" s="27">
        <v>23</v>
      </c>
      <c r="F16" s="29">
        <v>5</v>
      </c>
      <c r="G16" s="32">
        <v>0</v>
      </c>
      <c r="H16" s="31">
        <v>8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10</v>
      </c>
      <c r="C17" s="27">
        <v>2</v>
      </c>
      <c r="D17" s="28">
        <v>8</v>
      </c>
      <c r="E17" s="27">
        <v>6</v>
      </c>
      <c r="F17" s="29">
        <v>3</v>
      </c>
      <c r="G17" s="32">
        <v>0</v>
      </c>
      <c r="H17" s="31">
        <v>4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10</v>
      </c>
      <c r="C18" s="27">
        <v>5</v>
      </c>
      <c r="D18" s="28">
        <v>5</v>
      </c>
      <c r="E18" s="27">
        <v>9</v>
      </c>
      <c r="F18" s="29">
        <v>1</v>
      </c>
      <c r="G18" s="32">
        <v>0</v>
      </c>
      <c r="H18" s="31">
        <v>1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5</v>
      </c>
      <c r="C19" s="27">
        <v>1</v>
      </c>
      <c r="D19" s="28">
        <v>4</v>
      </c>
      <c r="E19" s="27">
        <v>3</v>
      </c>
      <c r="F19" s="29">
        <v>2</v>
      </c>
      <c r="G19" s="29">
        <v>0</v>
      </c>
      <c r="H19" s="31">
        <v>2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35</v>
      </c>
      <c r="C20" s="27">
        <v>7</v>
      </c>
      <c r="D20" s="28">
        <v>28</v>
      </c>
      <c r="E20" s="27">
        <v>26</v>
      </c>
      <c r="F20" s="29">
        <v>6</v>
      </c>
      <c r="G20" s="29">
        <v>0</v>
      </c>
      <c r="H20" s="31">
        <v>9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1</v>
      </c>
      <c r="C21" s="27">
        <v>0</v>
      </c>
      <c r="D21" s="28">
        <v>1</v>
      </c>
      <c r="E21" s="27">
        <v>0</v>
      </c>
      <c r="F21" s="29">
        <v>0</v>
      </c>
      <c r="G21" s="29">
        <v>0</v>
      </c>
      <c r="H21" s="31">
        <v>1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4705</v>
      </c>
      <c r="C25" s="18">
        <v>1544</v>
      </c>
      <c r="D25" s="19">
        <v>3161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2</v>
      </c>
      <c r="C26" s="27">
        <v>0</v>
      </c>
      <c r="D26" s="28">
        <v>2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60</v>
      </c>
      <c r="C27" s="27">
        <v>21</v>
      </c>
      <c r="D27" s="28">
        <v>39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9</v>
      </c>
      <c r="C28" s="27">
        <v>2</v>
      </c>
      <c r="D28" s="28">
        <v>7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2</v>
      </c>
      <c r="C29" s="35">
        <v>1</v>
      </c>
      <c r="D29" s="36">
        <v>1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04" t="s">
        <v>51</v>
      </c>
      <c r="M32" s="6" t="s">
        <v>52</v>
      </c>
      <c r="N32" s="104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/>
      <c r="E36" s="30"/>
      <c r="F36" s="30"/>
      <c r="G36" s="28"/>
      <c r="H36" s="31"/>
      <c r="I36" s="30"/>
      <c r="J36" s="30"/>
      <c r="K36" s="69"/>
      <c r="L36" s="70">
        <f>SUM(M36+N36)</f>
        <v>0</v>
      </c>
      <c r="M36" s="27"/>
      <c r="N36" s="29"/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0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0</v>
      </c>
      <c r="M44" s="80">
        <f>SUM(M33+M34+M35+M36+M41+M43)</f>
        <v>0</v>
      </c>
      <c r="N44" s="85">
        <f>SUM(N33+N34+N35+N36+N41+N43)</f>
        <v>0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5247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4" sqref="A4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",[6]NOMBRE!B2," - ","( ",[6]NOMBRE!C2,[6]NOMBRE!D2,[6]NOMBRE!E2,[6]NOMBRE!F2,[6]NOMBRE!G2," )")</f>
        <v>COMUNA: LINARES - ( 07401 )</v>
      </c>
    </row>
    <row r="3" spans="1:83" x14ac:dyDescent="0.25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83" x14ac:dyDescent="0.25">
      <c r="A4" s="1" t="str">
        <f>CONCATENATE("MES: ",[6]NOMBRE!B6," - ","( ",[6]NOMBRE!C6,[6]NOMBRE!D6," )")</f>
        <v>MES: MAYO - ( 05 )</v>
      </c>
    </row>
    <row r="5" spans="1:83" x14ac:dyDescent="0.25">
      <c r="A5" s="1" t="str">
        <f>CONCATENATE("AÑO: ",[6]NOMBRE!B7)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106" t="s">
        <v>9</v>
      </c>
      <c r="C10" s="4" t="s">
        <v>10</v>
      </c>
      <c r="D10" s="5" t="s">
        <v>11</v>
      </c>
      <c r="E10" s="6" t="s">
        <v>12</v>
      </c>
      <c r="F10" s="109" t="s">
        <v>13</v>
      </c>
      <c r="G10" s="149"/>
      <c r="H10" s="6" t="s">
        <v>14</v>
      </c>
      <c r="I10" s="109" t="s">
        <v>15</v>
      </c>
      <c r="J10" s="8" t="s">
        <v>16</v>
      </c>
      <c r="K10" s="9" t="s">
        <v>17</v>
      </c>
    </row>
    <row r="11" spans="1:83" x14ac:dyDescent="0.25">
      <c r="A11" s="107" t="s">
        <v>18</v>
      </c>
      <c r="B11" s="11">
        <f t="shared" ref="B11:B29" si="0">SUM(C11:D11)</f>
        <v>97</v>
      </c>
      <c r="C11" s="12">
        <f>SUM(C12:C24)</f>
        <v>26</v>
      </c>
      <c r="D11" s="13">
        <f t="shared" ref="D11:I11" si="1">SUM(D12:D24)</f>
        <v>71</v>
      </c>
      <c r="E11" s="12">
        <f t="shared" si="1"/>
        <v>66</v>
      </c>
      <c r="F11" s="13">
        <f>SUM(F12:F24)</f>
        <v>30</v>
      </c>
      <c r="G11" s="14">
        <f t="shared" si="1"/>
        <v>0</v>
      </c>
      <c r="H11" s="15">
        <f>SUM(H12:H24)</f>
        <v>31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5</v>
      </c>
      <c r="C12" s="18">
        <v>1</v>
      </c>
      <c r="D12" s="19">
        <v>4</v>
      </c>
      <c r="E12" s="18">
        <v>3</v>
      </c>
      <c r="F12" s="19">
        <v>2</v>
      </c>
      <c r="G12" s="20">
        <v>0</v>
      </c>
      <c r="H12" s="21">
        <v>2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6</v>
      </c>
      <c r="C13" s="27">
        <v>1</v>
      </c>
      <c r="D13" s="28">
        <v>5</v>
      </c>
      <c r="E13" s="27">
        <v>2</v>
      </c>
      <c r="F13" s="28">
        <v>2</v>
      </c>
      <c r="G13" s="29">
        <v>0</v>
      </c>
      <c r="H13" s="30">
        <v>4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3</v>
      </c>
      <c r="C14" s="27">
        <v>0</v>
      </c>
      <c r="D14" s="28">
        <v>3</v>
      </c>
      <c r="E14" s="27">
        <v>3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8</v>
      </c>
      <c r="C15" s="27">
        <v>1</v>
      </c>
      <c r="D15" s="28">
        <v>7</v>
      </c>
      <c r="E15" s="27">
        <v>2</v>
      </c>
      <c r="F15" s="29">
        <v>1</v>
      </c>
      <c r="G15" s="29">
        <v>0</v>
      </c>
      <c r="H15" s="31">
        <v>6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18</v>
      </c>
      <c r="C16" s="27">
        <v>3</v>
      </c>
      <c r="D16" s="28">
        <v>15</v>
      </c>
      <c r="E16" s="27">
        <v>15</v>
      </c>
      <c r="F16" s="29">
        <v>8</v>
      </c>
      <c r="G16" s="32">
        <v>0</v>
      </c>
      <c r="H16" s="31">
        <v>3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4</v>
      </c>
      <c r="C17" s="27">
        <v>0</v>
      </c>
      <c r="D17" s="28">
        <v>4</v>
      </c>
      <c r="E17" s="27">
        <v>4</v>
      </c>
      <c r="F17" s="29">
        <v>4</v>
      </c>
      <c r="G17" s="32">
        <v>0</v>
      </c>
      <c r="H17" s="31">
        <v>0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19</v>
      </c>
      <c r="C18" s="27">
        <v>7</v>
      </c>
      <c r="D18" s="28">
        <v>12</v>
      </c>
      <c r="E18" s="27">
        <v>11</v>
      </c>
      <c r="F18" s="29">
        <v>1</v>
      </c>
      <c r="G18" s="32">
        <v>0</v>
      </c>
      <c r="H18" s="31">
        <v>8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13</v>
      </c>
      <c r="C19" s="27">
        <v>5</v>
      </c>
      <c r="D19" s="28">
        <v>8</v>
      </c>
      <c r="E19" s="27">
        <v>11</v>
      </c>
      <c r="F19" s="29">
        <v>2</v>
      </c>
      <c r="G19" s="29">
        <v>0</v>
      </c>
      <c r="H19" s="31">
        <v>2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20</v>
      </c>
      <c r="C20" s="27">
        <v>8</v>
      </c>
      <c r="D20" s="28">
        <v>12</v>
      </c>
      <c r="E20" s="27">
        <v>15</v>
      </c>
      <c r="F20" s="29">
        <v>9</v>
      </c>
      <c r="G20" s="29">
        <v>0</v>
      </c>
      <c r="H20" s="31">
        <v>5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1</v>
      </c>
      <c r="C21" s="27">
        <v>0</v>
      </c>
      <c r="D21" s="28">
        <v>1</v>
      </c>
      <c r="E21" s="27">
        <v>0</v>
      </c>
      <c r="F21" s="29">
        <v>1</v>
      </c>
      <c r="G21" s="29">
        <v>0</v>
      </c>
      <c r="H21" s="31">
        <v>1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4572</v>
      </c>
      <c r="C25" s="18">
        <v>1538</v>
      </c>
      <c r="D25" s="19">
        <v>3034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2</v>
      </c>
      <c r="C26" s="27">
        <v>1</v>
      </c>
      <c r="D26" s="28">
        <v>1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56</v>
      </c>
      <c r="C27" s="27">
        <v>13</v>
      </c>
      <c r="D27" s="28">
        <v>43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9</v>
      </c>
      <c r="C28" s="27">
        <v>2</v>
      </c>
      <c r="D28" s="28">
        <v>7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6</v>
      </c>
      <c r="C29" s="35">
        <v>3</v>
      </c>
      <c r="D29" s="36">
        <v>3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08" t="s">
        <v>51</v>
      </c>
      <c r="M32" s="6" t="s">
        <v>52</v>
      </c>
      <c r="N32" s="108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>
        <v>1</v>
      </c>
      <c r="E36" s="30"/>
      <c r="F36" s="30"/>
      <c r="G36" s="28"/>
      <c r="H36" s="31"/>
      <c r="I36" s="30"/>
      <c r="J36" s="30"/>
      <c r="K36" s="69"/>
      <c r="L36" s="70">
        <f>SUM(M36+N36)</f>
        <v>15</v>
      </c>
      <c r="M36" s="27">
        <v>3</v>
      </c>
      <c r="N36" s="29">
        <v>12</v>
      </c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1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15</v>
      </c>
      <c r="M44" s="80">
        <f>SUM(M33+M34+M35+M36+M41+M43)</f>
        <v>3</v>
      </c>
      <c r="N44" s="85">
        <f>SUM(N33+N34+N35+N36+N41+N43)</f>
        <v>12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5109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4" sqref="A4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",[7]NOMBRE!B2," - ","( ",[7]NOMBRE!C2,[7]NOMBRE!D2,[7]NOMBRE!E2,[7]NOMBRE!F2,[7]NOMBRE!G2," )")</f>
        <v>COMUNA: LINARES - ( 07401 )</v>
      </c>
    </row>
    <row r="3" spans="1:83" x14ac:dyDescent="0.25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83" x14ac:dyDescent="0.25">
      <c r="A4" s="1" t="str">
        <f>CONCATENATE("MES: ",[7]NOMBRE!B6," - ","( ",[7]NOMBRE!C6,[7]NOMBRE!D6," )")</f>
        <v>MES: JUNIO - ( 06 )</v>
      </c>
    </row>
    <row r="5" spans="1:83" x14ac:dyDescent="0.25">
      <c r="A5" s="1" t="str">
        <f>CONCATENATE("AÑO: ",[7]NOMBRE!B7)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110" t="s">
        <v>9</v>
      </c>
      <c r="C10" s="4" t="s">
        <v>10</v>
      </c>
      <c r="D10" s="5" t="s">
        <v>11</v>
      </c>
      <c r="E10" s="6" t="s">
        <v>12</v>
      </c>
      <c r="F10" s="113" t="s">
        <v>13</v>
      </c>
      <c r="G10" s="149"/>
      <c r="H10" s="6" t="s">
        <v>14</v>
      </c>
      <c r="I10" s="113" t="s">
        <v>15</v>
      </c>
      <c r="J10" s="8" t="s">
        <v>16</v>
      </c>
      <c r="K10" s="9" t="s">
        <v>17</v>
      </c>
    </row>
    <row r="11" spans="1:83" x14ac:dyDescent="0.25">
      <c r="A11" s="111" t="s">
        <v>18</v>
      </c>
      <c r="B11" s="11">
        <f t="shared" ref="B11:B29" si="0">SUM(C11:D11)</f>
        <v>59</v>
      </c>
      <c r="C11" s="12">
        <f>SUM(C12:C24)</f>
        <v>23</v>
      </c>
      <c r="D11" s="13">
        <f t="shared" ref="D11:I11" si="1">SUM(D12:D24)</f>
        <v>36</v>
      </c>
      <c r="E11" s="12">
        <f t="shared" si="1"/>
        <v>43</v>
      </c>
      <c r="F11" s="13">
        <f>SUM(F12:F24)</f>
        <v>31</v>
      </c>
      <c r="G11" s="14">
        <f t="shared" si="1"/>
        <v>0</v>
      </c>
      <c r="H11" s="15">
        <f>SUM(H12:H24)</f>
        <v>16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3</v>
      </c>
      <c r="C12" s="18">
        <v>2</v>
      </c>
      <c r="D12" s="19">
        <v>1</v>
      </c>
      <c r="E12" s="18">
        <v>3</v>
      </c>
      <c r="F12" s="19">
        <v>2</v>
      </c>
      <c r="G12" s="20">
        <v>0</v>
      </c>
      <c r="H12" s="21">
        <v>0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7</v>
      </c>
      <c r="C13" s="27">
        <v>1</v>
      </c>
      <c r="D13" s="28">
        <v>6</v>
      </c>
      <c r="E13" s="27">
        <v>5</v>
      </c>
      <c r="F13" s="28">
        <v>4</v>
      </c>
      <c r="G13" s="29">
        <v>0</v>
      </c>
      <c r="H13" s="30">
        <v>2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0</v>
      </c>
      <c r="C14" s="27">
        <v>0</v>
      </c>
      <c r="D14" s="28">
        <v>0</v>
      </c>
      <c r="E14" s="27">
        <v>0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5</v>
      </c>
      <c r="C15" s="27">
        <v>3</v>
      </c>
      <c r="D15" s="28">
        <v>2</v>
      </c>
      <c r="E15" s="27">
        <v>4</v>
      </c>
      <c r="F15" s="29">
        <v>6</v>
      </c>
      <c r="G15" s="29">
        <v>0</v>
      </c>
      <c r="H15" s="31">
        <v>1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14</v>
      </c>
      <c r="C16" s="27">
        <v>8</v>
      </c>
      <c r="D16" s="28">
        <v>6</v>
      </c>
      <c r="E16" s="27">
        <v>11</v>
      </c>
      <c r="F16" s="29">
        <v>3</v>
      </c>
      <c r="G16" s="32">
        <v>0</v>
      </c>
      <c r="H16" s="31">
        <v>3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1</v>
      </c>
      <c r="C17" s="27">
        <v>0</v>
      </c>
      <c r="D17" s="28">
        <v>1</v>
      </c>
      <c r="E17" s="27">
        <v>0</v>
      </c>
      <c r="F17" s="29">
        <v>0</v>
      </c>
      <c r="G17" s="32">
        <v>0</v>
      </c>
      <c r="H17" s="31">
        <v>1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8</v>
      </c>
      <c r="C18" s="27">
        <v>4</v>
      </c>
      <c r="D18" s="28">
        <v>4</v>
      </c>
      <c r="E18" s="27">
        <v>4</v>
      </c>
      <c r="F18" s="29">
        <v>8</v>
      </c>
      <c r="G18" s="32">
        <v>0</v>
      </c>
      <c r="H18" s="31">
        <v>4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6</v>
      </c>
      <c r="C19" s="27">
        <v>1</v>
      </c>
      <c r="D19" s="28">
        <v>5</v>
      </c>
      <c r="E19" s="27">
        <v>4</v>
      </c>
      <c r="F19" s="29">
        <v>2</v>
      </c>
      <c r="G19" s="29">
        <v>0</v>
      </c>
      <c r="H19" s="31">
        <v>2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14</v>
      </c>
      <c r="C20" s="27">
        <v>4</v>
      </c>
      <c r="D20" s="28">
        <v>10</v>
      </c>
      <c r="E20" s="27">
        <v>11</v>
      </c>
      <c r="F20" s="29">
        <v>5</v>
      </c>
      <c r="G20" s="29">
        <v>0</v>
      </c>
      <c r="H20" s="31">
        <v>3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1</v>
      </c>
      <c r="C21" s="27">
        <v>0</v>
      </c>
      <c r="D21" s="28">
        <v>1</v>
      </c>
      <c r="E21" s="27">
        <v>1</v>
      </c>
      <c r="F21" s="29">
        <v>1</v>
      </c>
      <c r="G21" s="29">
        <v>0</v>
      </c>
      <c r="H21" s="31">
        <v>0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4461</v>
      </c>
      <c r="C25" s="18">
        <v>1474</v>
      </c>
      <c r="D25" s="19">
        <v>2987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3</v>
      </c>
      <c r="C26" s="27">
        <v>0</v>
      </c>
      <c r="D26" s="28">
        <v>3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69</v>
      </c>
      <c r="C27" s="27">
        <v>20</v>
      </c>
      <c r="D27" s="28">
        <v>49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4</v>
      </c>
      <c r="C28" s="27">
        <v>1</v>
      </c>
      <c r="D28" s="28">
        <v>3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8</v>
      </c>
      <c r="C29" s="35">
        <v>4</v>
      </c>
      <c r="D29" s="36">
        <v>4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12" t="s">
        <v>51</v>
      </c>
      <c r="M32" s="6" t="s">
        <v>52</v>
      </c>
      <c r="N32" s="112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/>
      <c r="E36" s="30"/>
      <c r="F36" s="30"/>
      <c r="G36" s="28"/>
      <c r="H36" s="31"/>
      <c r="I36" s="30"/>
      <c r="J36" s="30"/>
      <c r="K36" s="69"/>
      <c r="L36" s="70">
        <f>SUM(M36+N36)</f>
        <v>0</v>
      </c>
      <c r="M36" s="27"/>
      <c r="N36" s="29"/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0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0</v>
      </c>
      <c r="M44" s="80">
        <f>SUM(M33+M34+M35+M36+M41+M43)</f>
        <v>0</v>
      </c>
      <c r="N44" s="85">
        <f>SUM(N33+N34+N35+N36+N41+N43)</f>
        <v>0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4812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activeCell="A4" sqref="A4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",[8]NOMBRE!B2," - ","( ",[8]NOMBRE!C2,[8]NOMBRE!D2,[8]NOMBRE!E2,[8]NOMBRE!F2,[8]NOMBRE!G2," )")</f>
        <v>COMUNA: LINARES - ( 07401 )</v>
      </c>
    </row>
    <row r="3" spans="1:83" x14ac:dyDescent="0.25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83" x14ac:dyDescent="0.25">
      <c r="A4" s="1" t="str">
        <f>CONCATENATE("MES: ",[8]NOMBRE!B6," - ","( ",[8]NOMBRE!C6,[8]NOMBRE!D6," )")</f>
        <v>MES: JULIO - ( 07 )</v>
      </c>
    </row>
    <row r="5" spans="1:83" x14ac:dyDescent="0.25">
      <c r="A5" s="1" t="str">
        <f>CONCATENATE("AÑO: ",[8]NOMBRE!B7)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114" t="s">
        <v>9</v>
      </c>
      <c r="C10" s="4" t="s">
        <v>10</v>
      </c>
      <c r="D10" s="5" t="s">
        <v>11</v>
      </c>
      <c r="E10" s="6" t="s">
        <v>12</v>
      </c>
      <c r="F10" s="117" t="s">
        <v>13</v>
      </c>
      <c r="G10" s="149"/>
      <c r="H10" s="6" t="s">
        <v>14</v>
      </c>
      <c r="I10" s="117" t="s">
        <v>15</v>
      </c>
      <c r="J10" s="8" t="s">
        <v>16</v>
      </c>
      <c r="K10" s="9" t="s">
        <v>17</v>
      </c>
    </row>
    <row r="11" spans="1:83" x14ac:dyDescent="0.25">
      <c r="A11" s="115" t="s">
        <v>18</v>
      </c>
      <c r="B11" s="11">
        <f t="shared" ref="B11:B29" si="0">SUM(C11:D11)</f>
        <v>105</v>
      </c>
      <c r="C11" s="12">
        <f>SUM(C12:C24)</f>
        <v>27</v>
      </c>
      <c r="D11" s="13">
        <f t="shared" ref="D11:I11" si="1">SUM(D12:D24)</f>
        <v>78</v>
      </c>
      <c r="E11" s="12">
        <f t="shared" si="1"/>
        <v>85</v>
      </c>
      <c r="F11" s="13">
        <f>SUM(F12:F24)</f>
        <v>16</v>
      </c>
      <c r="G11" s="14">
        <f t="shared" si="1"/>
        <v>0</v>
      </c>
      <c r="H11" s="15">
        <f>SUM(H12:H24)</f>
        <v>20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17</v>
      </c>
      <c r="C12" s="18">
        <v>5</v>
      </c>
      <c r="D12" s="19">
        <v>12</v>
      </c>
      <c r="E12" s="18">
        <v>16</v>
      </c>
      <c r="F12" s="19">
        <v>0</v>
      </c>
      <c r="G12" s="20">
        <v>0</v>
      </c>
      <c r="H12" s="21">
        <v>1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9</v>
      </c>
      <c r="C13" s="27">
        <v>3</v>
      </c>
      <c r="D13" s="28">
        <v>6</v>
      </c>
      <c r="E13" s="27">
        <v>7</v>
      </c>
      <c r="F13" s="28">
        <v>2</v>
      </c>
      <c r="G13" s="29">
        <v>0</v>
      </c>
      <c r="H13" s="30">
        <v>2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4</v>
      </c>
      <c r="C14" s="27">
        <v>2</v>
      </c>
      <c r="D14" s="28">
        <v>2</v>
      </c>
      <c r="E14" s="27">
        <v>4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2</v>
      </c>
      <c r="C15" s="27">
        <v>0</v>
      </c>
      <c r="D15" s="28">
        <v>2</v>
      </c>
      <c r="E15" s="27">
        <v>0</v>
      </c>
      <c r="F15" s="29">
        <v>1</v>
      </c>
      <c r="G15" s="29">
        <v>0</v>
      </c>
      <c r="H15" s="31">
        <v>2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24</v>
      </c>
      <c r="C16" s="27">
        <v>4</v>
      </c>
      <c r="D16" s="28">
        <v>20</v>
      </c>
      <c r="E16" s="27">
        <v>22</v>
      </c>
      <c r="F16" s="29">
        <v>3</v>
      </c>
      <c r="G16" s="32">
        <v>0</v>
      </c>
      <c r="H16" s="31">
        <v>2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7</v>
      </c>
      <c r="C17" s="27">
        <v>2</v>
      </c>
      <c r="D17" s="28">
        <v>5</v>
      </c>
      <c r="E17" s="27">
        <v>7</v>
      </c>
      <c r="F17" s="29">
        <v>1</v>
      </c>
      <c r="G17" s="32">
        <v>0</v>
      </c>
      <c r="H17" s="31">
        <v>0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7</v>
      </c>
      <c r="C18" s="27">
        <v>2</v>
      </c>
      <c r="D18" s="28">
        <v>5</v>
      </c>
      <c r="E18" s="27">
        <v>7</v>
      </c>
      <c r="F18" s="29">
        <v>4</v>
      </c>
      <c r="G18" s="32">
        <v>0</v>
      </c>
      <c r="H18" s="31">
        <v>0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10</v>
      </c>
      <c r="C19" s="27">
        <v>4</v>
      </c>
      <c r="D19" s="28">
        <v>6</v>
      </c>
      <c r="E19" s="27">
        <v>6</v>
      </c>
      <c r="F19" s="29">
        <v>2</v>
      </c>
      <c r="G19" s="29">
        <v>0</v>
      </c>
      <c r="H19" s="31">
        <v>4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25</v>
      </c>
      <c r="C20" s="27">
        <v>5</v>
      </c>
      <c r="D20" s="28">
        <v>20</v>
      </c>
      <c r="E20" s="27">
        <v>16</v>
      </c>
      <c r="F20" s="29">
        <v>3</v>
      </c>
      <c r="G20" s="29">
        <v>0</v>
      </c>
      <c r="H20" s="31">
        <v>9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0</v>
      </c>
      <c r="C21" s="27">
        <v>0</v>
      </c>
      <c r="D21" s="28">
        <v>0</v>
      </c>
      <c r="E21" s="27">
        <v>0</v>
      </c>
      <c r="F21" s="29">
        <v>0</v>
      </c>
      <c r="G21" s="29">
        <v>0</v>
      </c>
      <c r="H21" s="31">
        <v>0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5425</v>
      </c>
      <c r="C25" s="18">
        <v>1530</v>
      </c>
      <c r="D25" s="19">
        <v>3895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0</v>
      </c>
      <c r="C26" s="27">
        <v>0</v>
      </c>
      <c r="D26" s="28">
        <v>0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59</v>
      </c>
      <c r="C27" s="27">
        <v>17</v>
      </c>
      <c r="D27" s="28">
        <v>42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10</v>
      </c>
      <c r="C28" s="27">
        <v>2</v>
      </c>
      <c r="D28" s="28">
        <v>8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4</v>
      </c>
      <c r="C29" s="35">
        <v>1</v>
      </c>
      <c r="D29" s="36">
        <v>3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16" t="s">
        <v>51</v>
      </c>
      <c r="M32" s="6" t="s">
        <v>52</v>
      </c>
      <c r="N32" s="116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/>
      <c r="E36" s="30"/>
      <c r="F36" s="30"/>
      <c r="G36" s="28"/>
      <c r="H36" s="31"/>
      <c r="I36" s="30"/>
      <c r="J36" s="30"/>
      <c r="K36" s="69"/>
      <c r="L36" s="70">
        <f>SUM(M36+N36)</f>
        <v>0</v>
      </c>
      <c r="M36" s="27"/>
      <c r="N36" s="29"/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0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0</v>
      </c>
      <c r="M44" s="80">
        <f>SUM(M33+M34+M35+M36+M41+M43)</f>
        <v>0</v>
      </c>
      <c r="N44" s="85">
        <f>SUM(N33+N34+N35+N36+N41+N43)</f>
        <v>0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5934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0"/>
  <sheetViews>
    <sheetView workbookViewId="0">
      <selection sqref="A1:XFD1048576"/>
    </sheetView>
  </sheetViews>
  <sheetFormatPr baseColWidth="10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5.85546875" customWidth="1"/>
    <col min="11" max="11" width="16" customWidth="1"/>
    <col min="77" max="78" width="11.42578125" customWidth="1"/>
    <col min="79" max="79" width="22.85546875" hidden="1" customWidth="1"/>
    <col min="80" max="80" width="22.7109375" hidden="1" customWidth="1"/>
    <col min="81" max="83" width="11.42578125" hidden="1" customWidth="1"/>
    <col min="84" max="85" width="11.42578125" customWidth="1"/>
  </cols>
  <sheetData>
    <row r="1" spans="1:83" x14ac:dyDescent="0.25">
      <c r="A1" s="1" t="s">
        <v>0</v>
      </c>
    </row>
    <row r="2" spans="1:83" x14ac:dyDescent="0.25">
      <c r="A2" s="1" t="str">
        <f>CONCATENATE("COMUNA: ",[9]NOMBRE!B2," - ","( ",[9]NOMBRE!C2,[9]NOMBRE!D2,[9]NOMBRE!E2,[9]NOMBRE!F2,[9]NOMBRE!G2," )")</f>
        <v>COMUNA: LINARES - ( 07401 )</v>
      </c>
    </row>
    <row r="3" spans="1:83" x14ac:dyDescent="0.25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83" x14ac:dyDescent="0.25">
      <c r="A4" s="1" t="str">
        <f>CONCATENATE("MES: ",[9]NOMBRE!B6," - ","( ",[9]NOMBRE!C6,[9]NOMBRE!D6," )")</f>
        <v>MES: AGOSTO - ( 08 )</v>
      </c>
    </row>
    <row r="5" spans="1:83" x14ac:dyDescent="0.25">
      <c r="A5" s="1" t="str">
        <f>CONCATENATE("AÑO: ",[9]NOMBRE!B7)</f>
        <v>AÑO: 2024</v>
      </c>
    </row>
    <row r="6" spans="1:83" s="2" customFormat="1" ht="18" customHeight="1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8" spans="1:83" ht="18" customHeight="1" x14ac:dyDescent="0.2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83" ht="24" customHeight="1" x14ac:dyDescent="0.25">
      <c r="A9" s="142" t="s">
        <v>3</v>
      </c>
      <c r="B9" s="144" t="s">
        <v>4</v>
      </c>
      <c r="C9" s="145"/>
      <c r="D9" s="145"/>
      <c r="E9" s="146" t="s">
        <v>5</v>
      </c>
      <c r="F9" s="147"/>
      <c r="G9" s="148" t="s">
        <v>6</v>
      </c>
      <c r="H9" s="144" t="s">
        <v>7</v>
      </c>
      <c r="I9" s="150"/>
      <c r="J9" s="144" t="s">
        <v>8</v>
      </c>
      <c r="K9" s="150"/>
    </row>
    <row r="10" spans="1:83" ht="31.5" x14ac:dyDescent="0.25">
      <c r="A10" s="143"/>
      <c r="B10" s="118" t="s">
        <v>9</v>
      </c>
      <c r="C10" s="4" t="s">
        <v>10</v>
      </c>
      <c r="D10" s="5" t="s">
        <v>11</v>
      </c>
      <c r="E10" s="6" t="s">
        <v>12</v>
      </c>
      <c r="F10" s="121" t="s">
        <v>13</v>
      </c>
      <c r="G10" s="149"/>
      <c r="H10" s="6" t="s">
        <v>14</v>
      </c>
      <c r="I10" s="121" t="s">
        <v>15</v>
      </c>
      <c r="J10" s="8" t="s">
        <v>16</v>
      </c>
      <c r="K10" s="9" t="s">
        <v>17</v>
      </c>
    </row>
    <row r="11" spans="1:83" x14ac:dyDescent="0.25">
      <c r="A11" s="119" t="s">
        <v>18</v>
      </c>
      <c r="B11" s="11">
        <f t="shared" ref="B11:B29" si="0">SUM(C11:D11)</f>
        <v>96</v>
      </c>
      <c r="C11" s="12">
        <f>SUM(C12:C24)</f>
        <v>19</v>
      </c>
      <c r="D11" s="13">
        <f t="shared" ref="D11:I11" si="1">SUM(D12:D24)</f>
        <v>77</v>
      </c>
      <c r="E11" s="12">
        <f t="shared" si="1"/>
        <v>62</v>
      </c>
      <c r="F11" s="13">
        <f>SUM(F12:F24)</f>
        <v>20</v>
      </c>
      <c r="G11" s="14">
        <f t="shared" si="1"/>
        <v>3</v>
      </c>
      <c r="H11" s="15">
        <f>SUM(H12:H24)</f>
        <v>31</v>
      </c>
      <c r="I11" s="13">
        <f t="shared" si="1"/>
        <v>0</v>
      </c>
      <c r="J11" s="13">
        <f>SUM(J12:J24)</f>
        <v>0</v>
      </c>
      <c r="K11" s="14">
        <f>SUM(K12:K24)</f>
        <v>0</v>
      </c>
    </row>
    <row r="12" spans="1:83" x14ac:dyDescent="0.25">
      <c r="A12" s="16" t="s">
        <v>19</v>
      </c>
      <c r="B12" s="17">
        <f t="shared" si="0"/>
        <v>10</v>
      </c>
      <c r="C12" s="18">
        <v>1</v>
      </c>
      <c r="D12" s="19">
        <v>9</v>
      </c>
      <c r="E12" s="18">
        <v>3</v>
      </c>
      <c r="F12" s="19">
        <v>1</v>
      </c>
      <c r="G12" s="20">
        <v>0</v>
      </c>
      <c r="H12" s="21">
        <v>7</v>
      </c>
      <c r="I12" s="19">
        <v>0</v>
      </c>
      <c r="J12" s="20">
        <v>0</v>
      </c>
      <c r="K12" s="20">
        <v>0</v>
      </c>
      <c r="L12" s="22" t="str">
        <f>CA12&amp;CB12</f>
        <v/>
      </c>
      <c r="CA12" s="23" t="str">
        <f>IF(AND(D12&gt;0,J12=""),"*No olvide digitar el campo TRANS Masculino (Digite CERO si no tiene).", IF(J12&gt;D12," * El Número de TRANS Masculino no puede superar el Total Mujeres. ",""))</f>
        <v/>
      </c>
      <c r="CB12" s="23" t="str">
        <f>IF(AND(C12&gt;0,OR(K12=""))," *No olvide digitar el campo TRANS Femenino (Digite CERO si no tiene).",IF(K12&gt;$C12," * El Número de TRANS Femenino no puede superar el Total Hombres. ",""))</f>
        <v/>
      </c>
      <c r="CD12" s="24">
        <f>IF(AND(D12&gt;0,OR(J12="")),1,IF(J12&gt;D12,1,0))</f>
        <v>0</v>
      </c>
      <c r="CE12" s="24">
        <f>IF(AND(C12&gt;0,OR(K12="")),1,IF(K12&gt;C12,1,0))</f>
        <v>0</v>
      </c>
    </row>
    <row r="13" spans="1:83" x14ac:dyDescent="0.25">
      <c r="A13" s="25" t="s">
        <v>20</v>
      </c>
      <c r="B13" s="26">
        <f t="shared" si="0"/>
        <v>8</v>
      </c>
      <c r="C13" s="27">
        <v>3</v>
      </c>
      <c r="D13" s="28">
        <v>5</v>
      </c>
      <c r="E13" s="27">
        <v>3</v>
      </c>
      <c r="F13" s="28">
        <v>2</v>
      </c>
      <c r="G13" s="29">
        <v>1</v>
      </c>
      <c r="H13" s="30">
        <v>4</v>
      </c>
      <c r="I13" s="28">
        <v>0</v>
      </c>
      <c r="J13" s="29">
        <v>0</v>
      </c>
      <c r="K13" s="29">
        <v>0</v>
      </c>
      <c r="L13" s="22" t="str">
        <f t="shared" ref="L13:L29" si="2">CA13&amp;CB13</f>
        <v/>
      </c>
      <c r="CA13" s="23" t="str">
        <f t="shared" ref="CA13:CA29" si="3">IF(AND(D13&gt;0,J13=""),"*No olvide digitar el campo TRANS Masculino (Digite CERO si no tiene).", IF(J13&gt;D13," * El Número de TRANS Masculino no puede superar el Total Mujeres. ",""))</f>
        <v/>
      </c>
      <c r="CB13" s="23" t="str">
        <f t="shared" ref="CB13:CB29" si="4">IF(AND(C13&gt;0,OR(K13=""))," *No olvide digitar el campo TRANS Femenino (Digite CERO si no tiene).",IF(K13&gt;$C13," * El Número de TRANS Femenino no puede superar el Total Hombres. ",""))</f>
        <v/>
      </c>
      <c r="CD13" s="24">
        <f t="shared" ref="CD13:CD29" si="5">IF(AND(D13&gt;0,OR(J13="")),1,IF(J13&gt;D13,1,0))</f>
        <v>0</v>
      </c>
      <c r="CE13" s="24">
        <f t="shared" ref="CE13:CE29" si="6">IF(AND(C13&gt;0,OR(K13="")),1,IF(K13&gt;C13,1,0))</f>
        <v>0</v>
      </c>
    </row>
    <row r="14" spans="1:83" x14ac:dyDescent="0.25">
      <c r="A14" s="25" t="s">
        <v>21</v>
      </c>
      <c r="B14" s="26">
        <f t="shared" si="0"/>
        <v>1</v>
      </c>
      <c r="C14" s="27">
        <v>0</v>
      </c>
      <c r="D14" s="28">
        <v>1</v>
      </c>
      <c r="E14" s="27">
        <v>1</v>
      </c>
      <c r="F14" s="29">
        <v>0</v>
      </c>
      <c r="G14" s="29">
        <v>0</v>
      </c>
      <c r="H14" s="31">
        <v>0</v>
      </c>
      <c r="I14" s="29">
        <v>0</v>
      </c>
      <c r="J14" s="29">
        <v>0</v>
      </c>
      <c r="K14" s="29">
        <v>0</v>
      </c>
      <c r="L14" s="22" t="str">
        <f t="shared" si="2"/>
        <v/>
      </c>
      <c r="CA14" s="23" t="str">
        <f t="shared" si="3"/>
        <v/>
      </c>
      <c r="CB14" s="23" t="str">
        <f t="shared" si="4"/>
        <v/>
      </c>
      <c r="CD14" s="24">
        <f t="shared" si="5"/>
        <v>0</v>
      </c>
      <c r="CE14" s="24">
        <f t="shared" si="6"/>
        <v>0</v>
      </c>
    </row>
    <row r="15" spans="1:83" x14ac:dyDescent="0.25">
      <c r="A15" s="25" t="s">
        <v>22</v>
      </c>
      <c r="B15" s="26">
        <f t="shared" si="0"/>
        <v>4</v>
      </c>
      <c r="C15" s="27">
        <v>3</v>
      </c>
      <c r="D15" s="28">
        <v>1</v>
      </c>
      <c r="E15" s="27">
        <v>3</v>
      </c>
      <c r="F15" s="29">
        <v>2</v>
      </c>
      <c r="G15" s="29">
        <v>1</v>
      </c>
      <c r="H15" s="31">
        <v>0</v>
      </c>
      <c r="I15" s="29">
        <v>0</v>
      </c>
      <c r="J15" s="29">
        <v>0</v>
      </c>
      <c r="K15" s="29">
        <v>0</v>
      </c>
      <c r="L15" s="22" t="str">
        <f t="shared" si="2"/>
        <v/>
      </c>
      <c r="CA15" s="23" t="str">
        <f t="shared" si="3"/>
        <v/>
      </c>
      <c r="CB15" s="23" t="str">
        <f t="shared" si="4"/>
        <v/>
      </c>
      <c r="CD15" s="24">
        <f t="shared" si="5"/>
        <v>0</v>
      </c>
      <c r="CE15" s="24">
        <f t="shared" si="6"/>
        <v>0</v>
      </c>
    </row>
    <row r="16" spans="1:83" ht="15" customHeight="1" x14ac:dyDescent="0.25">
      <c r="A16" s="25" t="s">
        <v>23</v>
      </c>
      <c r="B16" s="26">
        <f t="shared" si="0"/>
        <v>18</v>
      </c>
      <c r="C16" s="27">
        <v>1</v>
      </c>
      <c r="D16" s="28">
        <v>17</v>
      </c>
      <c r="E16" s="27">
        <v>9</v>
      </c>
      <c r="F16" s="29">
        <v>2</v>
      </c>
      <c r="G16" s="32">
        <v>0</v>
      </c>
      <c r="H16" s="31">
        <v>9</v>
      </c>
      <c r="I16" s="29">
        <v>0</v>
      </c>
      <c r="J16" s="29">
        <v>0</v>
      </c>
      <c r="K16" s="29">
        <v>0</v>
      </c>
      <c r="L16" s="22" t="str">
        <f t="shared" si="2"/>
        <v/>
      </c>
      <c r="CA16" s="23" t="str">
        <f t="shared" si="3"/>
        <v/>
      </c>
      <c r="CB16" s="23" t="str">
        <f t="shared" si="4"/>
        <v/>
      </c>
      <c r="CD16" s="24">
        <f t="shared" si="5"/>
        <v>0</v>
      </c>
      <c r="CE16" s="24">
        <f t="shared" si="6"/>
        <v>0</v>
      </c>
    </row>
    <row r="17" spans="1:83" x14ac:dyDescent="0.25">
      <c r="A17" s="25" t="s">
        <v>24</v>
      </c>
      <c r="B17" s="26">
        <f t="shared" si="0"/>
        <v>6</v>
      </c>
      <c r="C17" s="27">
        <v>1</v>
      </c>
      <c r="D17" s="28">
        <v>5</v>
      </c>
      <c r="E17" s="27">
        <v>4</v>
      </c>
      <c r="F17" s="29">
        <v>0</v>
      </c>
      <c r="G17" s="32">
        <v>0</v>
      </c>
      <c r="H17" s="31">
        <v>2</v>
      </c>
      <c r="I17" s="29">
        <v>0</v>
      </c>
      <c r="J17" s="29">
        <v>0</v>
      </c>
      <c r="K17" s="29">
        <v>0</v>
      </c>
      <c r="L17" s="22" t="str">
        <f t="shared" si="2"/>
        <v/>
      </c>
      <c r="CA17" s="23" t="str">
        <f t="shared" si="3"/>
        <v/>
      </c>
      <c r="CB17" s="23" t="str">
        <f t="shared" si="4"/>
        <v/>
      </c>
      <c r="CD17" s="24">
        <f t="shared" si="5"/>
        <v>0</v>
      </c>
      <c r="CE17" s="24">
        <f t="shared" si="6"/>
        <v>0</v>
      </c>
    </row>
    <row r="18" spans="1:83" x14ac:dyDescent="0.25">
      <c r="A18" s="25" t="s">
        <v>25</v>
      </c>
      <c r="B18" s="26">
        <f t="shared" si="0"/>
        <v>11</v>
      </c>
      <c r="C18" s="27">
        <v>2</v>
      </c>
      <c r="D18" s="28">
        <v>9</v>
      </c>
      <c r="E18" s="27">
        <v>7</v>
      </c>
      <c r="F18" s="29">
        <v>0</v>
      </c>
      <c r="G18" s="32">
        <v>0</v>
      </c>
      <c r="H18" s="31">
        <v>4</v>
      </c>
      <c r="I18" s="29">
        <v>0</v>
      </c>
      <c r="J18" s="29">
        <v>0</v>
      </c>
      <c r="K18" s="29">
        <v>0</v>
      </c>
      <c r="L18" s="22" t="str">
        <f t="shared" si="2"/>
        <v/>
      </c>
      <c r="CA18" s="23" t="str">
        <f t="shared" si="3"/>
        <v/>
      </c>
      <c r="CB18" s="23" t="str">
        <f t="shared" si="4"/>
        <v/>
      </c>
      <c r="CD18" s="24">
        <f t="shared" si="5"/>
        <v>0</v>
      </c>
      <c r="CE18" s="24">
        <f t="shared" si="6"/>
        <v>0</v>
      </c>
    </row>
    <row r="19" spans="1:83" x14ac:dyDescent="0.25">
      <c r="A19" s="25" t="s">
        <v>26</v>
      </c>
      <c r="B19" s="26">
        <f t="shared" si="0"/>
        <v>8</v>
      </c>
      <c r="C19" s="27">
        <v>4</v>
      </c>
      <c r="D19" s="28">
        <v>4</v>
      </c>
      <c r="E19" s="27">
        <v>7</v>
      </c>
      <c r="F19" s="29">
        <v>4</v>
      </c>
      <c r="G19" s="29">
        <v>0</v>
      </c>
      <c r="H19" s="31">
        <v>1</v>
      </c>
      <c r="I19" s="29">
        <v>0</v>
      </c>
      <c r="J19" s="29">
        <v>0</v>
      </c>
      <c r="K19" s="29">
        <v>0</v>
      </c>
      <c r="L19" s="22" t="str">
        <f t="shared" si="2"/>
        <v/>
      </c>
      <c r="CA19" s="23" t="str">
        <f t="shared" si="3"/>
        <v/>
      </c>
      <c r="CB19" s="23" t="str">
        <f t="shared" si="4"/>
        <v/>
      </c>
      <c r="CD19" s="24">
        <f t="shared" si="5"/>
        <v>0</v>
      </c>
      <c r="CE19" s="24">
        <f t="shared" si="6"/>
        <v>0</v>
      </c>
    </row>
    <row r="20" spans="1:83" x14ac:dyDescent="0.25">
      <c r="A20" s="25" t="s">
        <v>27</v>
      </c>
      <c r="B20" s="26">
        <f t="shared" si="0"/>
        <v>29</v>
      </c>
      <c r="C20" s="27">
        <v>4</v>
      </c>
      <c r="D20" s="28">
        <v>25</v>
      </c>
      <c r="E20" s="27">
        <v>25</v>
      </c>
      <c r="F20" s="29">
        <v>9</v>
      </c>
      <c r="G20" s="29">
        <v>1</v>
      </c>
      <c r="H20" s="31">
        <v>3</v>
      </c>
      <c r="I20" s="29">
        <v>0</v>
      </c>
      <c r="J20" s="29">
        <v>0</v>
      </c>
      <c r="K20" s="29">
        <v>0</v>
      </c>
      <c r="L20" s="22" t="str">
        <f t="shared" si="2"/>
        <v/>
      </c>
      <c r="CA20" s="23" t="str">
        <f t="shared" si="3"/>
        <v/>
      </c>
      <c r="CB20" s="23" t="str">
        <f t="shared" si="4"/>
        <v/>
      </c>
      <c r="CD20" s="24">
        <f t="shared" si="5"/>
        <v>0</v>
      </c>
      <c r="CE20" s="24">
        <f t="shared" si="6"/>
        <v>0</v>
      </c>
    </row>
    <row r="21" spans="1:83" x14ac:dyDescent="0.25">
      <c r="A21" s="25" t="s">
        <v>28</v>
      </c>
      <c r="B21" s="26">
        <f t="shared" si="0"/>
        <v>1</v>
      </c>
      <c r="C21" s="27">
        <v>0</v>
      </c>
      <c r="D21" s="28">
        <v>1</v>
      </c>
      <c r="E21" s="27">
        <v>0</v>
      </c>
      <c r="F21" s="29">
        <v>0</v>
      </c>
      <c r="G21" s="29">
        <v>0</v>
      </c>
      <c r="H21" s="31">
        <v>1</v>
      </c>
      <c r="I21" s="29">
        <v>0</v>
      </c>
      <c r="J21" s="29">
        <v>0</v>
      </c>
      <c r="K21" s="29">
        <v>0</v>
      </c>
      <c r="L21" s="22" t="str">
        <f t="shared" si="2"/>
        <v/>
      </c>
      <c r="CA21" s="23" t="str">
        <f t="shared" si="3"/>
        <v/>
      </c>
      <c r="CB21" s="23" t="str">
        <f t="shared" si="4"/>
        <v/>
      </c>
      <c r="CD21" s="24">
        <f t="shared" si="5"/>
        <v>0</v>
      </c>
      <c r="CE21" s="24">
        <f t="shared" si="6"/>
        <v>0</v>
      </c>
    </row>
    <row r="22" spans="1:83" x14ac:dyDescent="0.25">
      <c r="A22" s="25" t="s">
        <v>29</v>
      </c>
      <c r="B22" s="26">
        <f t="shared" si="0"/>
        <v>0</v>
      </c>
      <c r="C22" s="27">
        <v>0</v>
      </c>
      <c r="D22" s="28">
        <v>0</v>
      </c>
      <c r="E22" s="27">
        <v>0</v>
      </c>
      <c r="F22" s="29">
        <v>0</v>
      </c>
      <c r="G22" s="29">
        <v>0</v>
      </c>
      <c r="H22" s="31">
        <v>0</v>
      </c>
      <c r="I22" s="28">
        <v>0</v>
      </c>
      <c r="J22" s="29">
        <v>0</v>
      </c>
      <c r="K22" s="29">
        <v>0</v>
      </c>
      <c r="L22" s="22" t="str">
        <f t="shared" si="2"/>
        <v/>
      </c>
      <c r="CA22" s="23" t="str">
        <f t="shared" si="3"/>
        <v/>
      </c>
      <c r="CB22" s="23" t="str">
        <f t="shared" si="4"/>
        <v/>
      </c>
      <c r="CD22" s="24">
        <f t="shared" si="5"/>
        <v>0</v>
      </c>
      <c r="CE22" s="24">
        <f t="shared" si="6"/>
        <v>0</v>
      </c>
    </row>
    <row r="23" spans="1:83" x14ac:dyDescent="0.25">
      <c r="A23" s="25" t="s">
        <v>30</v>
      </c>
      <c r="B23" s="26">
        <f t="shared" si="0"/>
        <v>0</v>
      </c>
      <c r="C23" s="27">
        <v>0</v>
      </c>
      <c r="D23" s="28">
        <v>0</v>
      </c>
      <c r="E23" s="27">
        <v>0</v>
      </c>
      <c r="F23" s="29">
        <v>0</v>
      </c>
      <c r="G23" s="29">
        <v>0</v>
      </c>
      <c r="H23" s="31">
        <v>0</v>
      </c>
      <c r="I23" s="28">
        <v>0</v>
      </c>
      <c r="J23" s="29">
        <v>0</v>
      </c>
      <c r="K23" s="29">
        <v>0</v>
      </c>
      <c r="L23" s="22" t="str">
        <f t="shared" si="2"/>
        <v/>
      </c>
      <c r="CA23" s="23" t="str">
        <f t="shared" si="3"/>
        <v/>
      </c>
      <c r="CB23" s="23" t="str">
        <f t="shared" si="4"/>
        <v/>
      </c>
      <c r="CD23" s="24">
        <f t="shared" si="5"/>
        <v>0</v>
      </c>
      <c r="CE23" s="24">
        <f t="shared" si="6"/>
        <v>0</v>
      </c>
    </row>
    <row r="24" spans="1:83" x14ac:dyDescent="0.25">
      <c r="A24" s="33" t="s">
        <v>31</v>
      </c>
      <c r="B24" s="34">
        <f t="shared" si="0"/>
        <v>0</v>
      </c>
      <c r="C24" s="35">
        <v>0</v>
      </c>
      <c r="D24" s="36">
        <v>0</v>
      </c>
      <c r="E24" s="35">
        <v>0</v>
      </c>
      <c r="F24" s="37">
        <v>0</v>
      </c>
      <c r="G24" s="37">
        <v>0</v>
      </c>
      <c r="H24" s="38">
        <v>0</v>
      </c>
      <c r="I24" s="36">
        <v>0</v>
      </c>
      <c r="J24" s="37">
        <v>0</v>
      </c>
      <c r="K24" s="37">
        <v>0</v>
      </c>
      <c r="L24" s="22" t="str">
        <f t="shared" si="2"/>
        <v/>
      </c>
      <c r="CA24" s="23" t="str">
        <f t="shared" si="3"/>
        <v/>
      </c>
      <c r="CB24" s="23" t="str">
        <f t="shared" si="4"/>
        <v/>
      </c>
      <c r="CD24" s="24">
        <f t="shared" si="5"/>
        <v>0</v>
      </c>
      <c r="CE24" s="24">
        <f t="shared" si="6"/>
        <v>0</v>
      </c>
    </row>
    <row r="25" spans="1:83" x14ac:dyDescent="0.25">
      <c r="A25" s="39" t="s">
        <v>32</v>
      </c>
      <c r="B25" s="17">
        <f t="shared" si="0"/>
        <v>4858</v>
      </c>
      <c r="C25" s="18">
        <v>1438</v>
      </c>
      <c r="D25" s="19">
        <v>3420</v>
      </c>
      <c r="E25" s="40"/>
      <c r="F25" s="41"/>
      <c r="G25" s="42"/>
      <c r="H25" s="43"/>
      <c r="I25" s="41"/>
      <c r="J25" s="20">
        <v>0</v>
      </c>
      <c r="K25" s="20">
        <v>0</v>
      </c>
      <c r="L25" s="22" t="str">
        <f t="shared" si="2"/>
        <v/>
      </c>
      <c r="CA25" s="23" t="str">
        <f t="shared" si="3"/>
        <v/>
      </c>
      <c r="CB25" s="23" t="str">
        <f t="shared" si="4"/>
        <v/>
      </c>
      <c r="CD25" s="24">
        <f t="shared" si="5"/>
        <v>0</v>
      </c>
      <c r="CE25" s="24">
        <f t="shared" si="6"/>
        <v>0</v>
      </c>
    </row>
    <row r="26" spans="1:83" x14ac:dyDescent="0.25">
      <c r="A26" s="44" t="s">
        <v>33</v>
      </c>
      <c r="B26" s="26">
        <f t="shared" si="0"/>
        <v>1</v>
      </c>
      <c r="C26" s="27">
        <v>0</v>
      </c>
      <c r="D26" s="28">
        <v>1</v>
      </c>
      <c r="E26" s="45"/>
      <c r="F26" s="46"/>
      <c r="G26" s="47"/>
      <c r="H26" s="48"/>
      <c r="I26" s="46"/>
      <c r="J26" s="29">
        <v>0</v>
      </c>
      <c r="K26" s="29">
        <v>0</v>
      </c>
      <c r="L26" s="22" t="str">
        <f t="shared" si="2"/>
        <v/>
      </c>
      <c r="CA26" s="23" t="str">
        <f t="shared" si="3"/>
        <v/>
      </c>
      <c r="CB26" s="23" t="str">
        <f t="shared" si="4"/>
        <v/>
      </c>
      <c r="CD26" s="24">
        <f t="shared" si="5"/>
        <v>0</v>
      </c>
      <c r="CE26" s="24">
        <f t="shared" si="6"/>
        <v>0</v>
      </c>
    </row>
    <row r="27" spans="1:83" x14ac:dyDescent="0.25">
      <c r="A27" s="44" t="s">
        <v>34</v>
      </c>
      <c r="B27" s="26">
        <f t="shared" si="0"/>
        <v>55</v>
      </c>
      <c r="C27" s="27">
        <v>17</v>
      </c>
      <c r="D27" s="28">
        <v>38</v>
      </c>
      <c r="E27" s="45"/>
      <c r="F27" s="46"/>
      <c r="G27" s="47"/>
      <c r="H27" s="48"/>
      <c r="I27" s="46"/>
      <c r="J27" s="29">
        <v>0</v>
      </c>
      <c r="K27" s="29">
        <v>0</v>
      </c>
      <c r="L27" s="22" t="str">
        <f t="shared" si="2"/>
        <v/>
      </c>
      <c r="CA27" s="23" t="str">
        <f t="shared" si="3"/>
        <v/>
      </c>
      <c r="CB27" s="23" t="str">
        <f t="shared" si="4"/>
        <v/>
      </c>
      <c r="CD27" s="24">
        <f t="shared" si="5"/>
        <v>0</v>
      </c>
      <c r="CE27" s="24">
        <f t="shared" si="6"/>
        <v>0</v>
      </c>
    </row>
    <row r="28" spans="1:83" x14ac:dyDescent="0.25">
      <c r="A28" s="44" t="s">
        <v>35</v>
      </c>
      <c r="B28" s="26">
        <f t="shared" si="0"/>
        <v>17</v>
      </c>
      <c r="C28" s="27">
        <v>3</v>
      </c>
      <c r="D28" s="28">
        <v>14</v>
      </c>
      <c r="E28" s="40"/>
      <c r="F28" s="41"/>
      <c r="G28" s="42"/>
      <c r="H28" s="43"/>
      <c r="I28" s="41"/>
      <c r="J28" s="29">
        <v>0</v>
      </c>
      <c r="K28" s="29">
        <v>0</v>
      </c>
      <c r="L28" s="22" t="str">
        <f t="shared" si="2"/>
        <v/>
      </c>
      <c r="CA28" s="23" t="str">
        <f t="shared" si="3"/>
        <v/>
      </c>
      <c r="CB28" s="23" t="str">
        <f t="shared" si="4"/>
        <v/>
      </c>
      <c r="CD28" s="24">
        <f t="shared" si="5"/>
        <v>0</v>
      </c>
      <c r="CE28" s="24">
        <f t="shared" si="6"/>
        <v>0</v>
      </c>
    </row>
    <row r="29" spans="1:83" x14ac:dyDescent="0.25">
      <c r="A29" s="49" t="s">
        <v>36</v>
      </c>
      <c r="B29" s="50">
        <f t="shared" si="0"/>
        <v>7</v>
      </c>
      <c r="C29" s="35">
        <v>4</v>
      </c>
      <c r="D29" s="36">
        <v>3</v>
      </c>
      <c r="E29" s="51"/>
      <c r="F29" s="52"/>
      <c r="G29" s="53"/>
      <c r="H29" s="54"/>
      <c r="I29" s="52"/>
      <c r="J29" s="37">
        <v>0</v>
      </c>
      <c r="K29" s="37">
        <v>0</v>
      </c>
      <c r="L29" s="22" t="str">
        <f t="shared" si="2"/>
        <v/>
      </c>
      <c r="CA29" s="23" t="str">
        <f t="shared" si="3"/>
        <v/>
      </c>
      <c r="CB29" s="23" t="str">
        <f t="shared" si="4"/>
        <v/>
      </c>
      <c r="CD29" s="24">
        <f t="shared" si="5"/>
        <v>0</v>
      </c>
      <c r="CE29" s="24">
        <f t="shared" si="6"/>
        <v>0</v>
      </c>
    </row>
    <row r="30" spans="1:83" ht="18" customHeight="1" x14ac:dyDescent="0.25">
      <c r="A30" s="141" t="s">
        <v>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83" x14ac:dyDescent="0.25">
      <c r="A31" s="151" t="s">
        <v>38</v>
      </c>
      <c r="B31" s="148"/>
      <c r="C31" s="146" t="s">
        <v>39</v>
      </c>
      <c r="D31" s="154"/>
      <c r="E31" s="154"/>
      <c r="F31" s="154"/>
      <c r="G31" s="147"/>
      <c r="H31" s="146" t="s">
        <v>40</v>
      </c>
      <c r="I31" s="154"/>
      <c r="J31" s="154"/>
      <c r="K31" s="155"/>
      <c r="L31" s="154" t="s">
        <v>41</v>
      </c>
      <c r="M31" s="154"/>
      <c r="N31" s="147"/>
    </row>
    <row r="32" spans="1:83" ht="52.5" x14ac:dyDescent="0.25">
      <c r="A32" s="152"/>
      <c r="B32" s="153"/>
      <c r="C32" s="6" t="s">
        <v>42</v>
      </c>
      <c r="D32" s="55" t="s">
        <v>43</v>
      </c>
      <c r="E32" s="55" t="s">
        <v>44</v>
      </c>
      <c r="F32" s="56" t="s">
        <v>45</v>
      </c>
      <c r="G32" s="57" t="s">
        <v>46</v>
      </c>
      <c r="H32" s="58" t="s">
        <v>47</v>
      </c>
      <c r="I32" s="59" t="s">
        <v>48</v>
      </c>
      <c r="J32" s="56" t="s">
        <v>49</v>
      </c>
      <c r="K32" s="60" t="s">
        <v>50</v>
      </c>
      <c r="L32" s="120" t="s">
        <v>51</v>
      </c>
      <c r="M32" s="6" t="s">
        <v>52</v>
      </c>
      <c r="N32" s="120" t="s">
        <v>53</v>
      </c>
    </row>
    <row r="33" spans="1:14" x14ac:dyDescent="0.25">
      <c r="A33" s="138" t="s">
        <v>54</v>
      </c>
      <c r="B33" s="139"/>
      <c r="C33" s="62"/>
      <c r="D33" s="63"/>
      <c r="E33" s="63"/>
      <c r="F33" s="63"/>
      <c r="G33" s="64"/>
      <c r="H33" s="65"/>
      <c r="I33" s="63"/>
      <c r="J33" s="63"/>
      <c r="K33" s="66"/>
      <c r="L33" s="67">
        <f>SUM(M33+N33)</f>
        <v>0</v>
      </c>
      <c r="M33" s="62"/>
      <c r="N33" s="68"/>
    </row>
    <row r="34" spans="1:14" x14ac:dyDescent="0.25">
      <c r="A34" s="158" t="s">
        <v>55</v>
      </c>
      <c r="B34" s="159"/>
      <c r="C34" s="27"/>
      <c r="D34" s="30"/>
      <c r="E34" s="30"/>
      <c r="F34" s="30"/>
      <c r="G34" s="28"/>
      <c r="H34" s="31"/>
      <c r="I34" s="30"/>
      <c r="J34" s="30"/>
      <c r="K34" s="69"/>
      <c r="L34" s="70">
        <f>SUM(M34+N34)</f>
        <v>0</v>
      </c>
      <c r="M34" s="27"/>
      <c r="N34" s="29"/>
    </row>
    <row r="35" spans="1:14" x14ac:dyDescent="0.25">
      <c r="A35" s="158" t="s">
        <v>56</v>
      </c>
      <c r="B35" s="159"/>
      <c r="C35" s="27"/>
      <c r="D35" s="30"/>
      <c r="E35" s="30"/>
      <c r="F35" s="30"/>
      <c r="G35" s="28"/>
      <c r="H35" s="31"/>
      <c r="I35" s="30"/>
      <c r="J35" s="30"/>
      <c r="K35" s="69"/>
      <c r="L35" s="70">
        <f>SUM(M35+N35)</f>
        <v>0</v>
      </c>
      <c r="M35" s="27"/>
      <c r="N35" s="29"/>
    </row>
    <row r="36" spans="1:14" x14ac:dyDescent="0.25">
      <c r="A36" s="158" t="s">
        <v>57</v>
      </c>
      <c r="B36" s="159"/>
      <c r="C36" s="27"/>
      <c r="D36" s="30">
        <v>1</v>
      </c>
      <c r="E36" s="30"/>
      <c r="F36" s="30"/>
      <c r="G36" s="28"/>
      <c r="H36" s="31"/>
      <c r="I36" s="30"/>
      <c r="J36" s="30"/>
      <c r="K36" s="69"/>
      <c r="L36" s="70">
        <f>SUM(M36+N36)</f>
        <v>21</v>
      </c>
      <c r="M36" s="27">
        <v>7</v>
      </c>
      <c r="N36" s="29">
        <v>14</v>
      </c>
    </row>
    <row r="37" spans="1:14" x14ac:dyDescent="0.25">
      <c r="A37" s="158" t="s">
        <v>58</v>
      </c>
      <c r="B37" s="159"/>
      <c r="C37" s="27"/>
      <c r="D37" s="30"/>
      <c r="E37" s="30"/>
      <c r="F37" s="30"/>
      <c r="G37" s="28"/>
      <c r="H37" s="31"/>
      <c r="I37" s="30"/>
      <c r="J37" s="30"/>
      <c r="K37" s="69"/>
      <c r="L37" s="47"/>
      <c r="M37" s="45"/>
      <c r="N37" s="47"/>
    </row>
    <row r="38" spans="1:14" x14ac:dyDescent="0.25">
      <c r="A38" s="158" t="s">
        <v>59</v>
      </c>
      <c r="B38" s="159"/>
      <c r="C38" s="27"/>
      <c r="D38" s="30"/>
      <c r="E38" s="30"/>
      <c r="F38" s="30"/>
      <c r="G38" s="28"/>
      <c r="H38" s="31"/>
      <c r="I38" s="30"/>
      <c r="J38" s="30"/>
      <c r="K38" s="69"/>
      <c r="L38" s="47"/>
      <c r="M38" s="45"/>
      <c r="N38" s="47"/>
    </row>
    <row r="39" spans="1:14" x14ac:dyDescent="0.25">
      <c r="A39" s="158" t="s">
        <v>60</v>
      </c>
      <c r="B39" s="159"/>
      <c r="C39" s="27"/>
      <c r="D39" s="30"/>
      <c r="E39" s="30"/>
      <c r="F39" s="30"/>
      <c r="G39" s="28"/>
      <c r="H39" s="31"/>
      <c r="I39" s="30"/>
      <c r="J39" s="30"/>
      <c r="K39" s="69"/>
      <c r="L39" s="29"/>
      <c r="M39" s="45"/>
      <c r="N39" s="47"/>
    </row>
    <row r="40" spans="1:14" x14ac:dyDescent="0.25">
      <c r="A40" s="158" t="s">
        <v>61</v>
      </c>
      <c r="B40" s="159"/>
      <c r="C40" s="27"/>
      <c r="D40" s="30"/>
      <c r="E40" s="30"/>
      <c r="F40" s="30"/>
      <c r="G40" s="28"/>
      <c r="H40" s="31"/>
      <c r="I40" s="30"/>
      <c r="J40" s="30"/>
      <c r="K40" s="69"/>
      <c r="L40" s="29"/>
      <c r="M40" s="45"/>
      <c r="N40" s="47"/>
    </row>
    <row r="41" spans="1:14" x14ac:dyDescent="0.25">
      <c r="A41" s="158" t="s">
        <v>62</v>
      </c>
      <c r="B41" s="159"/>
      <c r="C41" s="27"/>
      <c r="D41" s="30"/>
      <c r="E41" s="30"/>
      <c r="F41" s="30"/>
      <c r="G41" s="28"/>
      <c r="H41" s="31"/>
      <c r="I41" s="30"/>
      <c r="J41" s="30"/>
      <c r="K41" s="69"/>
      <c r="L41" s="70">
        <f>SUM(M41+N41)</f>
        <v>0</v>
      </c>
      <c r="M41" s="27"/>
      <c r="N41" s="29"/>
    </row>
    <row r="42" spans="1:14" x14ac:dyDescent="0.25">
      <c r="A42" s="158" t="s">
        <v>63</v>
      </c>
      <c r="B42" s="159"/>
      <c r="C42" s="71"/>
      <c r="D42" s="72"/>
      <c r="E42" s="72"/>
      <c r="F42" s="72"/>
      <c r="G42" s="73"/>
      <c r="H42" s="74"/>
      <c r="I42" s="72"/>
      <c r="J42" s="72"/>
      <c r="K42" s="75"/>
      <c r="L42" s="76"/>
      <c r="M42" s="77"/>
      <c r="N42" s="76"/>
    </row>
    <row r="43" spans="1:14" x14ac:dyDescent="0.25">
      <c r="A43" s="160" t="s">
        <v>64</v>
      </c>
      <c r="B43" s="161"/>
      <c r="C43" s="71"/>
      <c r="D43" s="72"/>
      <c r="E43" s="72"/>
      <c r="F43" s="72"/>
      <c r="G43" s="73"/>
      <c r="H43" s="78"/>
      <c r="I43" s="74"/>
      <c r="J43" s="72"/>
      <c r="K43" s="75"/>
      <c r="L43" s="70">
        <f>SUM(M43+N43)</f>
        <v>0</v>
      </c>
      <c r="M43" s="71"/>
      <c r="N43" s="79"/>
    </row>
    <row r="44" spans="1:14" x14ac:dyDescent="0.25">
      <c r="A44" s="162" t="s">
        <v>65</v>
      </c>
      <c r="B44" s="163"/>
      <c r="C44" s="80">
        <f>SUM(C33:C43)</f>
        <v>0</v>
      </c>
      <c r="D44" s="81">
        <f>SUM(D33:D43)</f>
        <v>1</v>
      </c>
      <c r="E44" s="81">
        <f>SUM(E33:E43)</f>
        <v>0</v>
      </c>
      <c r="F44" s="81">
        <f>SUM(F33:F43)</f>
        <v>0</v>
      </c>
      <c r="G44" s="82">
        <f>SUM(G33:G43)</f>
        <v>0</v>
      </c>
      <c r="H44" s="83">
        <f>SUM(H33:H42)</f>
        <v>0</v>
      </c>
      <c r="I44" s="81">
        <f>SUM(I33:I43)</f>
        <v>0</v>
      </c>
      <c r="J44" s="81">
        <f>SUM(J33:J43)</f>
        <v>0</v>
      </c>
      <c r="K44" s="84">
        <f>SUM(K33:K43)</f>
        <v>0</v>
      </c>
      <c r="L44" s="85">
        <f>SUM(L33+L34+L35+L36+L39+L40+L41+L43)</f>
        <v>21</v>
      </c>
      <c r="M44" s="80">
        <f>SUM(M33+M34+M35+M36+M41+M43)</f>
        <v>7</v>
      </c>
      <c r="N44" s="85">
        <f>SUM(N33+N34+N35+N36+N41+N43)</f>
        <v>14</v>
      </c>
    </row>
    <row r="45" spans="1:14" x14ac:dyDescent="0.25">
      <c r="A45" s="156" t="s">
        <v>66</v>
      </c>
      <c r="B45" s="157"/>
      <c r="C45" s="86"/>
      <c r="D45" s="87"/>
      <c r="E45" s="87"/>
      <c r="F45" s="87"/>
      <c r="G45" s="88"/>
      <c r="H45" s="89"/>
      <c r="I45" s="87"/>
      <c r="J45" s="87"/>
      <c r="K45" s="90"/>
      <c r="L45" s="85">
        <f>SUM(M45+N45)</f>
        <v>0</v>
      </c>
      <c r="M45" s="86"/>
      <c r="N45" s="91"/>
    </row>
    <row r="90" spans="1:2" x14ac:dyDescent="0.25">
      <c r="A90" s="92">
        <f>SUM(B11:K11,B12:B29,C44:K44,L33:L45,M44:N44)</f>
        <v>5406</v>
      </c>
      <c r="B90" s="93">
        <f>SUM(CD12:CF29)</f>
        <v>0</v>
      </c>
    </row>
  </sheetData>
  <mergeCells count="26"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6:N6"/>
    <mergeCell ref="A8:K8"/>
    <mergeCell ref="A9:A10"/>
    <mergeCell ref="B9:D9"/>
    <mergeCell ref="E9:F9"/>
    <mergeCell ref="G9:G10"/>
    <mergeCell ref="H9:I9"/>
    <mergeCell ref="J9:K9"/>
    <mergeCell ref="A30:N30"/>
    <mergeCell ref="A31:B32"/>
    <mergeCell ref="C31:G31"/>
    <mergeCell ref="H31:K31"/>
    <mergeCell ref="L31:N31"/>
  </mergeCells>
  <dataValidations count="1">
    <dataValidation type="whole" operator="greaterThanOrEqual" allowBlank="1" showInputMessage="1" showErrorMessage="1" sqref="C12:K29 C33:N43 C45:N45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2024-03-18T20:12:19Z</dcterms:created>
  <dcterms:modified xsi:type="dcterms:W3CDTF">2025-01-20T11:47:50Z</dcterms:modified>
</cp:coreProperties>
</file>